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ce57f5b6308105/Documents/UNC Data Science Bootcamp/Day 2 Class Work/Homework/excel-challenge/"/>
    </mc:Choice>
  </mc:AlternateContent>
  <xr:revisionPtr revIDLastSave="471" documentId="114_{E803B76F-A310-42A3-BF69-AF3CF6DB7316}" xr6:coauthVersionLast="45" xr6:coauthVersionMax="45" xr10:uidLastSave="{94004BE5-2E02-46AF-B780-9476E5C7BC26}"/>
  <bookViews>
    <workbookView xWindow="-110" yWindow="-110" windowWidth="25820" windowHeight="15620" activeTab="5" xr2:uid="{00000000-000D-0000-FFFF-FFFF00000000}"/>
  </bookViews>
  <sheets>
    <sheet name="Raw Data" sheetId="1" r:id="rId1"/>
    <sheet name="Category Analysis" sheetId="2" r:id="rId2"/>
    <sheet name="Sub Category Analysis" sheetId="3" r:id="rId3"/>
    <sheet name="Time Analysis" sheetId="4" r:id="rId4"/>
    <sheet name="Bonus" sheetId="5" r:id="rId5"/>
    <sheet name="Campaign Backers" sheetId="6" r:id="rId6"/>
  </sheets>
  <definedNames>
    <definedName name="_xlnm._FilterDatabase" localSheetId="5" hidden="1">'Campaign Backers'!$A$1:$K$1</definedName>
    <definedName name="_xlnm._FilterDatabase" localSheetId="0" hidden="1">'Raw Data'!$A$1:$T$4115</definedName>
    <definedName name="_xlchart.v1.0" hidden="1">'Campaign Backers'!$B$1</definedName>
    <definedName name="_xlchart.v1.1" hidden="1">'Campaign Backers'!$B$2:$B$2186</definedName>
    <definedName name="_xlchart.v1.2" hidden="1">'Campaign Backers'!$B$1</definedName>
    <definedName name="_xlchart.v1.3" hidden="1">'Campaign Backers'!$B$2:$B$2186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6" l="1"/>
  <c r="K8" i="6"/>
  <c r="K7" i="6"/>
  <c r="K6" i="6"/>
  <c r="K5" i="6"/>
  <c r="K4" i="6"/>
  <c r="H9" i="6"/>
  <c r="H8" i="6"/>
  <c r="H7" i="6"/>
  <c r="H6" i="6"/>
  <c r="H5" i="6"/>
  <c r="H4" i="6"/>
  <c r="D3" i="5"/>
  <c r="D4" i="5"/>
  <c r="D5" i="5"/>
  <c r="D6" i="5"/>
  <c r="D7" i="5"/>
  <c r="D8" i="5"/>
  <c r="D9" i="5"/>
  <c r="D10" i="5"/>
  <c r="D11" i="5"/>
  <c r="D12" i="5"/>
  <c r="D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G2" i="5" s="1"/>
  <c r="I12" i="5" l="1"/>
  <c r="J2" i="5"/>
  <c r="G12" i="5"/>
  <c r="G10" i="5"/>
  <c r="H10" i="5" s="1"/>
  <c r="J12" i="5"/>
  <c r="I11" i="5"/>
  <c r="H7" i="5"/>
  <c r="I7" i="5"/>
  <c r="J4" i="5"/>
  <c r="I2" i="5"/>
  <c r="G8" i="5"/>
  <c r="H8" i="5" s="1"/>
  <c r="G6" i="5"/>
  <c r="J6" i="5" s="1"/>
  <c r="G13" i="5"/>
  <c r="I13" i="5" s="1"/>
  <c r="G5" i="5"/>
  <c r="I5" i="5" s="1"/>
  <c r="G4" i="5"/>
  <c r="G11" i="5"/>
  <c r="J11" i="5" s="1"/>
  <c r="G3" i="5"/>
  <c r="I3" i="5" s="1"/>
  <c r="H2" i="5"/>
  <c r="H6" i="5"/>
  <c r="I10" i="5"/>
  <c r="G9" i="5"/>
  <c r="H12" i="5"/>
  <c r="G7" i="5"/>
  <c r="J7" i="5" s="1"/>
  <c r="H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3" i="5" l="1"/>
  <c r="H11" i="5"/>
  <c r="J10" i="5"/>
  <c r="J8" i="5"/>
  <c r="H5" i="5"/>
  <c r="I8" i="5"/>
  <c r="H13" i="5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3850" i="1"/>
  <c r="U3594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I4" i="5"/>
  <c r="H4" i="5"/>
  <c r="J5" i="5"/>
  <c r="I6" i="5"/>
  <c r="H9" i="5"/>
  <c r="J9" i="5"/>
  <c r="I9" i="5"/>
  <c r="J3" i="5"/>
</calcChain>
</file>

<file path=xl/sharedStrings.xml><?xml version="1.0" encoding="utf-8"?>
<sst xmlns="http://schemas.openxmlformats.org/spreadsheetml/2006/main" count="28673" uniqueCount="8444">
  <si>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</si>
  <si>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</si>
  <si>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</si>
  <si>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</si>
  <si>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</si>
  <si>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</si>
  <si>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</si>
  <si>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</si>
  <si>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</si>
  <si>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</si>
  <si>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</si>
  <si>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</si>
  <si>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</si>
  <si>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</si>
  <si>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</si>
  <si>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</si>
  <si>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</si>
  <si>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</si>
  <si>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</si>
  <si>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</si>
  <si>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</si>
  <si>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</si>
  <si>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</si>
  <si>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</si>
  <si>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</si>
  <si>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</si>
  <si>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</si>
  <si>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</si>
  <si>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</si>
  <si>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</si>
  <si>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</si>
  <si>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</si>
  <si>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</si>
  <si>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</si>
  <si>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</si>
  <si>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</si>
  <si>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</si>
  <si>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</si>
  <si>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</si>
  <si>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</si>
  <si>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</si>
  <si>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</si>
  <si>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</si>
  <si>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</si>
  <si>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</si>
  <si>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</si>
  <si>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</si>
  <si>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</si>
  <si>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</si>
  <si>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</si>
  <si>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</si>
  <si>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</si>
  <si>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</si>
  <si>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</si>
  <si>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</si>
  <si>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</si>
  <si>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</si>
  <si>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</si>
  <si>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</si>
  <si>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</si>
  <si>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</si>
  <si>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</si>
  <si>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</si>
  <si>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</si>
  <si>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</si>
  <si>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</si>
  <si>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</si>
  <si>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</si>
  <si>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</si>
  <si>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</si>
  <si>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</si>
  <si>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</si>
  <si>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</si>
  <si>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</si>
  <si>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</si>
  <si>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</si>
  <si>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</si>
  <si>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</si>
  <si>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</si>
  <si>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</si>
  <si>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</si>
  <si>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</si>
  <si>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</si>
  <si>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</si>
  <si>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</si>
  <si>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</si>
  <si>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</si>
  <si>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</si>
  <si>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</si>
  <si>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</si>
  <si>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</si>
  <si>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</si>
  <si>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</si>
  <si>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</si>
  <si>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</si>
  <si>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</si>
  <si>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</si>
  <si>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</si>
  <si>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</si>
  <si>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</si>
  <si>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</si>
  <si>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</si>
  <si>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</si>
  <si>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</si>
  <si>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</si>
  <si>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</si>
  <si>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</si>
  <si>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</si>
  <si>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</si>
  <si>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</si>
  <si>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</si>
  <si>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</si>
  <si>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</si>
  <si>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</si>
  <si>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</si>
  <si>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</si>
  <si>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</si>
  <si>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</si>
  <si>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</si>
  <si>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</si>
  <si>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</si>
  <si>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</si>
  <si>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</si>
  <si>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</si>
  <si>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</si>
  <si>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</si>
  <si>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</si>
  <si>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</si>
  <si>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</si>
  <si>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</si>
  <si>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</si>
  <si>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</si>
  <si>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</si>
  <si>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</si>
  <si>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</si>
  <si>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</si>
  <si>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</si>
  <si>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</si>
  <si>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</si>
  <si>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</si>
  <si>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</si>
  <si>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</si>
  <si>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</si>
  <si>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</si>
  <si>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</si>
  <si>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</si>
  <si>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</si>
  <si>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</si>
  <si>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</si>
  <si>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</si>
  <si>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</si>
  <si>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</si>
  <si>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</si>
  <si>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</si>
  <si>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</si>
  <si>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</si>
  <si>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</si>
  <si>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</si>
  <si>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</si>
  <si>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</si>
  <si>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</si>
  <si>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</si>
  <si>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</si>
  <si>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</si>
  <si>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</si>
  <si>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</si>
  <si>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</si>
  <si>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</si>
  <si>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</si>
  <si>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</si>
  <si>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</si>
  <si>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</si>
  <si>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</si>
  <si>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</si>
  <si>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</si>
  <si>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</si>
  <si>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</si>
  <si>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</si>
  <si>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</si>
  <si>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</si>
  <si>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</si>
  <si>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</si>
  <si>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</si>
  <si>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</si>
  <si>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</si>
  <si>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</si>
  <si>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</si>
  <si>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</si>
  <si>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</si>
  <si>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</si>
  <si>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</si>
  <si>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</si>
  <si>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</si>
  <si>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</si>
  <si>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</si>
  <si>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</si>
  <si>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</si>
  <si>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</si>
  <si>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</si>
  <si>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</si>
  <si>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</si>
  <si>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</si>
  <si>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</si>
  <si>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</si>
  <si>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</si>
  <si>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</si>
  <si>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</si>
  <si>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</si>
  <si>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</si>
  <si>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</si>
  <si>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</si>
  <si>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</si>
  <si>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</si>
  <si>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</si>
  <si>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</si>
  <si>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</si>
  <si>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</si>
  <si>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</si>
  <si>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</si>
  <si>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</si>
  <si>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</si>
  <si>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</si>
  <si>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</si>
  <si>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</si>
  <si>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</si>
  <si>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</si>
  <si>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</si>
  <si>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</si>
  <si>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</si>
  <si>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</si>
  <si>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</si>
  <si>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</si>
  <si>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</si>
  <si>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</si>
  <si>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</si>
  <si>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</si>
  <si>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</si>
  <si>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</si>
  <si>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</si>
  <si>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</si>
  <si>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</si>
  <si>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</si>
  <si>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</si>
  <si>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</si>
  <si>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</si>
  <si>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</si>
  <si>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</si>
  <si>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</si>
  <si>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</si>
  <si>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</si>
  <si>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</si>
  <si>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</si>
  <si>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</si>
  <si>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</si>
  <si>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</si>
  <si>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</si>
  <si>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</si>
  <si>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</si>
  <si>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</si>
  <si>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</si>
  <si>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</si>
  <si>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</si>
  <si>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</si>
  <si>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</si>
  <si>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</si>
  <si>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</si>
  <si>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</si>
  <si>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</si>
  <si>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</si>
  <si>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</si>
  <si>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</si>
  <si>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</si>
  <si>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</si>
  <si>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</si>
  <si>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</si>
  <si>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</si>
  <si>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</si>
  <si>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</si>
  <si>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</si>
  <si>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</si>
  <si>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</si>
  <si>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</si>
  <si>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</si>
  <si>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</si>
  <si>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</si>
  <si>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</si>
  <si>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</si>
  <si>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</si>
  <si>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</si>
  <si>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</si>
  <si>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</si>
  <si>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</si>
  <si>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</si>
  <si>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</si>
  <si>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</si>
  <si>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</si>
  <si>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</si>
  <si>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</si>
  <si>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</si>
  <si>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</si>
  <si>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</si>
  <si>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</si>
  <si>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</si>
  <si>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</si>
  <si>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</si>
  <si>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</si>
  <si>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</si>
  <si>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</si>
  <si>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</si>
  <si>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</si>
  <si>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</si>
  <si>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</si>
  <si>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</si>
  <si>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</si>
  <si>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</si>
  <si>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</si>
  <si>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</si>
  <si>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</si>
  <si>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</si>
  <si>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</si>
  <si>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</si>
  <si>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</si>
  <si>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</si>
  <si>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</si>
  <si>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</si>
  <si>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</si>
  <si>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</si>
  <si>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</si>
  <si>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</si>
  <si>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</si>
  <si>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</si>
  <si>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</si>
  <si>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</si>
  <si>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</si>
  <si>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</si>
  <si>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</si>
  <si>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</si>
  <si>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</si>
  <si>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</si>
  <si>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</si>
  <si>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</si>
  <si>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</si>
  <si>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</si>
  <si>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</si>
  <si>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</si>
  <si>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</si>
  <si>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</si>
  <si>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</si>
  <si>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</si>
  <si>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</si>
  <si>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</si>
  <si>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</si>
  <si>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</si>
  <si>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</si>
  <si>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</si>
  <si>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</si>
  <si>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</si>
  <si>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</si>
  <si>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</si>
  <si>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</si>
  <si>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</si>
  <si>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</si>
  <si>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</si>
  <si>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</si>
  <si>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</si>
  <si>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</si>
  <si>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</si>
  <si>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</si>
  <si>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</si>
  <si>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</si>
  <si>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</si>
  <si>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</si>
  <si>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</si>
  <si>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</si>
  <si>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</si>
  <si>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</si>
  <si>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</si>
  <si>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</si>
  <si>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</si>
  <si>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</si>
  <si>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</si>
  <si>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</si>
  <si>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</si>
  <si>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</si>
  <si>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</si>
  <si>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</si>
  <si>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</si>
  <si>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</si>
  <si>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</si>
  <si>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</si>
  <si>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</si>
  <si>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</si>
  <si>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</si>
  <si>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</si>
  <si>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</si>
  <si>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</si>
  <si>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</si>
  <si>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</si>
  <si>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</si>
  <si>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</si>
  <si>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</si>
  <si>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</si>
  <si>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</si>
  <si>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</si>
  <si>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</si>
  <si>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</si>
  <si>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</si>
  <si>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</si>
  <si>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</si>
  <si>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</si>
  <si>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</si>
  <si>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</si>
  <si>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</si>
  <si>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</si>
  <si>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</si>
  <si>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</si>
  <si>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</si>
  <si>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</si>
  <si>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</si>
  <si>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</si>
  <si>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</si>
  <si>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</si>
  <si>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</si>
  <si>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</si>
  <si>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</si>
  <si>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</si>
  <si>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</si>
  <si>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</si>
  <si>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</si>
  <si>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</si>
  <si>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</si>
  <si>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</si>
  <si>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</si>
  <si>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</si>
  <si>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</si>
  <si>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</si>
  <si>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</si>
  <si>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</si>
  <si>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</si>
  <si>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</si>
  <si>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</si>
  <si>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</si>
  <si>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</si>
  <si>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</si>
  <si>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</si>
  <si>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</si>
  <si>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</si>
  <si>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</si>
  <si>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</si>
  <si>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</si>
  <si>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</si>
  <si>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</si>
  <si>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</si>
  <si>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</si>
  <si>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</si>
  <si>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</si>
  <si>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</si>
  <si>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</si>
  <si>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</si>
  <si>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</si>
  <si>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</si>
  <si>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</si>
  <si>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</si>
  <si>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</si>
  <si>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</si>
  <si>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</si>
  <si>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</si>
  <si>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</si>
  <si>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</si>
  <si>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</si>
  <si>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</si>
  <si>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</si>
  <si>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</si>
  <si>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</si>
  <si>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</si>
  <si>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</si>
  <si>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</si>
  <si>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</si>
  <si>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</si>
  <si>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</si>
  <si>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</si>
  <si>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</si>
  <si>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</si>
  <si>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</si>
  <si>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</si>
  <si>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</si>
  <si>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</si>
  <si>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</si>
  <si>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</si>
  <si>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</si>
  <si>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</si>
  <si>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</si>
  <si>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</si>
  <si>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</si>
  <si>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</si>
  <si>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</si>
  <si>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</si>
  <si>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</si>
  <si>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</si>
  <si>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</si>
  <si>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</si>
  <si>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</si>
  <si>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</si>
  <si>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</si>
  <si>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</si>
  <si>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</si>
  <si>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</si>
  <si>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</si>
  <si>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</si>
  <si>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</si>
  <si>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</si>
  <si>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</si>
  <si>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</si>
  <si>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</si>
  <si>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</si>
  <si>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</si>
  <si>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</si>
  <si>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</si>
  <si>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</si>
  <si>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</si>
  <si>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</si>
  <si>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</si>
  <si>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</si>
  <si>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</si>
  <si>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</si>
  <si>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</si>
  <si>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</si>
  <si>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</si>
  <si>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</si>
  <si>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</si>
  <si>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</si>
  <si>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</si>
  <si>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</si>
  <si>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</si>
  <si>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</si>
  <si>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</si>
  <si>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</si>
  <si>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</si>
  <si>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</si>
  <si>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</si>
  <si>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</si>
  <si>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</si>
  <si>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</si>
  <si>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</si>
  <si>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</si>
  <si>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</si>
  <si>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</si>
  <si>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</si>
  <si>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</si>
  <si>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</si>
  <si>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</si>
  <si>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</si>
  <si>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</si>
  <si>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</si>
  <si>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</si>
  <si>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</si>
  <si>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</si>
  <si>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</si>
  <si>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</si>
  <si>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</si>
  <si>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</si>
  <si>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</si>
  <si>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</si>
  <si>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</si>
  <si>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</si>
  <si>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</si>
  <si>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</si>
  <si>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</si>
  <si>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</si>
  <si>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</si>
  <si>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</si>
  <si>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</si>
  <si>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</si>
  <si>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</si>
  <si>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</si>
  <si>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</si>
  <si>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</si>
  <si>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</si>
  <si>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</si>
  <si>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</si>
  <si>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</si>
  <si>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</si>
  <si>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</si>
  <si>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</si>
  <si>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</si>
  <si>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</si>
  <si>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</si>
  <si>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</si>
  <si>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</si>
  <si>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</si>
  <si>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</si>
  <si>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</si>
  <si>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</si>
  <si>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</si>
  <si>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</si>
  <si>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</si>
  <si>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</si>
  <si>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</si>
  <si>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</si>
  <si>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</si>
  <si>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</si>
  <si>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</si>
  <si>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</si>
  <si>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</si>
  <si>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</si>
  <si>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</si>
  <si>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</si>
  <si>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</si>
  <si>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</si>
  <si>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</si>
  <si>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</si>
  <si>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</si>
  <si>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</si>
  <si>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</si>
  <si>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</si>
  <si>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</si>
  <si>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</si>
  <si>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</si>
  <si>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</si>
  <si>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</si>
  <si>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</si>
  <si>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</si>
  <si>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</si>
  <si>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</si>
  <si>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</si>
  <si>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</si>
  <si>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</si>
  <si>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</si>
  <si>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</si>
  <si>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</si>
  <si>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</si>
  <si>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</si>
  <si>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</si>
  <si>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</si>
  <si>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</si>
  <si>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</si>
  <si>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</si>
  <si>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</si>
  <si>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</si>
  <si>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</si>
  <si>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</si>
  <si>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</si>
  <si>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</si>
  <si>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</si>
  <si>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</si>
  <si>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</si>
  <si>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</si>
  <si>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</si>
  <si>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</si>
  <si>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</si>
  <si>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</si>
  <si>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</si>
  <si>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</si>
  <si>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</si>
  <si>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</si>
  <si>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</si>
  <si>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</si>
  <si>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</si>
  <si>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</si>
  <si>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</si>
  <si>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</si>
  <si>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</si>
  <si>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</si>
  <si>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</si>
  <si>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</si>
  <si>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</si>
  <si>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</si>
  <si>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</si>
  <si>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</si>
  <si>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</si>
  <si>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</si>
  <si>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</si>
  <si>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</si>
  <si>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</si>
  <si>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</si>
  <si>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</si>
  <si>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</si>
  <si>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</si>
  <si>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</si>
  <si>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</si>
  <si>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</si>
  <si>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</si>
  <si>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</si>
  <si>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</si>
  <si>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</si>
  <si>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</si>
  <si>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</si>
  <si>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</si>
  <si>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</si>
  <si>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</si>
  <si>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</si>
  <si>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</si>
  <si>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</si>
  <si>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</si>
  <si>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</si>
  <si>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</si>
  <si>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</si>
  <si>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</si>
  <si>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</si>
  <si>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</si>
  <si>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</si>
  <si>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</si>
  <si>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</si>
  <si>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</si>
  <si>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</si>
  <si>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</si>
  <si>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</si>
  <si>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</si>
  <si>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</si>
  <si>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</si>
  <si>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</si>
  <si>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</si>
  <si>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</si>
  <si>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</si>
  <si>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</si>
  <si>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</si>
  <si>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</si>
  <si>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</si>
  <si>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</si>
  <si>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</si>
  <si>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</si>
  <si>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</si>
  <si>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</si>
  <si>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</si>
  <si>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</si>
  <si>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</si>
  <si>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</si>
  <si>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</si>
  <si>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</si>
  <si>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</si>
  <si>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</si>
  <si>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</si>
  <si>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</si>
  <si>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</si>
  <si>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</si>
  <si>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</si>
  <si>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</si>
  <si>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</si>
  <si>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</si>
  <si>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</si>
  <si>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</si>
  <si>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</si>
  <si>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</si>
  <si>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</si>
  <si>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</si>
  <si>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</si>
  <si>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</si>
  <si>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</si>
  <si>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</si>
  <si>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</si>
  <si>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</si>
  <si>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</si>
  <si>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</si>
  <si>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</si>
  <si>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</si>
  <si>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</si>
  <si>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</si>
  <si>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</si>
  <si>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</si>
  <si>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</si>
  <si>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</si>
  <si>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</si>
  <si>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</si>
  <si>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</si>
  <si>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</si>
  <si>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</si>
  <si>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</si>
  <si>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</si>
  <si>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</si>
  <si>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</si>
  <si>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</si>
  <si>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</si>
  <si>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</si>
  <si>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</si>
  <si>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</si>
  <si>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</si>
  <si>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</si>
  <si>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</si>
  <si>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</si>
  <si>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</si>
  <si>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</si>
  <si>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</si>
  <si>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</si>
  <si>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</si>
  <si>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</si>
  <si>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</si>
  <si>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</si>
  <si>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</si>
  <si>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</si>
  <si>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</si>
  <si>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</si>
  <si>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</si>
  <si>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</si>
  <si>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</si>
  <si>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</si>
  <si>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</si>
  <si>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</si>
  <si>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</si>
  <si>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</si>
  <si>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</si>
  <si>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</si>
  <si>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</si>
  <si>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</si>
  <si>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</si>
  <si>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</si>
  <si>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</si>
  <si>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</si>
  <si>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</si>
  <si>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</si>
  <si>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</si>
  <si>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</si>
  <si>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</si>
  <si>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</si>
  <si>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</si>
  <si>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</si>
  <si>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</si>
  <si>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</si>
  <si>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</si>
  <si>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</si>
  <si>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</si>
  <si>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</si>
  <si>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</si>
  <si>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</si>
  <si>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</si>
  <si>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</si>
  <si>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</si>
  <si>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</si>
  <si>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</si>
  <si>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</si>
  <si>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</si>
  <si>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</si>
  <si>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</si>
  <si>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</si>
  <si>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</si>
  <si>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</si>
  <si>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</si>
  <si>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</si>
  <si>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</si>
  <si>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</si>
  <si>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</si>
  <si>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</si>
  <si>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</si>
  <si>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</si>
  <si>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</si>
  <si>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</si>
  <si>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</si>
  <si>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</si>
  <si>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</si>
  <si>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</si>
  <si>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</si>
  <si>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</si>
  <si>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</si>
  <si>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</si>
  <si>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</si>
  <si>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</si>
  <si>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</si>
  <si>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</si>
  <si>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</si>
  <si>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</si>
  <si>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</si>
  <si>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</si>
  <si>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</si>
  <si>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</si>
  <si>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</si>
  <si>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</si>
  <si>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</si>
  <si>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</si>
  <si>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</si>
  <si>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</si>
  <si>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</si>
  <si>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</si>
  <si>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</si>
  <si>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</si>
  <si>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</si>
  <si>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</si>
  <si>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</si>
  <si>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</si>
  <si>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</si>
  <si>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</si>
  <si>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</si>
  <si>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</si>
  <si>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</si>
  <si>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</si>
  <si>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</si>
  <si>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</si>
  <si>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</si>
  <si>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</si>
  <si>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</si>
  <si>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</si>
  <si>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</si>
  <si>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</si>
  <si>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</si>
  <si>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</si>
  <si>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</si>
  <si>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</si>
  <si>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</si>
  <si>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</si>
  <si>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</si>
  <si>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</si>
  <si>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</si>
  <si>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</si>
  <si>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</si>
  <si>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</si>
  <si>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</si>
  <si>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</si>
  <si>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</si>
  <si>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</si>
  <si>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</si>
  <si>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</si>
  <si>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</si>
  <si>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</si>
  <si>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</si>
  <si>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</si>
  <si>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</si>
  <si>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</si>
  <si>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</si>
  <si>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</si>
  <si>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</si>
  <si>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</si>
  <si>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</si>
  <si>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</si>
  <si>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</si>
  <si>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</si>
  <si>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</si>
  <si>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</si>
  <si>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</si>
  <si>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</si>
  <si>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</si>
  <si>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</si>
  <si>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</si>
  <si>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</si>
  <si>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</si>
  <si>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</si>
  <si>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</si>
  <si>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</si>
  <si>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</si>
  <si>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</si>
  <si>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</si>
  <si>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</si>
  <si>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</si>
  <si>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</si>
  <si>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</si>
  <si>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</si>
  <si>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</si>
  <si>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</si>
  <si>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</si>
  <si>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</si>
  <si>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</si>
  <si>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</si>
  <si>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</si>
  <si>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</si>
  <si>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</si>
  <si>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</si>
  <si>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</si>
  <si>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</si>
  <si>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</si>
  <si>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</si>
  <si>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</si>
  <si>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</si>
  <si>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</si>
  <si>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</si>
  <si>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</si>
  <si>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</si>
  <si>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</si>
  <si>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</si>
  <si>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</si>
  <si>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</si>
  <si>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</si>
  <si>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</si>
  <si>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</si>
  <si>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</si>
  <si>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</si>
  <si>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</si>
  <si>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</si>
  <si>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</si>
  <si>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</si>
  <si>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</si>
  <si>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</si>
  <si>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</si>
  <si>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</si>
  <si>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</si>
  <si>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</si>
  <si>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</si>
  <si>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</si>
  <si>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</si>
  <si>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</si>
  <si>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</si>
  <si>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</si>
  <si>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</si>
  <si>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</si>
  <si>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</si>
  <si>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</si>
  <si>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</si>
  <si>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</si>
  <si>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</si>
  <si>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</si>
  <si>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</si>
  <si>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</si>
  <si>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</si>
  <si>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</si>
  <si>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</si>
  <si>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</si>
  <si>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</si>
  <si>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</si>
  <si>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</si>
  <si>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</si>
  <si>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</si>
  <si>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</si>
  <si>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</si>
  <si>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</si>
  <si>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</si>
  <si>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</si>
  <si>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</si>
  <si>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</si>
  <si>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</si>
  <si>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</si>
  <si>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</si>
  <si>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</si>
  <si>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</si>
  <si>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</si>
  <si>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</si>
  <si>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</si>
  <si>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</si>
  <si>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</si>
  <si>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</si>
  <si>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</si>
  <si>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</si>
  <si>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</si>
  <si>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</si>
  <si>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</si>
  <si>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</si>
  <si>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</si>
  <si>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</si>
  <si>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</si>
  <si>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</si>
  <si>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</si>
  <si>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</si>
  <si>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</si>
  <si>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</si>
  <si>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</si>
  <si>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</si>
  <si>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</si>
  <si>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</si>
  <si>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</si>
  <si>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</si>
  <si>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</si>
  <si>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</si>
  <si>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</si>
  <si>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</si>
  <si>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</si>
  <si>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</si>
  <si>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</si>
  <si>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</si>
  <si>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</si>
  <si>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</si>
  <si>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</si>
  <si>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</si>
  <si>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</si>
  <si>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</si>
  <si>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</si>
  <si>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</si>
  <si>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</si>
  <si>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</si>
  <si>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</si>
  <si>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</si>
  <si>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</si>
  <si>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</si>
  <si>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</si>
  <si>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</si>
  <si>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</si>
  <si>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</si>
  <si>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</si>
  <si>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</si>
  <si>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</si>
  <si>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</si>
  <si>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</si>
  <si>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</si>
  <si>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</si>
  <si>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</si>
  <si>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</si>
  <si>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</si>
  <si>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</si>
  <si>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</si>
  <si>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</si>
  <si>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</si>
  <si>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</si>
  <si>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</si>
  <si>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</si>
  <si>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</si>
  <si>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</si>
  <si>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</si>
  <si>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</si>
  <si>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</si>
  <si>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</si>
  <si>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</si>
  <si>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</si>
  <si>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</si>
  <si>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</si>
  <si>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</si>
  <si>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</si>
  <si>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</si>
  <si>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</si>
  <si>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</si>
  <si>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</si>
  <si>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</si>
  <si>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</si>
  <si>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</si>
  <si>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</si>
  <si>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</si>
  <si>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</si>
  <si>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</si>
  <si>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</si>
  <si>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</si>
  <si>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</si>
  <si>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</si>
  <si>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</si>
  <si>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</si>
  <si>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</si>
  <si>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</si>
  <si>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</si>
  <si>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</si>
  <si>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</si>
  <si>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</si>
  <si>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</si>
  <si>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</si>
  <si>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</si>
  <si>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</si>
  <si>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</si>
  <si>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</si>
  <si>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</si>
  <si>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</si>
  <si>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</si>
  <si>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</si>
  <si>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</si>
  <si>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</si>
  <si>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</si>
  <si>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</si>
  <si>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</si>
  <si>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</si>
  <si>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</si>
  <si>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</si>
  <si>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</si>
  <si>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</si>
  <si>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</si>
  <si>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</si>
  <si>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</si>
  <si>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</si>
  <si>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</si>
  <si>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</si>
  <si>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</si>
  <si>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</si>
  <si>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</si>
  <si>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</si>
  <si>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</si>
  <si>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</si>
  <si>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</si>
  <si>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</si>
  <si>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</si>
  <si>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</si>
  <si>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</si>
  <si>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</si>
  <si>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</si>
  <si>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</si>
  <si>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</si>
  <si>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</si>
  <si>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</si>
  <si>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</si>
  <si>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</si>
  <si>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</si>
  <si>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</si>
  <si>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</si>
  <si>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</si>
  <si>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</si>
  <si>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</si>
  <si>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</si>
  <si>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</si>
  <si>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</si>
  <si>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</si>
  <si>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</si>
  <si>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</si>
  <si>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</si>
  <si>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</si>
  <si>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</si>
  <si>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</si>
  <si>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</si>
  <si>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</si>
  <si>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</si>
  <si>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</si>
  <si>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</si>
  <si>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</si>
  <si>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</si>
  <si>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</si>
  <si>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</si>
  <si>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</si>
  <si>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</si>
  <si>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</si>
  <si>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</si>
  <si>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</si>
  <si>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</si>
  <si>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</si>
  <si>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</si>
  <si>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</si>
  <si>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</si>
  <si>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</si>
  <si>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</si>
  <si>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</si>
  <si>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</si>
  <si>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</si>
  <si>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</si>
  <si>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</si>
  <si>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</si>
  <si>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</si>
  <si>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</si>
  <si>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</si>
  <si>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</si>
  <si>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</si>
  <si>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</si>
  <si>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</si>
  <si>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</si>
  <si>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</si>
  <si>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</si>
  <si>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</si>
  <si>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</si>
  <si>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</si>
  <si>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</si>
  <si>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</si>
  <si>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</si>
  <si>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</si>
  <si>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</si>
  <si>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</si>
  <si>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</si>
  <si>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</si>
  <si>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</si>
  <si>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</si>
  <si>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</si>
  <si>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</si>
  <si>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</si>
  <si>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</si>
  <si>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</si>
  <si>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</si>
  <si>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</si>
  <si>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</si>
  <si>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</si>
  <si>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</si>
  <si>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</si>
  <si>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</si>
  <si>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</si>
  <si>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</si>
  <si>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</si>
  <si>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</si>
  <si>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</si>
  <si>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</si>
  <si>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</si>
  <si>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</si>
  <si>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</si>
  <si>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</si>
  <si>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</si>
  <si>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</si>
  <si>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</si>
  <si>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</si>
  <si>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</si>
  <si>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</si>
  <si>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</si>
  <si>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</si>
  <si>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</si>
  <si>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</si>
  <si>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</si>
  <si>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</si>
  <si>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</si>
  <si>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</si>
  <si>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</si>
  <si>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</si>
  <si>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</si>
  <si>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</si>
  <si>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</si>
  <si>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</si>
  <si>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</si>
  <si>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</si>
  <si>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</si>
  <si>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</si>
  <si>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</si>
  <si>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</si>
  <si>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</si>
  <si>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</si>
  <si>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</si>
  <si>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</si>
  <si>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</si>
  <si>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</si>
  <si>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</si>
  <si>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</si>
  <si>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</si>
  <si>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</si>
  <si>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</si>
  <si>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</si>
  <si>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</si>
  <si>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</si>
  <si>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</si>
  <si>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</si>
  <si>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</si>
  <si>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</si>
  <si>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</si>
  <si>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</si>
  <si>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</si>
  <si>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</si>
  <si>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</si>
  <si>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</si>
  <si>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</si>
  <si>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</si>
  <si>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</si>
  <si>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</si>
  <si>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</si>
  <si>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</si>
  <si>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</si>
  <si>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</si>
  <si>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</si>
  <si>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</si>
  <si>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</si>
  <si>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</si>
  <si>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</si>
  <si>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</si>
  <si>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</si>
  <si>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</si>
  <si>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</si>
  <si>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</si>
  <si>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</si>
  <si>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</si>
  <si>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</si>
  <si>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</si>
  <si>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</si>
  <si>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</si>
  <si>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</si>
  <si>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</si>
  <si>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</si>
  <si>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</si>
  <si>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</si>
  <si>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</si>
  <si>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</si>
  <si>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</si>
  <si>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</si>
  <si>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</si>
  <si>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</si>
  <si>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</si>
  <si>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</si>
  <si>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</si>
  <si>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</si>
  <si>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</si>
  <si>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</si>
  <si>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</si>
  <si>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</si>
  <si>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</si>
  <si>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</si>
  <si>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</si>
  <si>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</si>
  <si>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</si>
  <si>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</si>
  <si>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</si>
  <si>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</si>
  <si>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</si>
  <si>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</si>
  <si>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</si>
  <si>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</si>
  <si>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</si>
  <si>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</si>
  <si>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</si>
  <si>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</si>
  <si>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</si>
  <si>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</si>
  <si>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</si>
  <si>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</si>
  <si>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</si>
  <si>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</si>
  <si>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</si>
  <si>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</si>
  <si>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</si>
  <si>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</si>
  <si>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</si>
  <si>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</si>
  <si>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</si>
  <si>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</si>
  <si>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</si>
  <si>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</si>
  <si>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</si>
  <si>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</si>
  <si>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</si>
  <si>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</si>
  <si>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</si>
  <si>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</si>
  <si>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</si>
  <si>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</si>
  <si>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</si>
  <si>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</si>
  <si>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</si>
  <si>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</si>
  <si>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</si>
  <si>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</si>
  <si>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</si>
  <si>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</si>
  <si>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</si>
  <si>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</si>
  <si>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</si>
  <si>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</si>
  <si>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</si>
  <si>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</si>
  <si>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</si>
  <si>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</si>
  <si>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</si>
  <si>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</si>
  <si>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</si>
  <si>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</si>
  <si>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</si>
  <si>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</si>
  <si>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</si>
  <si>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</si>
  <si>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</si>
  <si>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</si>
  <si>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</si>
  <si>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</si>
  <si>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</si>
  <si>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</si>
  <si>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</si>
  <si>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</si>
  <si>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</si>
  <si>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</si>
  <si>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</si>
  <si>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</si>
  <si>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</si>
  <si>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</si>
  <si>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</si>
  <si>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</si>
  <si>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</si>
  <si>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</si>
  <si>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</si>
  <si>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</si>
  <si>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</si>
  <si>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</si>
  <si>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</si>
  <si>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</si>
  <si>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</si>
  <si>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</si>
  <si>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</si>
  <si>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</si>
  <si>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</si>
  <si>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</si>
  <si>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</si>
  <si>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</si>
  <si>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</si>
  <si>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</si>
  <si>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</si>
  <si>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</si>
  <si>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</si>
  <si>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</si>
  <si>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</si>
  <si>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</si>
  <si>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</si>
  <si>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</si>
  <si>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</si>
  <si>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</si>
  <si>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</si>
  <si>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</si>
  <si>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</si>
  <si>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</si>
  <si>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</si>
  <si>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</si>
  <si>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</si>
  <si>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</si>
  <si>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</si>
  <si>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</si>
  <si>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</si>
  <si>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</si>
  <si>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</si>
  <si>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</si>
  <si>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</si>
  <si>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</si>
  <si>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</si>
  <si>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</si>
  <si>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</si>
  <si>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</si>
  <si>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</si>
  <si>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</si>
  <si>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</si>
  <si>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</si>
  <si>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</si>
  <si>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</si>
  <si>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</si>
  <si>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</si>
  <si>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</si>
  <si>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</si>
  <si>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</si>
  <si>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</si>
  <si>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</si>
  <si>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</si>
  <si>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</si>
  <si>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</si>
  <si>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</si>
  <si>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</si>
  <si>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</si>
  <si>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</si>
  <si>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</si>
  <si>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</si>
  <si>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</si>
  <si>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</si>
  <si>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</si>
  <si>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</si>
  <si>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</si>
  <si>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</si>
  <si>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</si>
  <si>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</si>
  <si>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</si>
  <si>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</si>
  <si>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</si>
  <si>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</si>
  <si>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</si>
  <si>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</si>
  <si>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</si>
  <si>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</si>
  <si>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</si>
  <si>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</si>
  <si>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</si>
  <si>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</si>
  <si>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</si>
  <si>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</si>
  <si>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</si>
  <si>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</si>
  <si>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</si>
  <si>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</si>
  <si>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</si>
  <si>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</si>
  <si>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</si>
  <si>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</si>
  <si>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</si>
  <si>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</si>
  <si>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</si>
  <si>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</si>
  <si>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</si>
  <si>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</si>
  <si>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</si>
  <si>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</si>
  <si>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</si>
  <si>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</si>
  <si>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</si>
  <si>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</si>
  <si>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</si>
  <si>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</si>
  <si>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</si>
  <si>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</si>
  <si>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</si>
  <si>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</si>
  <si>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</si>
  <si>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</si>
  <si>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</si>
  <si>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</si>
  <si>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</si>
  <si>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</si>
  <si>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</si>
  <si>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</si>
  <si>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</si>
  <si>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</si>
  <si>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</si>
  <si>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</si>
  <si>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</si>
  <si>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</si>
  <si>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</si>
  <si>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</si>
  <si>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</si>
  <si>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</si>
  <si>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</si>
  <si>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</si>
  <si>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</si>
  <si>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</si>
  <si>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</si>
  <si>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</si>
  <si>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</si>
  <si>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</si>
  <si>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</si>
  <si>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</si>
  <si>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</si>
  <si>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</si>
  <si>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</si>
  <si>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</si>
  <si>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</si>
  <si>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</si>
  <si>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</si>
  <si>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</si>
  <si>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</si>
  <si>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</si>
  <si>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</si>
  <si>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</si>
  <si>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</si>
  <si>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</si>
  <si>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</si>
  <si>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</si>
  <si>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</si>
  <si>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</si>
  <si>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</si>
  <si>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</si>
  <si>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</si>
  <si>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</si>
  <si>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</si>
  <si>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</si>
  <si>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</si>
  <si>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</si>
  <si>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</si>
  <si>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</si>
  <si>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</si>
  <si>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</si>
  <si>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</si>
  <si>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</si>
  <si>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</si>
  <si>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</si>
  <si>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</si>
  <si>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</si>
  <si>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</si>
  <si>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</si>
  <si>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</si>
  <si>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</si>
  <si>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</si>
  <si>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</si>
  <si>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</si>
  <si>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</si>
  <si>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</si>
  <si>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</si>
  <si>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</si>
  <si>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</si>
  <si>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</si>
  <si>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</si>
  <si>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</si>
  <si>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</si>
  <si>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</si>
  <si>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</si>
  <si>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</si>
  <si>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</si>
  <si>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</si>
  <si>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</si>
  <si>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</si>
  <si>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</si>
  <si>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</si>
  <si>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</si>
  <si>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</si>
  <si>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</si>
  <si>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</si>
  <si>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</si>
  <si>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</si>
  <si>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</si>
  <si>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</si>
  <si>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</si>
  <si>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</si>
  <si>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</si>
  <si>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</si>
  <si>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</si>
  <si>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</si>
  <si>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</si>
  <si>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</si>
  <si>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</si>
  <si>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</si>
  <si>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</si>
  <si>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</si>
  <si>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</si>
  <si>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</si>
  <si>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</si>
  <si>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</si>
  <si>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</si>
  <si>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</si>
  <si>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</si>
  <si>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</si>
  <si>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</si>
  <si>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</si>
  <si>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</si>
  <si>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</si>
  <si>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</si>
  <si>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</si>
  <si>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</si>
  <si>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</si>
  <si>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</si>
  <si>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</si>
  <si>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</si>
  <si>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</si>
  <si>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</si>
  <si>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</si>
  <si>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</si>
  <si>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</si>
  <si>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</si>
  <si>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</si>
  <si>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</si>
  <si>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</si>
  <si>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</si>
  <si>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</si>
  <si>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</si>
  <si>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</si>
  <si>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</si>
  <si>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</si>
  <si>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</si>
  <si>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</si>
  <si>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</si>
  <si>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</si>
  <si>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</si>
  <si>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</si>
  <si>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</si>
  <si>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</si>
  <si>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</si>
  <si>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</si>
  <si>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</si>
  <si>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</si>
  <si>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</si>
  <si>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</si>
  <si>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</si>
  <si>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</si>
  <si>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</si>
  <si>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</si>
  <si>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</si>
  <si>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</si>
  <si>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</si>
  <si>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</si>
  <si>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</si>
  <si>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</si>
  <si>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</si>
  <si>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</si>
  <si>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</si>
  <si>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</si>
  <si>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</si>
  <si>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</si>
  <si>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</si>
  <si>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</si>
  <si>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</si>
  <si>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</si>
  <si>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</si>
  <si>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</si>
  <si>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</si>
  <si>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</si>
  <si>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</si>
  <si>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</si>
  <si>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</si>
  <si>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</si>
  <si>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</si>
  <si>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</si>
  <si>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</si>
  <si>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</si>
  <si>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</si>
  <si>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</si>
  <si>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</si>
  <si>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</si>
  <si>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</si>
  <si>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</si>
  <si>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</si>
  <si>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</si>
  <si>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</si>
  <si>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</si>
  <si>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</si>
  <si>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</si>
  <si>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</si>
  <si>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</si>
  <si>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</si>
  <si>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</si>
  <si>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</si>
  <si>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</si>
  <si>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</si>
  <si>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</si>
  <si>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</si>
  <si>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</si>
  <si>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</si>
  <si>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</si>
  <si>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</si>
  <si>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</si>
  <si>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</si>
  <si>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</si>
  <si>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</si>
  <si>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</si>
  <si>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</si>
  <si>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</si>
  <si>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</si>
  <si>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</si>
  <si>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</si>
  <si>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</si>
  <si>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</si>
  <si>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</si>
  <si>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</si>
  <si>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</si>
  <si>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</si>
  <si>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</si>
  <si>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</si>
  <si>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</si>
  <si>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</si>
  <si>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</si>
  <si>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</si>
  <si>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</si>
  <si>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</si>
  <si>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</si>
  <si>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</si>
  <si>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</si>
  <si>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</si>
  <si>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</si>
  <si>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</si>
  <si>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</si>
  <si>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</si>
  <si>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</si>
  <si>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</si>
  <si>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</si>
  <si>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</si>
  <si>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</si>
  <si>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</si>
  <si>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</si>
  <si>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</si>
  <si>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</si>
  <si>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</si>
  <si>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</si>
  <si>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</si>
  <si>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</si>
  <si>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</si>
  <si>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</si>
  <si>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</si>
  <si>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</si>
  <si>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</si>
  <si>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</si>
  <si>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</si>
  <si>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</si>
  <si>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</si>
  <si>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</si>
  <si>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</si>
  <si>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</si>
  <si>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</si>
  <si>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</si>
  <si>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</si>
  <si>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</si>
  <si>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</si>
  <si>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</si>
  <si>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</si>
  <si>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</si>
  <si>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</si>
  <si>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</si>
  <si>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</si>
  <si>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</si>
  <si>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</si>
  <si>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</si>
  <si>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</si>
  <si>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</si>
  <si>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</si>
  <si>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</si>
  <si>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</si>
  <si>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</si>
  <si>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</si>
  <si>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</si>
  <si>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</si>
  <si>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</si>
  <si>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</si>
  <si>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</si>
  <si>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</si>
  <si>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</si>
  <si>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</si>
  <si>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</si>
  <si>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</si>
  <si>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</si>
  <si>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</si>
  <si>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</si>
  <si>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</si>
  <si>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</si>
  <si>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</si>
  <si>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</si>
  <si>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</si>
  <si>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</si>
  <si>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</si>
  <si>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</si>
  <si>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</si>
  <si>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</si>
  <si>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</si>
  <si>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</si>
  <si>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</si>
  <si>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</si>
  <si>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</si>
  <si>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</si>
  <si>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</si>
  <si>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</si>
  <si>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</si>
  <si>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</si>
  <si>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</si>
  <si>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</si>
  <si>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</si>
  <si>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</si>
  <si>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</si>
  <si>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</si>
  <si>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</si>
  <si>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</si>
  <si>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</si>
  <si>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</si>
  <si>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</si>
  <si>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</si>
  <si>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</si>
  <si>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</si>
  <si>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</si>
  <si>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</si>
  <si>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</si>
  <si>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</si>
  <si>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</si>
  <si>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</si>
  <si>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</si>
  <si>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</si>
  <si>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</si>
  <si>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</si>
  <si>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</si>
  <si>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</si>
  <si>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</si>
  <si>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</si>
  <si>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</si>
  <si>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</si>
  <si>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</si>
  <si>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</si>
  <si>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</si>
  <si>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</si>
  <si>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</si>
  <si>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</si>
  <si>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</si>
  <si>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</si>
  <si>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</si>
  <si>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</si>
  <si>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</si>
  <si>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</si>
  <si>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</si>
  <si>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</si>
  <si>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</si>
  <si>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</si>
  <si>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</si>
  <si>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</si>
  <si>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</si>
  <si>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</si>
  <si>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</si>
  <si>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</si>
  <si>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</si>
  <si>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</si>
  <si>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</si>
  <si>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</si>
  <si>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</si>
  <si>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</si>
  <si>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</si>
  <si>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</si>
  <si>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</si>
  <si>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</si>
  <si>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</si>
  <si>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</si>
  <si>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</si>
  <si>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</si>
  <si>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</si>
  <si>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</si>
  <si>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</si>
  <si>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</si>
  <si>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</si>
  <si>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</si>
  <si>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</si>
  <si>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</si>
  <si>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</si>
  <si>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</si>
  <si>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</si>
  <si>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</si>
  <si>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</si>
  <si>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</si>
  <si>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</si>
  <si>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</si>
  <si>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</si>
  <si>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</si>
  <si>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</si>
  <si>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</si>
  <si>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</si>
  <si>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</si>
  <si>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</si>
  <si>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</si>
  <si>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</si>
  <si>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</si>
  <si>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</si>
  <si>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</si>
  <si>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</si>
  <si>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</si>
  <si>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</si>
  <si>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</si>
  <si>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</si>
  <si>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</si>
  <si>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</si>
  <si>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</si>
  <si>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</si>
  <si>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</si>
  <si>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</si>
  <si>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</si>
  <si>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</si>
  <si>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</si>
  <si>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</si>
  <si>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</si>
  <si>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</si>
  <si>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</si>
  <si>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</si>
  <si>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</si>
  <si>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</si>
  <si>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</si>
  <si>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</si>
  <si>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</si>
  <si>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</si>
  <si>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</si>
  <si>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</si>
  <si>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</si>
  <si>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</si>
  <si>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</si>
  <si>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</si>
  <si>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</si>
  <si>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</si>
  <si>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</si>
  <si>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</si>
  <si>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</si>
  <si>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</si>
  <si>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</si>
  <si>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</si>
  <si>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</si>
  <si>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</si>
  <si>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</si>
  <si>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</si>
  <si>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</si>
  <si>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</si>
  <si>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</si>
  <si>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</si>
  <si>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</si>
  <si>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</si>
  <si>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</si>
  <si>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</si>
  <si>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</si>
  <si>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</si>
  <si>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</si>
  <si>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</si>
  <si>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</si>
  <si>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</si>
  <si>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</si>
  <si>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</si>
  <si>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</si>
  <si>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</si>
  <si>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</si>
  <si>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</si>
  <si>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</si>
  <si>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</si>
  <si>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</si>
  <si>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</si>
  <si>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</si>
  <si>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</si>
  <si>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</si>
  <si>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</si>
  <si>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</si>
  <si>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</si>
  <si>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</si>
  <si>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</si>
  <si>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</si>
  <si>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</si>
  <si>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</si>
  <si>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</si>
  <si>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</si>
  <si>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</si>
  <si>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</si>
  <si>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</si>
  <si>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</si>
  <si>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</si>
  <si>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</si>
  <si>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</si>
  <si>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</si>
  <si>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</si>
  <si>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</si>
  <si>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</si>
  <si>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</si>
  <si>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</si>
  <si>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</si>
  <si>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</si>
  <si>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</si>
  <si>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</si>
  <si>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</si>
  <si>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</si>
  <si>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</si>
  <si>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</si>
  <si>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</si>
  <si>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</si>
  <si>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</si>
  <si>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</si>
  <si>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</si>
  <si>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</si>
  <si>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</si>
  <si>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</si>
  <si>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</si>
  <si>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</si>
  <si>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</si>
  <si>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</si>
  <si>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</si>
  <si>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</si>
  <si>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</si>
  <si>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</si>
  <si>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</si>
  <si>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</si>
  <si>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</si>
  <si>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</si>
  <si>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</si>
  <si>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</si>
  <si>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</si>
  <si>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</si>
  <si>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</si>
  <si>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</si>
  <si>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</si>
  <si>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</si>
  <si>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</si>
  <si>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</si>
  <si>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</si>
  <si>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</si>
  <si>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</si>
  <si>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</si>
  <si>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</si>
  <si>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</si>
  <si>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</si>
  <si>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</si>
  <si>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</si>
  <si>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</si>
  <si>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</si>
  <si>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</si>
  <si>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</si>
  <si>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</si>
  <si>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</si>
  <si>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</si>
  <si>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</si>
  <si>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</si>
  <si>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</si>
  <si>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</si>
  <si>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</si>
  <si>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</si>
  <si>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</si>
  <si>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</si>
  <si>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</si>
  <si>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</si>
  <si>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</si>
  <si>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</si>
  <si>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</si>
  <si>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</si>
  <si>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</si>
  <si>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</si>
  <si>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</si>
  <si>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</si>
  <si>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</si>
  <si>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</si>
  <si>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</si>
  <si>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</si>
  <si>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</si>
  <si>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</si>
  <si>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</si>
  <si>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</si>
  <si>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</si>
  <si>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</si>
  <si>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</si>
  <si>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</si>
  <si>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</si>
  <si>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</si>
  <si>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</si>
  <si>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</si>
  <si>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</si>
  <si>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</si>
  <si>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</si>
  <si>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</si>
  <si>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</si>
  <si>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</si>
  <si>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</si>
  <si>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</si>
  <si>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</si>
  <si>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</si>
  <si>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</si>
  <si>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</si>
  <si>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</si>
  <si>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</si>
  <si>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</si>
  <si>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</si>
  <si>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</si>
  <si>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</si>
  <si>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</si>
  <si>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</si>
  <si>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</si>
  <si>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</si>
  <si>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</si>
  <si>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</si>
  <si>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</si>
  <si>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</si>
  <si>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</si>
  <si>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</si>
  <si>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</si>
  <si>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</si>
  <si>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</si>
  <si>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</si>
  <si>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</si>
  <si>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</si>
  <si>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</si>
  <si>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</si>
  <si>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</si>
  <si>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</si>
  <si>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</si>
  <si>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</si>
  <si>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</si>
  <si>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</si>
  <si>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</si>
  <si>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</si>
  <si>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</si>
  <si>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</si>
  <si>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</si>
  <si>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</si>
  <si>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</si>
  <si>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</si>
  <si>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</si>
  <si>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</si>
  <si>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</si>
  <si>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</si>
  <si>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</si>
  <si>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</si>
  <si>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</si>
  <si>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</si>
  <si>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</si>
  <si>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</si>
  <si>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</si>
  <si>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</si>
  <si>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</si>
  <si>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</si>
  <si>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</si>
  <si>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</si>
  <si>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</si>
  <si>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</si>
  <si>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</si>
  <si>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</si>
  <si>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</si>
  <si>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</si>
  <si>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</si>
  <si>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</si>
  <si>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</si>
  <si>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</si>
  <si>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</si>
  <si>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</si>
  <si>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</si>
  <si>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</si>
  <si>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</si>
  <si>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</si>
  <si>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</si>
  <si>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</si>
  <si>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</si>
  <si>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</si>
  <si>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</si>
  <si>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</si>
  <si>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</si>
  <si>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</si>
  <si>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</si>
  <si>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</si>
  <si>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</si>
  <si>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</si>
  <si>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</si>
  <si>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</si>
  <si>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</si>
  <si>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</si>
  <si>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</si>
  <si>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</si>
  <si>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</si>
  <si>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</si>
  <si>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</si>
  <si>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</si>
  <si>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</si>
  <si>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</si>
  <si>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</si>
  <si>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</si>
  <si>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</si>
  <si>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</si>
  <si>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</si>
  <si>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</si>
  <si>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</si>
  <si>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</si>
  <si>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</si>
  <si>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</si>
  <si>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</si>
  <si>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</si>
  <si>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</si>
  <si>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</si>
  <si>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</si>
  <si>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</si>
  <si>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</si>
  <si>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</si>
  <si>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</si>
  <si>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</si>
  <si>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</si>
  <si>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</si>
  <si>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</si>
  <si>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</si>
  <si>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</si>
  <si>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</si>
  <si>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</si>
  <si>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</si>
  <si>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</si>
  <si>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</si>
  <si>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</si>
  <si>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</si>
  <si>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</si>
  <si>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</si>
  <si>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</si>
  <si>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</si>
  <si>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</si>
  <si>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</si>
  <si>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</si>
  <si>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</si>
  <si>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</si>
  <si>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</si>
  <si>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</si>
  <si>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</si>
  <si>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</si>
  <si>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</si>
  <si>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</si>
  <si>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</si>
  <si>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</si>
  <si>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</si>
  <si>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</si>
  <si>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</si>
  <si>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</si>
  <si>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</si>
  <si>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</si>
  <si>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</si>
  <si>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</si>
  <si>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</si>
  <si>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</si>
  <si>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</si>
  <si>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</si>
  <si>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</si>
  <si>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</si>
  <si>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</si>
  <si>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</si>
  <si>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</si>
  <si>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</si>
  <si>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</si>
  <si>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</si>
  <si>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</si>
  <si>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</si>
  <si>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</si>
  <si>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</si>
  <si>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</si>
  <si>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</si>
  <si>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</si>
  <si>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</si>
  <si>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</si>
  <si>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</si>
  <si>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</si>
  <si>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</si>
  <si>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</si>
  <si>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</si>
  <si>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</si>
  <si>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</si>
  <si>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</si>
  <si>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</si>
  <si>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</si>
  <si>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</si>
  <si>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</si>
  <si>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</si>
  <si>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</si>
  <si>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</si>
  <si>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</si>
  <si>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</si>
  <si>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</si>
  <si>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</si>
  <si>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</si>
  <si>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</si>
  <si>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</si>
  <si>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</si>
  <si>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</si>
  <si>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</si>
  <si>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</si>
  <si>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</si>
  <si>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</si>
  <si>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</si>
  <si>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</si>
  <si>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</si>
  <si>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</si>
  <si>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</si>
  <si>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</si>
  <si>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</si>
  <si>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</si>
  <si>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</si>
  <si>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</si>
  <si>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</si>
  <si>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</si>
  <si>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</si>
  <si>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</si>
  <si>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</si>
  <si>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</si>
  <si>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</si>
  <si>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</si>
  <si>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</si>
  <si>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</si>
  <si>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</si>
  <si>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</si>
  <si>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</si>
  <si>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</si>
  <si>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</si>
  <si>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</si>
  <si>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</si>
  <si>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</si>
  <si>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</si>
  <si>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</si>
  <si>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</si>
  <si>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</si>
  <si>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</si>
  <si>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</si>
  <si>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</si>
  <si>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</si>
  <si>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</si>
  <si>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</si>
  <si>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</si>
  <si>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</si>
  <si>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</si>
  <si>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</si>
  <si>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</si>
  <si>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</si>
  <si>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</si>
  <si>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</si>
  <si>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</si>
  <si>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</si>
  <si>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</si>
  <si>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</si>
  <si>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</si>
  <si>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</si>
  <si>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</si>
  <si>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</si>
  <si>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</si>
  <si>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</si>
  <si>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</si>
  <si>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</si>
  <si>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</si>
  <si>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</si>
  <si>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</si>
  <si>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</si>
  <si>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</si>
  <si>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</si>
  <si>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</si>
  <si>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</si>
  <si>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</si>
  <si>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</si>
  <si>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</si>
  <si>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</si>
  <si>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</si>
  <si>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</si>
  <si>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</si>
  <si>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</si>
  <si>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</si>
  <si>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</si>
  <si>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</si>
  <si>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</si>
  <si>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</si>
  <si>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</si>
  <si>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</si>
  <si>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</si>
  <si>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</si>
  <si>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</si>
  <si>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</si>
  <si>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</si>
  <si>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</si>
  <si>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</si>
  <si>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</si>
  <si>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</si>
  <si>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</si>
  <si>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</si>
  <si>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</si>
  <si>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</si>
  <si>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</si>
  <si>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</si>
  <si>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</si>
  <si>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</si>
  <si>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</si>
  <si>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</si>
  <si>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</si>
  <si>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</si>
  <si>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</si>
  <si>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</si>
  <si>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</si>
  <si>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</si>
  <si>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</si>
  <si>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</si>
  <si>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</si>
  <si>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</si>
  <si>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</si>
  <si>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</si>
  <si>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</si>
  <si>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</si>
  <si>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</si>
  <si>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</si>
  <si>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</si>
  <si>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</si>
  <si>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</si>
  <si>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</si>
  <si>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</si>
  <si>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</si>
  <si>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</si>
  <si>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</si>
  <si>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</si>
  <si>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</si>
  <si>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</si>
  <si>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</si>
  <si>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</si>
  <si>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</si>
  <si>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</si>
  <si>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</si>
  <si>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</si>
  <si>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</si>
  <si>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</si>
  <si>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</si>
  <si>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</si>
  <si>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</si>
  <si>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</si>
  <si>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</si>
  <si>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</si>
  <si>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</si>
  <si>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</si>
  <si>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</si>
  <si>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</si>
  <si>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</si>
  <si>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</si>
  <si>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</si>
  <si>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</si>
  <si>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</si>
  <si>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</si>
  <si>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</si>
  <si>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</si>
  <si>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</si>
  <si>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</si>
  <si>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</si>
  <si>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</si>
  <si>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</si>
  <si>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</si>
  <si>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</si>
  <si>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</si>
  <si>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</si>
  <si>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</si>
  <si>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</si>
  <si>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</si>
  <si>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</si>
  <si>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</si>
  <si>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</si>
  <si>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</si>
  <si>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</si>
  <si>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</si>
  <si>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</si>
  <si>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</si>
  <si>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</si>
  <si>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</si>
  <si>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</si>
  <si>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</si>
  <si>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</si>
  <si>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</si>
  <si>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</si>
  <si>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</si>
  <si>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</si>
  <si>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</si>
  <si>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</si>
  <si>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</si>
  <si>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</si>
  <si>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</si>
  <si>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</si>
  <si>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</si>
  <si>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</si>
  <si>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</si>
  <si>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</si>
  <si>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</si>
  <si>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</si>
  <si>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</si>
  <si>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</si>
  <si>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</si>
  <si>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</si>
  <si>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</si>
  <si>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</si>
  <si>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</si>
  <si>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</si>
  <si>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</si>
  <si>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</si>
  <si>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</si>
  <si>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</si>
  <si>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</si>
  <si>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</si>
  <si>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</si>
  <si>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</si>
  <si>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</si>
  <si>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</si>
  <si>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</si>
  <si>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</si>
  <si>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</si>
  <si>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</si>
  <si>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</si>
  <si>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</si>
  <si>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</si>
  <si>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</si>
  <si>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</si>
  <si>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</si>
  <si>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</si>
  <si>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</si>
  <si>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</si>
  <si>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</si>
  <si>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</si>
  <si>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</si>
  <si>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</si>
  <si>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</si>
  <si>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</si>
  <si>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</si>
  <si>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</si>
  <si>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</si>
  <si>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</si>
  <si>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</si>
  <si>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</si>
  <si>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</si>
  <si>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</si>
  <si>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</si>
  <si>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</si>
  <si>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</si>
  <si>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</si>
  <si>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</si>
  <si>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</si>
  <si>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</si>
  <si>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</si>
  <si>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</si>
  <si>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</si>
  <si>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</si>
  <si>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</si>
  <si>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</si>
  <si>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</si>
  <si>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</si>
  <si>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</si>
  <si>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</si>
  <si>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</si>
  <si>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</si>
  <si>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</si>
  <si>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</si>
  <si>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</si>
  <si>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</si>
  <si>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</si>
  <si>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</si>
  <si>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</si>
  <si>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</si>
  <si>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</si>
  <si>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</si>
  <si>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</si>
  <si>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</si>
  <si>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</si>
  <si>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</si>
  <si>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</si>
  <si>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</si>
  <si>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</si>
  <si>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</si>
  <si>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</si>
  <si>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</si>
  <si>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</si>
  <si>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</si>
  <si>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</si>
  <si>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</si>
  <si>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</si>
  <si>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</si>
  <si>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</si>
  <si>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</si>
  <si>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</si>
  <si>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</si>
  <si>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</si>
  <si>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</si>
  <si>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</si>
  <si>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</si>
  <si>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</si>
  <si>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</si>
  <si>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</si>
  <si>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</si>
  <si>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</si>
  <si>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</si>
  <si>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</si>
  <si>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</si>
  <si>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</si>
  <si>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</si>
  <si>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</si>
  <si>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</si>
  <si>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</si>
  <si>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</si>
  <si>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</si>
  <si>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</si>
  <si>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</si>
  <si>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</si>
  <si>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</si>
  <si>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</si>
  <si>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</si>
  <si>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</si>
  <si>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</si>
  <si>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</si>
  <si>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</si>
  <si>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</si>
  <si>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</si>
  <si>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</si>
  <si>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</si>
  <si>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</si>
  <si>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</si>
  <si>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</si>
  <si>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</si>
  <si>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</si>
  <si>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</si>
  <si>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</si>
  <si>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</si>
  <si>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</si>
  <si>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</si>
  <si>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</si>
  <si>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</si>
  <si>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</si>
  <si>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</si>
  <si>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</si>
  <si>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</si>
  <si>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</si>
  <si>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</si>
  <si>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</si>
  <si>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</si>
  <si>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</si>
  <si>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</si>
  <si>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</si>
  <si>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</si>
  <si>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</si>
  <si>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</si>
  <si>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</si>
  <si>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</si>
  <si>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</si>
  <si>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</si>
  <si>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</si>
  <si>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</si>
  <si>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</si>
  <si>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</si>
  <si>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</si>
  <si>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</si>
  <si>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</si>
  <si>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</si>
  <si>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</si>
  <si>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</si>
  <si>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</si>
  <si>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</si>
  <si>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</si>
  <si>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</si>
  <si>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</si>
  <si>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</si>
  <si>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</si>
  <si>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</si>
  <si>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</si>
  <si>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</si>
  <si>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</si>
  <si>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</si>
  <si>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</si>
  <si>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</si>
  <si>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</si>
  <si>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</si>
  <si>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</si>
  <si>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</si>
  <si>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</si>
  <si>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</si>
  <si>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</si>
  <si>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</si>
  <si>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</si>
  <si>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</si>
  <si>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</si>
  <si>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</si>
  <si>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</si>
  <si>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</si>
  <si>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</si>
  <si>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</si>
  <si>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</si>
  <si>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</si>
  <si>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</si>
  <si>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</si>
  <si>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</si>
  <si>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</si>
  <si>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</si>
  <si>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</si>
  <si>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</si>
  <si>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</si>
  <si>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</si>
  <si>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</si>
  <si>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</si>
  <si>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</si>
  <si>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</si>
  <si>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</si>
  <si>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</si>
  <si>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</si>
  <si>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</si>
  <si>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</si>
  <si>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</si>
  <si>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</si>
  <si>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</si>
  <si>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</si>
  <si>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</si>
  <si>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</si>
  <si>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</si>
  <si>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</si>
  <si>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</si>
  <si>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</si>
  <si>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</si>
  <si>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</si>
  <si>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</si>
  <si>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</si>
  <si>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</si>
  <si>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</si>
  <si>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</si>
  <si>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</si>
  <si>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</si>
  <si>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</si>
  <si>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</si>
  <si>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</si>
  <si>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</si>
  <si>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</si>
  <si>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</si>
  <si>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</si>
  <si>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</si>
  <si>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</si>
  <si>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</si>
  <si>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</si>
  <si>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</si>
  <si>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</si>
  <si>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</si>
  <si>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</si>
  <si>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</si>
  <si>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</si>
  <si>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</si>
  <si>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</si>
  <si>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</si>
  <si>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</si>
  <si>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</si>
  <si>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</si>
  <si>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</si>
  <si>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</si>
  <si>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</si>
  <si>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</si>
  <si>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</si>
  <si>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</si>
  <si>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</si>
  <si>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</si>
  <si>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</si>
  <si>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</si>
  <si>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</si>
  <si>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</si>
  <si>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</si>
  <si>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</si>
  <si>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</si>
  <si>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</si>
  <si>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</si>
  <si>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</si>
  <si>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</si>
  <si>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</si>
  <si>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</si>
  <si>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</si>
  <si>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</si>
  <si>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</si>
  <si>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</si>
  <si>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</si>
  <si>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</si>
  <si>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</si>
  <si>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</si>
  <si>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</si>
  <si>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</si>
  <si>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</si>
  <si>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</si>
  <si>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</si>
  <si>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</si>
  <si>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</si>
  <si>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</si>
  <si>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</si>
  <si>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</si>
  <si>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</si>
  <si>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</si>
  <si>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</si>
  <si>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</si>
  <si>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</si>
  <si>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</si>
  <si>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</si>
  <si>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</si>
  <si>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</si>
  <si>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</si>
  <si>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</si>
  <si>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</si>
  <si>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</si>
  <si>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</si>
  <si>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</si>
  <si>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</si>
  <si>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</si>
  <si>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</si>
  <si>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</si>
  <si>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</si>
  <si>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</si>
  <si>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</si>
  <si>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</si>
  <si>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</si>
  <si>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</si>
  <si>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</si>
  <si>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</si>
  <si>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</si>
  <si>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</si>
  <si>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</si>
  <si>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</si>
  <si>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</si>
  <si>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</si>
  <si>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</si>
  <si>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</si>
  <si>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</si>
  <si>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</si>
  <si>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</si>
  <si>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</si>
  <si>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</si>
  <si>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</si>
  <si>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</si>
  <si>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</si>
  <si>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</si>
  <si>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</si>
  <si>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</si>
  <si>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</si>
  <si>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</si>
  <si>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</si>
  <si>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</si>
  <si>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</si>
  <si>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</si>
  <si>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</si>
  <si>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</si>
  <si>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</si>
  <si>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</si>
  <si>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</si>
  <si>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</si>
  <si>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</si>
  <si>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</si>
  <si>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</si>
  <si>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</si>
  <si>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</si>
  <si>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</si>
  <si>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</si>
  <si>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</si>
  <si>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</si>
  <si>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</si>
  <si>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</si>
  <si>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</si>
  <si>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</si>
  <si>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</si>
  <si>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</si>
  <si>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</si>
  <si>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</si>
  <si>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</si>
  <si>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</si>
  <si>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</si>
  <si>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</si>
  <si>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</si>
  <si>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</si>
  <si>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</si>
  <si>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</si>
  <si>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</si>
  <si>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</si>
  <si>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</si>
  <si>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</si>
  <si>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</si>
  <si>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</si>
  <si>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</si>
  <si>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</si>
  <si>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</si>
  <si>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</si>
  <si>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</si>
  <si>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</si>
  <si>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</si>
  <si>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</si>
  <si>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</si>
  <si>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</si>
  <si>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</si>
  <si>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</si>
  <si>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</si>
  <si>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</si>
  <si>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</si>
  <si>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</si>
  <si>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</si>
  <si>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</si>
  <si>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</si>
  <si>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</si>
  <si>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</si>
  <si>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</si>
  <si>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</si>
  <si>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</si>
  <si>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</si>
  <si>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</si>
  <si>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</si>
  <si>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</si>
  <si>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</si>
  <si>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</si>
  <si>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</si>
  <si>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</si>
  <si>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</si>
  <si>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</si>
  <si>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</si>
  <si>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</si>
  <si>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</si>
  <si>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</si>
  <si>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</si>
  <si>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</si>
  <si>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</si>
  <si>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</si>
  <si>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</si>
  <si>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</si>
  <si>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</si>
  <si>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</si>
  <si>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</si>
  <si>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</si>
  <si>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</si>
  <si>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</si>
  <si>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</si>
  <si>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</si>
  <si>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</si>
  <si>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</si>
  <si>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</si>
  <si>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</si>
  <si>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</si>
  <si>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</si>
  <si>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</si>
  <si>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</si>
  <si>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</si>
  <si>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</si>
  <si>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</si>
  <si>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</si>
  <si>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</si>
  <si>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</si>
  <si>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</si>
  <si>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</si>
  <si>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</si>
  <si>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</si>
  <si>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</si>
  <si>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</si>
  <si>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</si>
  <si>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</si>
  <si>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</si>
  <si>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</si>
  <si>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</si>
  <si>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</si>
  <si>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</si>
  <si>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</si>
  <si>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</si>
  <si>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</si>
  <si>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</si>
  <si>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</si>
  <si>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</si>
  <si>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</si>
  <si>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</si>
  <si>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</si>
  <si>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</si>
  <si>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</si>
  <si>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</si>
  <si>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</si>
  <si>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</si>
  <si>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</si>
  <si>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</si>
  <si>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</si>
  <si>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</si>
  <si>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</si>
  <si>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</si>
  <si>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</si>
  <si>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</si>
  <si>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</si>
  <si>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</si>
  <si>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</si>
  <si>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</si>
  <si>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</si>
  <si>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</si>
  <si>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</si>
  <si>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</si>
  <si>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</si>
  <si>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</si>
  <si>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</si>
  <si>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</si>
  <si>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</si>
  <si>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</si>
  <si>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</si>
  <si>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</si>
  <si>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</si>
  <si>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</si>
  <si>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</si>
  <si>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</si>
  <si>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</si>
  <si>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</si>
  <si>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</si>
  <si>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</si>
  <si>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</si>
  <si>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</si>
  <si>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</si>
  <si>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</si>
  <si>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</si>
  <si>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</si>
  <si>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</si>
  <si>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</si>
  <si>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</si>
  <si>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</si>
  <si>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</si>
  <si>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</si>
  <si>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</si>
  <si>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</si>
  <si>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</si>
  <si>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</si>
  <si>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</si>
  <si>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</si>
  <si>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</si>
  <si>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</si>
  <si>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</si>
  <si>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</si>
  <si>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</si>
  <si>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</si>
  <si>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</si>
  <si>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</si>
  <si>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</si>
  <si>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</si>
  <si>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</si>
  <si>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</si>
  <si>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</si>
  <si>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</si>
  <si>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</si>
  <si>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</si>
  <si>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</si>
  <si>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</si>
  <si>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</si>
  <si>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</si>
  <si>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</si>
  <si>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</si>
  <si>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</si>
  <si>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</si>
  <si>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</si>
  <si>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</si>
  <si>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</si>
  <si>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</si>
  <si>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</si>
  <si>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</si>
  <si>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</si>
  <si>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</si>
  <si>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</si>
  <si>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</si>
  <si>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</si>
  <si>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</si>
  <si>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</si>
  <si>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</si>
  <si>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</si>
  <si>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</si>
  <si>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</si>
  <si>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</si>
  <si>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</si>
  <si>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</si>
  <si>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</si>
  <si>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</si>
  <si>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</si>
  <si>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</si>
  <si>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</si>
  <si>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</si>
  <si>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</si>
  <si>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</si>
  <si>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</si>
  <si>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</si>
  <si>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</si>
  <si>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</si>
  <si>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</si>
  <si>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</si>
  <si>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</si>
  <si>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</si>
  <si>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</si>
  <si>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</si>
  <si>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</si>
  <si>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</si>
  <si>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</si>
  <si>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</si>
  <si>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</si>
  <si>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</si>
  <si>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</si>
  <si>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</si>
  <si>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</si>
  <si>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</si>
  <si>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</si>
  <si>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</si>
  <si>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</si>
  <si>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</si>
  <si>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</si>
  <si>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</si>
  <si>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</si>
  <si>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</si>
  <si>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</si>
  <si>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</si>
  <si>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</si>
  <si>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</si>
  <si>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</si>
  <si>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</si>
  <si>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</si>
  <si>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</si>
  <si>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</si>
  <si>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</si>
  <si>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</si>
  <si>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</si>
  <si>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</si>
  <si>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</si>
  <si>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</si>
  <si>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</si>
  <si>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</si>
  <si>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</si>
  <si>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</si>
  <si>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</si>
  <si>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</si>
  <si>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</si>
  <si>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</si>
  <si>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</si>
  <si>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</si>
  <si>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</si>
  <si>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</si>
  <si>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</si>
  <si>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</si>
  <si>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</si>
  <si>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</si>
  <si>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</si>
  <si>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</si>
  <si>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</si>
  <si>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</si>
  <si>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</si>
  <si>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</si>
  <si>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</si>
  <si>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</si>
  <si>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</si>
  <si>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</si>
  <si>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</si>
  <si>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</si>
  <si>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</si>
  <si>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</si>
  <si>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</si>
  <si>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</si>
  <si>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</si>
  <si>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</si>
  <si>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</si>
  <si>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</si>
  <si>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</si>
  <si>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</si>
  <si>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</si>
  <si>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</si>
  <si>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</si>
  <si>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</si>
  <si>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</si>
  <si>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</si>
  <si>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</si>
  <si>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</si>
  <si>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</si>
  <si>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</si>
  <si>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</si>
  <si>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</si>
  <si>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</si>
  <si>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</si>
  <si>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</si>
  <si>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</si>
  <si>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</si>
  <si>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</si>
  <si>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</si>
  <si>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</si>
  <si>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</si>
  <si>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</si>
  <si>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</si>
  <si>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</si>
  <si>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</si>
  <si>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</si>
  <si>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</si>
  <si>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</si>
  <si>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</si>
  <si>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</si>
  <si>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</si>
  <si>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</si>
  <si>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</si>
  <si>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</si>
  <si>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</si>
  <si>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</si>
  <si>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</si>
  <si>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</si>
  <si>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</si>
  <si>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</si>
  <si>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</si>
  <si>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</si>
  <si>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</si>
  <si>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</si>
  <si>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</si>
  <si>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</si>
  <si>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</si>
  <si>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</si>
  <si>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</si>
  <si>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</si>
  <si>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</si>
  <si>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</si>
  <si>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</si>
  <si>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</si>
  <si>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</si>
  <si>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</si>
  <si>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</si>
  <si>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</si>
  <si>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</si>
  <si>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</si>
  <si>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</si>
  <si>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</si>
  <si>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</si>
  <si>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</si>
  <si>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</si>
  <si>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</si>
  <si>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</si>
  <si>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</si>
  <si>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</si>
  <si>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</si>
  <si>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</si>
  <si>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</si>
  <si>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</si>
  <si>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</si>
  <si>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</si>
  <si>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</si>
  <si>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</si>
  <si>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</si>
  <si>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</si>
  <si>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</si>
  <si>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</si>
  <si>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</si>
  <si>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</si>
  <si>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</si>
  <si>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</si>
  <si>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</si>
  <si>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</si>
  <si>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</si>
  <si>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</si>
  <si>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</si>
  <si>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</si>
  <si>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</si>
  <si>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</si>
  <si>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</si>
  <si>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</si>
  <si>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</si>
  <si>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</si>
  <si>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</si>
  <si>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</si>
  <si>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</si>
  <si>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</si>
  <si>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</si>
  <si>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</si>
  <si>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</si>
  <si>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</si>
  <si>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</si>
  <si>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</si>
  <si>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</si>
  <si>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</si>
  <si>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</si>
  <si>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</si>
  <si>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</si>
  <si>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</si>
  <si>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</si>
  <si>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</si>
  <si>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</si>
  <si>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</si>
  <si>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</si>
  <si>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</si>
  <si>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</si>
  <si>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</si>
  <si>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</si>
  <si>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</si>
  <si>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</si>
  <si>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</si>
  <si>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</si>
  <si>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</si>
  <si>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</si>
  <si>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</si>
  <si>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</si>
  <si>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</si>
  <si>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</si>
  <si>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</si>
  <si>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</si>
  <si>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</si>
  <si>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</si>
  <si>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</si>
  <si>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</si>
  <si>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</si>
  <si>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</si>
  <si>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</si>
  <si>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</si>
  <si>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</si>
  <si>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</si>
  <si>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</si>
  <si>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</si>
  <si>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</si>
  <si>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</si>
  <si>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</si>
  <si>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</si>
  <si>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</si>
  <si>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</si>
  <si>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</si>
  <si>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</si>
  <si>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</si>
  <si>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</si>
  <si>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</si>
  <si>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</si>
  <si>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</si>
  <si>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</si>
  <si>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</si>
  <si>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</si>
  <si>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</si>
  <si>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</si>
  <si>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</si>
  <si>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</si>
  <si>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</si>
  <si>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</si>
  <si>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</si>
  <si>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</si>
  <si>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</si>
  <si>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</si>
  <si>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</si>
  <si>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</si>
  <si>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</si>
  <si>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</si>
  <si>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</si>
  <si>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</si>
  <si>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</si>
  <si>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</si>
  <si>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</si>
  <si>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</si>
  <si>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</si>
  <si>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</si>
  <si>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</si>
  <si>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</si>
  <si>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</si>
  <si>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</si>
  <si>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</si>
  <si>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</si>
  <si>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</si>
  <si>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</si>
  <si>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</si>
  <si>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</si>
  <si>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</si>
  <si>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</si>
  <si>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</si>
  <si>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</si>
  <si>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</si>
  <si>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</si>
  <si>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</si>
  <si>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</si>
  <si>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</si>
  <si>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</si>
  <si>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</si>
  <si>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</si>
  <si>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</si>
  <si>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</si>
  <si>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</si>
  <si>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</si>
  <si>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</si>
  <si>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</si>
  <si>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</si>
  <si>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</si>
  <si>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</si>
  <si>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</si>
  <si>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</si>
  <si>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</si>
  <si>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</si>
  <si>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</si>
  <si>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</si>
  <si>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</si>
  <si>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</si>
  <si>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</si>
  <si>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</si>
  <si>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</si>
  <si>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</si>
  <si>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</si>
  <si>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</si>
  <si>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</si>
  <si>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</si>
  <si>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</si>
  <si>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</si>
  <si>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</si>
  <si>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</si>
  <si>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</si>
  <si>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</si>
  <si>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</si>
  <si>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</si>
  <si>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</si>
  <si>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</si>
  <si>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</si>
  <si>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</si>
  <si>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</si>
  <si>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</si>
  <si>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</si>
  <si>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</si>
  <si>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</si>
  <si>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</si>
  <si>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</si>
  <si>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</si>
  <si>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</si>
  <si>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</si>
  <si>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</si>
  <si>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</si>
  <si>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</si>
  <si>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</si>
  <si>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</si>
  <si>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</si>
  <si>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</si>
  <si>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</si>
  <si>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</si>
  <si>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</si>
  <si>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</si>
  <si>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</si>
  <si>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</si>
  <si>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</si>
  <si>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</si>
  <si>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</si>
  <si>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</si>
  <si>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</si>
  <si>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</si>
  <si>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</si>
  <si>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</si>
  <si>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</si>
  <si>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</si>
  <si>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</si>
  <si>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</si>
  <si>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</si>
  <si>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</si>
  <si>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</si>
  <si>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</si>
  <si>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</si>
  <si>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</si>
  <si>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</si>
  <si>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</si>
  <si>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</si>
  <si>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</si>
  <si>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</si>
  <si>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</si>
  <si>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</si>
  <si>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</si>
  <si>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</si>
  <si>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</si>
  <si>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</si>
  <si>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</si>
  <si>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</si>
  <si>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</si>
  <si>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</si>
  <si>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</si>
  <si>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</si>
  <si>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</si>
  <si>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</si>
  <si>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</si>
  <si>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</si>
  <si>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</si>
  <si>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</si>
  <si>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</si>
  <si>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</si>
  <si>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</si>
  <si>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</si>
  <si>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</si>
  <si>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</si>
  <si>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</si>
  <si>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</si>
  <si>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</si>
  <si>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</si>
  <si>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</si>
  <si>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</si>
  <si>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</si>
  <si>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</si>
  <si>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</si>
  <si>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</si>
  <si>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</si>
  <si>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</si>
  <si>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</si>
  <si>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</si>
  <si>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</si>
  <si>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</si>
  <si>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</si>
  <si>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</si>
  <si>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</si>
  <si>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</si>
  <si>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</si>
  <si>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</si>
  <si>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</si>
  <si>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</si>
  <si>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</si>
  <si>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</si>
  <si>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</si>
  <si>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</si>
  <si>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</si>
  <si>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</si>
  <si>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</si>
  <si>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</si>
  <si>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</si>
  <si>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</si>
  <si>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</si>
  <si>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</si>
  <si>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</si>
  <si>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</si>
  <si>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</si>
  <si>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</si>
  <si>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</si>
  <si>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</si>
  <si>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</si>
  <si>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</si>
  <si>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</si>
  <si>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</si>
  <si>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</si>
  <si>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</si>
  <si>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</si>
  <si>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</si>
  <si>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</si>
  <si>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</si>
  <si>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</si>
  <si>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</si>
  <si>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</si>
  <si>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</si>
  <si>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</si>
  <si>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</si>
  <si>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</si>
  <si>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</si>
  <si>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</si>
  <si>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</si>
  <si>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</si>
  <si>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</si>
  <si>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</si>
  <si>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</si>
  <si>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</si>
  <si>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</si>
  <si>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</si>
  <si>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</si>
  <si>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</si>
  <si>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</si>
  <si>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</si>
  <si>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</si>
  <si>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</si>
  <si>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</si>
  <si>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</si>
  <si>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</si>
  <si>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</si>
  <si>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</si>
  <si>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</si>
  <si>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</si>
  <si>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</si>
  <si>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</si>
  <si>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</si>
  <si>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</si>
  <si>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</si>
  <si>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</si>
  <si>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</si>
  <si>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</si>
  <si>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</si>
  <si>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</si>
  <si>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</si>
  <si>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</si>
  <si>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</si>
  <si>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</si>
  <si>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</si>
  <si>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</si>
  <si>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</si>
  <si>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</si>
  <si>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</si>
  <si>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</si>
  <si>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</si>
  <si>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</si>
  <si>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</si>
  <si>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</si>
  <si>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</si>
  <si>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</si>
  <si>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</si>
  <si>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</si>
  <si>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</si>
  <si>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</si>
  <si>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</si>
  <si>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</si>
  <si>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</si>
  <si>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</si>
  <si>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</si>
  <si>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</si>
  <si>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</si>
  <si>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</si>
  <si>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</si>
  <si>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</si>
  <si>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</si>
  <si>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</si>
  <si>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</si>
  <si>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</si>
  <si>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</si>
  <si>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</si>
  <si>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</si>
  <si>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</si>
  <si>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</si>
  <si>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</si>
  <si>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</si>
  <si>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</si>
  <si>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</si>
  <si>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</si>
  <si>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</si>
  <si>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</si>
  <si>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</si>
  <si>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</si>
  <si>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</si>
  <si>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</si>
  <si>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</si>
  <si>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</si>
  <si>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</si>
  <si>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</si>
  <si>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</si>
  <si>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</si>
  <si>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</si>
  <si>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</si>
  <si>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</si>
  <si>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</si>
  <si>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</si>
  <si>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</si>
  <si>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</si>
  <si>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</si>
  <si>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</si>
  <si>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</si>
  <si>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</si>
  <si>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</si>
  <si>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</si>
  <si>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</si>
  <si>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</si>
  <si>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</si>
  <si>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</si>
  <si>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</si>
  <si>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</si>
  <si>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</si>
  <si>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</si>
  <si>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</si>
  <si>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</si>
  <si>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</si>
  <si>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</si>
  <si>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</si>
  <si>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</si>
  <si>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</si>
  <si>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</si>
  <si>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</si>
  <si>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</si>
  <si>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</si>
  <si>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</si>
  <si>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</si>
  <si>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</si>
  <si>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</si>
  <si>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</si>
  <si>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</si>
  <si>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</si>
  <si>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</si>
  <si>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</si>
  <si>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</si>
  <si>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</si>
  <si>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</si>
  <si>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</si>
  <si>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</si>
  <si>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</si>
  <si>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</si>
  <si>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</si>
  <si>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</si>
  <si>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</si>
  <si>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</si>
  <si>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</si>
  <si>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</si>
  <si>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</si>
  <si>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</si>
  <si>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</si>
  <si>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</si>
  <si>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</si>
  <si>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</si>
  <si>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</si>
  <si>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</si>
  <si>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</si>
  <si>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</si>
  <si>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</si>
  <si>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</si>
  <si>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</si>
  <si>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</si>
  <si>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</si>
  <si>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</si>
  <si>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</si>
  <si>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</si>
  <si>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</si>
  <si>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</si>
  <si>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</si>
  <si>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</si>
  <si>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</si>
  <si>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</si>
  <si>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</si>
  <si>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</si>
  <si>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</si>
  <si>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</si>
  <si>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</si>
  <si>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</si>
  <si>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</si>
  <si>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</si>
  <si>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</si>
  <si>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</si>
  <si>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</si>
  <si>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</si>
  <si>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</si>
  <si>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</si>
  <si>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</si>
  <si>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</si>
  <si>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</si>
  <si>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</si>
  <si>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</si>
  <si>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</si>
  <si>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</si>
  <si>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</si>
  <si>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</si>
  <si>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</si>
  <si>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</si>
  <si>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</si>
  <si>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</si>
  <si>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</si>
  <si>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</si>
  <si>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</si>
  <si>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</si>
  <si>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</si>
  <si>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</si>
  <si>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</si>
  <si>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</si>
  <si>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</si>
  <si>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</si>
  <si>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</si>
  <si>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</si>
  <si>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</si>
  <si>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</si>
  <si>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</si>
  <si>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</si>
  <si>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</si>
  <si>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</si>
  <si>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</si>
  <si>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</si>
  <si>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</si>
  <si>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</si>
  <si>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</si>
  <si>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</si>
  <si>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</si>
  <si>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</si>
  <si>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</si>
  <si>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</si>
  <si>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</si>
  <si>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</si>
  <si>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</si>
  <si>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</si>
  <si>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</si>
  <si>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</si>
  <si>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</si>
  <si>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</si>
  <si>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</si>
  <si>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</si>
  <si>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</si>
  <si>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</si>
  <si>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</si>
  <si>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</si>
  <si>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</si>
  <si>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</si>
  <si>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</si>
  <si>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</si>
  <si>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</si>
  <si>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</si>
  <si>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</si>
  <si>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</si>
  <si>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</si>
  <si>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</si>
  <si>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</si>
  <si>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</si>
  <si>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</si>
  <si>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</si>
  <si>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</si>
  <si>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</si>
  <si>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</si>
  <si>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</si>
  <si>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</si>
  <si>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</si>
  <si>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</si>
  <si>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</si>
  <si>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</si>
  <si>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</si>
  <si>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</si>
  <si>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</si>
  <si>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</si>
  <si>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</si>
  <si>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</si>
  <si>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</si>
  <si>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</si>
  <si>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</si>
  <si>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</si>
  <si>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</si>
  <si>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</si>
  <si>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</si>
  <si>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</si>
  <si>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</si>
  <si>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</si>
  <si>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</si>
  <si>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</si>
  <si>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</si>
  <si>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</si>
  <si>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</si>
  <si>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</si>
  <si>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</si>
  <si>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</si>
  <si>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</si>
  <si>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</si>
  <si>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</si>
  <si>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</si>
  <si>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</si>
  <si>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</si>
  <si>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</si>
  <si>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</si>
  <si>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</si>
  <si>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</si>
  <si>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</si>
  <si>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</si>
  <si>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</si>
  <si>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</si>
  <si>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</si>
  <si>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</si>
  <si>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</si>
  <si>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</si>
  <si>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</si>
  <si>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</si>
  <si>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</si>
  <si>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</si>
  <si>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</si>
  <si>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</si>
  <si>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</si>
  <si>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</si>
  <si>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</si>
  <si>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</si>
  <si>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</si>
  <si>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</si>
  <si>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</si>
  <si>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</si>
  <si>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</si>
  <si>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</si>
  <si>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</si>
  <si>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</si>
  <si>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</si>
  <si>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</si>
  <si>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</si>
  <si>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</si>
  <si>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</si>
  <si>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</si>
  <si>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</si>
  <si>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</si>
  <si>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</si>
  <si>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</si>
  <si>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</si>
  <si>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</si>
  <si>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</si>
  <si>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</si>
  <si>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</si>
  <si>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</si>
  <si>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</si>
  <si>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</si>
  <si>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</si>
  <si>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</si>
  <si>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</si>
  <si>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</si>
  <si>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</si>
  <si>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</si>
  <si>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</si>
  <si>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</si>
  <si>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</si>
  <si>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</si>
  <si>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</si>
  <si>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</si>
  <si>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</si>
  <si>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</si>
  <si>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</si>
  <si>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</si>
  <si>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</si>
  <si>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</si>
  <si>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</si>
  <si>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</si>
  <si>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</si>
  <si>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</si>
  <si>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</si>
  <si>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</si>
  <si>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</si>
  <si>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</si>
  <si>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</si>
  <si>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</si>
  <si>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</si>
  <si>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</si>
  <si>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</si>
  <si>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</si>
  <si>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</si>
  <si>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</si>
  <si>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</si>
  <si>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</si>
  <si>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</si>
  <si>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</si>
  <si>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</si>
  <si>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</si>
  <si>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</si>
  <si>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</si>
  <si>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</si>
  <si>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</si>
  <si>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</si>
  <si>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</si>
  <si>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</si>
  <si>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</si>
  <si>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</si>
  <si>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</si>
  <si>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</si>
  <si>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</si>
  <si>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</si>
  <si>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</si>
  <si>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</si>
  <si>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</si>
  <si>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</si>
  <si>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</si>
  <si>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</si>
  <si>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</si>
  <si>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</si>
  <si>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</si>
  <si>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</si>
  <si>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</si>
  <si>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</si>
  <si>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</si>
  <si>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</si>
  <si>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</si>
  <si>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</si>
  <si>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</si>
  <si>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</si>
  <si>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</si>
  <si>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</si>
  <si>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</si>
  <si>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</si>
  <si>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</si>
  <si>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</si>
  <si>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</si>
  <si>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</si>
  <si>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</si>
  <si>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</si>
  <si>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</si>
  <si>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</si>
  <si>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</si>
  <si>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</si>
  <si>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</si>
  <si>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</si>
  <si>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</si>
  <si>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</si>
  <si>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</si>
  <si>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</si>
  <si>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</si>
  <si>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</si>
  <si>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</si>
  <si>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</si>
  <si>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</si>
  <si>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</si>
  <si>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</si>
  <si>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</si>
  <si>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</si>
  <si>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</si>
  <si>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</si>
  <si>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</si>
  <si>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</si>
  <si>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</si>
  <si>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</si>
  <si>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</si>
  <si>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</si>
  <si>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</si>
  <si>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</si>
  <si>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</si>
  <si>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</si>
  <si>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</si>
  <si>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</si>
  <si>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</si>
  <si>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</si>
  <si>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</si>
  <si>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</si>
  <si>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</si>
  <si>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</si>
  <si>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</si>
  <si>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</si>
  <si>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</si>
  <si>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</si>
  <si>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</si>
  <si>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</si>
  <si>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</si>
  <si>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</si>
  <si>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</si>
  <si>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</si>
  <si>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</si>
  <si>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</si>
  <si>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</si>
  <si>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</si>
  <si>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</si>
  <si>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</si>
  <si>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</si>
  <si>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</si>
  <si>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</si>
  <si>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</si>
  <si>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</si>
  <si>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</si>
  <si>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</si>
  <si>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</si>
  <si>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</si>
  <si>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</si>
  <si>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</si>
  <si>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</si>
  <si>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</si>
  <si>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</si>
  <si>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</si>
  <si>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</si>
  <si>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</si>
  <si>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</si>
  <si>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</si>
  <si>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</si>
  <si>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</si>
  <si>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</si>
  <si>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</si>
  <si>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</si>
  <si>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</si>
  <si>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</si>
  <si>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</si>
  <si>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</si>
  <si>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</si>
  <si>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</si>
  <si>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</si>
  <si>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</si>
  <si>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</si>
  <si>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</si>
  <si>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</si>
  <si>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</si>
  <si>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</si>
  <si>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</si>
  <si>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</si>
  <si>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</si>
  <si>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</si>
  <si>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</si>
  <si>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</si>
  <si>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</si>
  <si>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</si>
  <si>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</si>
  <si>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</si>
  <si>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</si>
  <si>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</si>
  <si>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</si>
  <si>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</si>
  <si>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</si>
  <si>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</si>
  <si>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</si>
  <si>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</si>
  <si>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</si>
  <si>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</si>
  <si>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</si>
  <si>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</si>
  <si>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</si>
  <si>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</si>
  <si>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</si>
  <si>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</si>
  <si>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</si>
  <si>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</si>
  <si>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</si>
  <si>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</si>
  <si>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</si>
  <si>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</si>
  <si>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</si>
  <si>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</si>
  <si>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</si>
  <si>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</si>
  <si>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</si>
  <si>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</si>
  <si>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</si>
  <si>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</si>
  <si>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</si>
  <si>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</si>
  <si>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</si>
  <si>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</si>
  <si>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</si>
  <si>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</si>
  <si>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</si>
  <si>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</si>
  <si>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</si>
  <si>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</si>
  <si>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</si>
  <si>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</si>
  <si>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</si>
  <si>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</si>
  <si>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</si>
  <si>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</si>
  <si>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</si>
  <si>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</si>
  <si>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</si>
  <si>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</si>
  <si>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</si>
  <si>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</si>
  <si>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</si>
  <si>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</si>
  <si>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</si>
  <si>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</si>
  <si>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</si>
  <si>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</si>
  <si>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</si>
  <si>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</si>
  <si>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</si>
  <si>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</si>
  <si>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</si>
  <si>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</si>
  <si>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</si>
  <si>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</si>
  <si>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</si>
  <si>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</si>
  <si>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</si>
  <si>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</si>
  <si>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</si>
  <si>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</si>
  <si>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</si>
  <si>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</si>
  <si>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</si>
  <si>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</si>
  <si>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</si>
  <si>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</si>
  <si>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</si>
  <si>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</si>
  <si>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</si>
  <si>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</si>
  <si>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</si>
  <si>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</si>
  <si>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</si>
  <si>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</si>
  <si>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</si>
  <si>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</si>
  <si>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</si>
  <si>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</si>
  <si>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</si>
  <si>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</si>
  <si>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</si>
  <si>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</si>
  <si>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</si>
  <si>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</si>
  <si>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</si>
  <si>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</si>
  <si>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</si>
  <si>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</si>
  <si>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</si>
  <si>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</si>
  <si>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</si>
  <si>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</si>
  <si>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</si>
  <si>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</si>
  <si>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</si>
  <si>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</si>
  <si>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</si>
  <si>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</si>
  <si>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</si>
  <si>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</si>
  <si>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</si>
  <si>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</si>
  <si>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</si>
  <si>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</si>
  <si>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</si>
  <si>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</si>
  <si>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</si>
  <si>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</si>
  <si>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</si>
  <si>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</si>
  <si>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</si>
  <si>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</si>
  <si>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</si>
  <si>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</si>
  <si>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</si>
  <si>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</si>
  <si>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</si>
  <si>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</si>
  <si>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</si>
  <si>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</si>
  <si>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</si>
  <si>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</si>
  <si>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</si>
  <si>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</si>
  <si>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</si>
  <si>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</si>
  <si>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</si>
  <si>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</si>
  <si>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</si>
  <si>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</si>
  <si>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</si>
  <si>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</si>
  <si>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</si>
  <si>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</si>
  <si>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</si>
  <si>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</si>
  <si>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</si>
  <si>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</si>
  <si>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</si>
  <si>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</si>
  <si>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</si>
  <si>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</si>
  <si>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</si>
  <si>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</si>
  <si>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</si>
  <si>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</si>
  <si>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</si>
  <si>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</si>
  <si>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</si>
  <si>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</si>
  <si>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</si>
  <si>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</si>
  <si>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</si>
  <si>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</si>
  <si>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</si>
  <si>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</si>
  <si>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</si>
  <si>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</si>
  <si>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</si>
  <si>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</si>
  <si>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</si>
  <si>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</si>
  <si>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</si>
  <si>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</si>
  <si>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</si>
  <si>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</si>
  <si>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</si>
  <si>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</si>
  <si>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</si>
  <si>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</si>
  <si>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</si>
  <si>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</si>
  <si>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</si>
  <si>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</si>
  <si>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</si>
  <si>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</si>
  <si>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</si>
  <si>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</si>
  <si>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</si>
  <si>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</si>
  <si>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</si>
  <si>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</si>
  <si>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</si>
  <si>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</si>
  <si>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</si>
  <si>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</si>
  <si>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</si>
  <si>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</si>
  <si>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</si>
  <si>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</si>
  <si>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</si>
  <si>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</si>
  <si>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</si>
  <si>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</si>
  <si>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</si>
  <si>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</si>
  <si>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</si>
  <si>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</si>
  <si>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</si>
  <si>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</si>
  <si>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</si>
  <si>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</si>
  <si>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</si>
  <si>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</si>
  <si>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</si>
  <si>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</si>
  <si>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</si>
  <si>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</si>
  <si>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</si>
  <si>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</si>
  <si>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</si>
  <si>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</si>
  <si>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</si>
  <si>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</si>
  <si>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</si>
  <si>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</si>
  <si>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</si>
  <si>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</si>
  <si>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</si>
  <si>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</si>
  <si>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</si>
  <si>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</si>
  <si>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</si>
  <si>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</si>
  <si>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</si>
  <si>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</si>
  <si>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</si>
  <si>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</si>
  <si>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</si>
  <si>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</si>
  <si>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</si>
  <si>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</si>
  <si>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</si>
  <si>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</si>
  <si>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</si>
  <si>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</si>
  <si>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</si>
  <si>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</si>
  <si>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</si>
  <si>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</si>
  <si>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</si>
  <si>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</si>
  <si>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</si>
  <si>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</si>
  <si>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</si>
  <si>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</si>
  <si>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</si>
  <si>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</si>
  <si>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</si>
  <si>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</si>
  <si>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</si>
  <si>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</si>
  <si>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</si>
  <si>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</si>
  <si>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</si>
  <si>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</si>
  <si>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</si>
  <si>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</si>
  <si>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</si>
  <si>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</si>
  <si>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</si>
  <si>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</si>
  <si>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</si>
  <si>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</si>
  <si>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</si>
  <si>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</si>
  <si>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</si>
  <si>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</si>
  <si>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</si>
  <si>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</si>
  <si>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</si>
  <si>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</si>
  <si>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</si>
  <si>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</si>
  <si>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</si>
  <si>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</si>
  <si>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</si>
  <si>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</si>
  <si>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</si>
  <si>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</si>
  <si>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</si>
  <si>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</si>
  <si>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</si>
  <si>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</si>
  <si>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</si>
  <si>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</si>
  <si>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</si>
  <si>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</si>
  <si>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</si>
  <si>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</si>
  <si>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</si>
  <si>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</si>
  <si>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</si>
  <si>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</si>
  <si>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</si>
  <si>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</si>
  <si>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</si>
  <si>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</si>
  <si>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</si>
  <si>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</si>
  <si>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</si>
  <si>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</si>
  <si>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</si>
  <si>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</si>
  <si>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</si>
  <si>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</si>
  <si>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</si>
  <si>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</si>
  <si>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</si>
  <si>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</si>
  <si>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</si>
  <si>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</si>
  <si>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</si>
  <si>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</si>
  <si>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</si>
  <si>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</si>
  <si>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</si>
  <si>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</si>
  <si>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</si>
  <si>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</si>
  <si>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</si>
  <si>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</si>
  <si>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</si>
  <si>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</si>
  <si>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</si>
  <si>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</si>
  <si>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</si>
  <si>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</si>
  <si>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</si>
  <si>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</si>
  <si>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</si>
  <si>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</si>
  <si>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</si>
  <si>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</si>
  <si>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</si>
  <si>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</si>
  <si>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</si>
  <si>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</si>
  <si>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</si>
  <si>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</si>
  <si>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</si>
  <si>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</si>
  <si>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</si>
  <si>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</si>
  <si>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</si>
  <si>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</si>
  <si>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</si>
  <si>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</si>
  <si>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</si>
  <si>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</si>
  <si>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</si>
  <si>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</si>
  <si>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</si>
  <si>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</si>
  <si>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</si>
  <si>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</si>
  <si>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</si>
  <si>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</si>
  <si>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</si>
  <si>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</si>
  <si>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</si>
  <si>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</si>
  <si>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</si>
  <si>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</si>
  <si>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</si>
  <si>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</si>
  <si>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</si>
  <si>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</si>
  <si>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</si>
  <si>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</si>
  <si>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</si>
  <si>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</si>
  <si>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</si>
  <si>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</si>
  <si>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</si>
  <si>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</si>
  <si>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</si>
  <si>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</si>
  <si>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</si>
  <si>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</si>
  <si>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</si>
  <si>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</si>
  <si>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</si>
  <si>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</si>
  <si>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</si>
  <si>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</si>
  <si>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</si>
  <si>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</si>
  <si>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</si>
  <si>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</si>
  <si>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</si>
  <si>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</si>
  <si>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</si>
  <si>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</si>
  <si>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</si>
  <si>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</si>
  <si>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</si>
  <si>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</si>
  <si>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</si>
  <si>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</si>
  <si>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</si>
  <si>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</si>
  <si>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</si>
  <si>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</si>
  <si>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</si>
  <si>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</si>
  <si>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</si>
  <si>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</si>
  <si>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</si>
  <si>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</si>
  <si>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</si>
  <si>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</si>
  <si>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</si>
  <si>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</si>
  <si>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</si>
  <si>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</si>
  <si>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</si>
  <si>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</si>
  <si>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</si>
  <si>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</si>
  <si>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</si>
  <si>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</si>
  <si>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</si>
  <si>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</si>
  <si>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</si>
  <si>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</si>
  <si>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</si>
  <si>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</si>
  <si>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</si>
  <si>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</si>
  <si>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</si>
  <si>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</si>
  <si>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</si>
  <si>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</si>
  <si>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</si>
  <si>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</si>
  <si>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</si>
  <si>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</si>
  <si>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</si>
  <si>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</si>
  <si>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</si>
  <si>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</si>
  <si>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</si>
  <si>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</si>
  <si>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</si>
  <si>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</si>
  <si>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</si>
  <si>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</si>
  <si>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</si>
  <si>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</si>
  <si>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</si>
  <si>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</si>
  <si>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</si>
  <si>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</si>
  <si>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</si>
  <si>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</si>
  <si>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</si>
  <si>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</si>
  <si>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</si>
  <si>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</si>
  <si>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</si>
  <si>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</si>
  <si>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</si>
  <si>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</si>
  <si>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</si>
  <si>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</si>
  <si>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</si>
  <si>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</si>
  <si>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</si>
  <si>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</si>
  <si>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</si>
  <si>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</si>
  <si>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</si>
  <si>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</si>
  <si>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</si>
  <si>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</si>
  <si>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</si>
  <si>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</si>
  <si>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</si>
  <si>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</si>
  <si>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</si>
  <si>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</si>
  <si>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</si>
  <si>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</si>
  <si>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</si>
  <si>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</si>
  <si>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</si>
  <si>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</si>
  <si>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</si>
  <si>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</si>
  <si>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</si>
  <si>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</si>
  <si>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</si>
  <si>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</si>
  <si>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</si>
  <si>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</si>
  <si>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</si>
  <si>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</si>
  <si>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</si>
  <si>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</si>
  <si>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</si>
  <si>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</si>
  <si>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</si>
  <si>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</si>
  <si>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</si>
  <si>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</si>
  <si>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</si>
  <si>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</si>
  <si>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</si>
  <si>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</si>
  <si>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</si>
  <si>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</si>
  <si>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</si>
  <si>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</si>
  <si>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</si>
  <si>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</si>
  <si>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</si>
  <si>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</si>
  <si>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</si>
  <si>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</si>
  <si>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</si>
  <si>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</si>
  <si>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</si>
  <si>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</si>
  <si>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</si>
  <si>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</si>
  <si>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</si>
  <si>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</si>
  <si>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</si>
  <si>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</si>
  <si>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</si>
  <si>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</si>
  <si>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</si>
  <si>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</si>
  <si>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</si>
  <si>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</si>
  <si>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</si>
  <si>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</si>
  <si>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</si>
  <si>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</si>
  <si>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</si>
  <si>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</si>
  <si>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</si>
  <si>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</si>
  <si>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</si>
  <si>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</si>
  <si>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</si>
  <si>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</si>
  <si>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</si>
  <si>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</si>
  <si>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</si>
  <si>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</si>
  <si>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</si>
  <si>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</si>
  <si>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</si>
  <si>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</si>
  <si>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</si>
  <si>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</si>
  <si>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</si>
  <si>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</si>
  <si>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</si>
  <si>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</si>
  <si>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</si>
  <si>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</si>
  <si>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</si>
  <si>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</si>
  <si>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</si>
  <si>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</si>
  <si>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</si>
  <si>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</si>
  <si>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</si>
  <si>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</si>
  <si>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</si>
  <si>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</si>
  <si>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</si>
  <si>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</si>
  <si>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</si>
  <si>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</si>
  <si>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</si>
  <si>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</si>
  <si>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</si>
  <si>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</si>
  <si>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</si>
  <si>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</si>
  <si>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</si>
  <si>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</si>
  <si>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</si>
  <si>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</si>
  <si>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</si>
  <si>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</si>
  <si>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</si>
  <si>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</si>
  <si>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</si>
  <si>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</si>
  <si>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</si>
  <si>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</si>
  <si>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</si>
  <si>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</si>
  <si>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</si>
  <si>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</si>
  <si>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</si>
  <si>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</si>
  <si>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</si>
  <si>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</si>
  <si>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</si>
  <si>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</si>
  <si>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</si>
  <si>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</si>
  <si>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</si>
  <si>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</si>
  <si>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</si>
  <si>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</si>
  <si>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</si>
  <si>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</si>
  <si>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</si>
  <si>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</si>
  <si>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</si>
  <si>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</si>
  <si>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</si>
  <si>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</si>
  <si>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</si>
  <si>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</si>
  <si>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</si>
  <si>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</si>
  <si>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</si>
  <si>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</si>
  <si>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</si>
  <si>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</si>
  <si>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</si>
  <si>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</si>
  <si>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</si>
  <si>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</si>
  <si>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</si>
  <si>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</si>
  <si>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</si>
  <si>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</si>
  <si>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</si>
  <si>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</si>
  <si>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</si>
  <si>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</si>
  <si>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</si>
  <si>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</si>
  <si>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</si>
  <si>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</si>
  <si>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</si>
  <si>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</si>
  <si>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</si>
  <si>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</si>
  <si>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</si>
  <si>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</si>
  <si>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</si>
  <si>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</si>
  <si>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</si>
  <si>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</si>
  <si>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</si>
  <si>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</si>
  <si>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</si>
  <si>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</si>
  <si>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</si>
  <si>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</si>
  <si>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</si>
  <si>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</si>
  <si>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</si>
  <si>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</si>
  <si>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</si>
  <si>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</si>
  <si>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</si>
  <si>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</si>
  <si>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</si>
  <si>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</si>
  <si>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</si>
  <si>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</si>
  <si>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</si>
  <si>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</si>
  <si>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</si>
  <si>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</si>
  <si>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</si>
  <si>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</si>
  <si>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</si>
  <si>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</si>
  <si>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</si>
  <si>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</si>
  <si>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</si>
  <si>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</si>
  <si>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</si>
  <si>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</si>
  <si>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</si>
  <si>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</si>
  <si>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</si>
  <si>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</si>
  <si>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</si>
  <si>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</si>
  <si>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</si>
  <si>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</si>
  <si>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</si>
  <si>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</si>
  <si>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</si>
  <si>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</si>
  <si>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</si>
  <si>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</si>
  <si>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</si>
  <si>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</si>
  <si>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</si>
  <si>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</si>
  <si>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</si>
  <si>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</si>
  <si>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</si>
  <si>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</si>
  <si>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</si>
  <si>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</si>
  <si>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</si>
  <si>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</si>
  <si>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</si>
  <si>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</si>
  <si>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</si>
  <si>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</si>
  <si>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</si>
  <si>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</si>
  <si>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</si>
  <si>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</si>
  <si>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</si>
  <si>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</si>
  <si>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</si>
  <si>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</si>
  <si>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</si>
  <si>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</si>
  <si>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</si>
  <si>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</si>
  <si>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</si>
  <si>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</si>
  <si>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</si>
  <si>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</si>
  <si>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</si>
  <si>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</si>
  <si>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</si>
  <si>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</si>
  <si>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</si>
  <si>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</si>
  <si>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</si>
  <si>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</si>
  <si>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</si>
  <si>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</si>
  <si>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</si>
  <si>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</si>
  <si>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</si>
  <si>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</si>
  <si>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</si>
  <si>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</si>
  <si>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</si>
  <si>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</si>
  <si>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</si>
  <si>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</si>
  <si>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</si>
  <si>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</si>
  <si>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</si>
  <si>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</si>
  <si>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</si>
  <si>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</si>
  <si>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</si>
  <si>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</si>
  <si>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</si>
  <si>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</si>
  <si>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</si>
  <si>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</si>
  <si>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</si>
  <si>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</si>
  <si>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</si>
  <si>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</si>
  <si>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</si>
  <si>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</si>
  <si>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</si>
  <si>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</si>
  <si>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</si>
  <si>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</si>
  <si>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</si>
  <si>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</si>
  <si>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</si>
  <si>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</si>
  <si>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</si>
  <si>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</si>
  <si>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</si>
  <si>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</si>
  <si>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</si>
  <si>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</si>
  <si>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</si>
  <si>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</si>
  <si>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</si>
  <si>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</si>
  <si>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</si>
  <si>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</si>
  <si>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</si>
  <si>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</si>
  <si>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</si>
  <si>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</si>
  <si>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</si>
  <si>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</si>
  <si>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</si>
  <si>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</si>
  <si>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</si>
  <si>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</si>
  <si>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</si>
  <si>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</si>
  <si>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</si>
  <si>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</si>
  <si>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</si>
  <si>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</si>
  <si>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</si>
  <si>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</si>
  <si>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</si>
  <si>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</si>
  <si>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</si>
  <si>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</si>
  <si>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</si>
  <si>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</si>
  <si>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</si>
  <si>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</si>
  <si>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</si>
  <si>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</si>
  <si>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</si>
  <si>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</si>
  <si>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</si>
  <si>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</si>
  <si>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</si>
  <si>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</si>
  <si>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</si>
  <si>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</si>
  <si>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</si>
  <si>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</si>
  <si>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</si>
  <si>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</si>
  <si>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</si>
  <si>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</si>
  <si>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</si>
  <si>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</si>
  <si>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</si>
  <si>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</si>
  <si>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</si>
  <si>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</si>
  <si>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</si>
  <si>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</si>
  <si>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</si>
  <si>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</si>
  <si>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</si>
  <si>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</si>
  <si>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</si>
  <si>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</si>
  <si>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</si>
  <si>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</si>
  <si>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</si>
  <si>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</si>
  <si>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</si>
  <si>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</si>
  <si>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</si>
  <si>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</si>
  <si>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</si>
  <si>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</si>
  <si>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</si>
  <si>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</si>
  <si>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</si>
  <si>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</si>
  <si>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</si>
  <si>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</si>
  <si>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</si>
  <si>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</si>
  <si>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</si>
  <si>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</si>
  <si>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</si>
  <si>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</si>
  <si>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</si>
  <si>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</si>
  <si>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</si>
  <si>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</si>
  <si>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</si>
  <si>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</si>
  <si>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</si>
  <si>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</si>
  <si>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</si>
  <si>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</si>
  <si>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</si>
  <si>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</si>
  <si>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</si>
  <si>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</si>
  <si>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</si>
  <si>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</si>
  <si>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</si>
  <si>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</si>
  <si>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</si>
  <si>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</si>
  <si>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</si>
  <si>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</si>
  <si>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</si>
  <si>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</si>
  <si>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</si>
  <si>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</si>
  <si>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</si>
  <si>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</si>
  <si>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</si>
  <si>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</si>
  <si>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</si>
  <si>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</si>
  <si>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</si>
  <si>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</si>
  <si>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</si>
  <si>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</si>
  <si>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</si>
  <si>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</si>
  <si>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</si>
  <si>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</si>
  <si>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</si>
  <si>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</si>
  <si>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</si>
  <si>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</si>
  <si>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</si>
  <si>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</si>
  <si>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</si>
  <si>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</si>
  <si>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</si>
  <si>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</si>
  <si>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</si>
  <si>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</si>
  <si>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</si>
  <si>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</si>
  <si>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</si>
  <si>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</si>
  <si>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</si>
  <si>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</si>
  <si>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</si>
  <si>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</si>
  <si>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</si>
  <si>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</si>
  <si>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</si>
  <si>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</si>
  <si>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</si>
  <si>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</si>
  <si>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</si>
  <si>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</si>
  <si>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</si>
  <si>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</si>
  <si>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</si>
  <si>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</si>
  <si>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</si>
  <si>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</si>
  <si>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</si>
  <si>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</si>
  <si>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</si>
  <si>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</si>
  <si>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</si>
  <si>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</si>
  <si>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</si>
  <si>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</si>
  <si>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</si>
  <si>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</si>
  <si>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</si>
  <si>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</si>
  <si>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</si>
  <si>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</si>
  <si>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</si>
  <si>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</si>
  <si>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</si>
  <si>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</si>
  <si>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</si>
  <si>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</si>
  <si>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</si>
  <si>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</si>
  <si>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</si>
  <si>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</si>
  <si>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</si>
  <si>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</si>
  <si>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</si>
  <si>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</si>
  <si>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</si>
  <si>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</si>
  <si>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</si>
  <si>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</si>
  <si>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</si>
  <si>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</si>
  <si>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</si>
  <si>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</si>
  <si>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</si>
  <si>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</si>
  <si>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</si>
  <si>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</si>
  <si>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</si>
  <si>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</si>
  <si>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</si>
  <si>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</si>
  <si>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</si>
  <si>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</si>
  <si>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</si>
  <si>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</si>
  <si>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</si>
  <si>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</si>
  <si>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</si>
  <si>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</si>
  <si>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</si>
  <si>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</si>
  <si>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</si>
  <si>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</si>
  <si>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</si>
  <si>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</si>
  <si>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</si>
  <si>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</si>
  <si>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</si>
  <si>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</si>
  <si>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</si>
  <si>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</si>
  <si>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</si>
  <si>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</si>
  <si>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</si>
  <si>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</si>
  <si>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</si>
  <si>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</si>
  <si>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</si>
  <si>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</si>
  <si>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</si>
  <si>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</si>
  <si>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</si>
  <si>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</si>
  <si>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</si>
  <si>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</si>
  <si>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</si>
  <si>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</si>
  <si>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</si>
  <si>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</si>
  <si>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</si>
  <si>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</si>
  <si>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</si>
  <si>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</si>
  <si>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</si>
  <si>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</si>
  <si>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</si>
  <si>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</si>
  <si>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</si>
  <si>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</si>
  <si>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</si>
  <si>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</si>
  <si>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</si>
  <si>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</si>
  <si>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</si>
  <si>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</si>
  <si>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</si>
  <si>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</si>
  <si>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</si>
  <si>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</si>
  <si>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</si>
  <si>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</si>
  <si>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</si>
  <si>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</si>
  <si>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</si>
  <si>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</si>
  <si>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</si>
  <si>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</si>
  <si>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</si>
  <si>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</si>
  <si>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</si>
  <si>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</si>
  <si>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</si>
  <si>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</si>
  <si>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</si>
  <si>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</si>
  <si>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</si>
  <si>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</si>
  <si>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</si>
  <si>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</si>
  <si>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</si>
  <si>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</si>
  <si>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</si>
  <si>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</si>
  <si>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</si>
  <si>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</si>
  <si>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</si>
  <si>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</si>
  <si>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</si>
  <si>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</si>
  <si>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</si>
  <si>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</si>
  <si>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</si>
  <si>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</si>
  <si>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</si>
  <si>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</si>
  <si>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</si>
  <si>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</si>
  <si>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</si>
  <si>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</si>
  <si>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</si>
  <si>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</si>
  <si>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</si>
  <si>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</si>
  <si>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</si>
  <si>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</si>
  <si>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</si>
  <si>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</si>
  <si>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</si>
  <si>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</si>
  <si>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</si>
  <si>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</si>
  <si>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</si>
  <si>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</si>
  <si>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</si>
  <si>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</si>
  <si>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</si>
  <si>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</si>
  <si>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</si>
  <si>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</si>
  <si>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</si>
  <si>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</si>
  <si>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</si>
  <si>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</si>
  <si>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</si>
  <si>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</si>
  <si>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</si>
  <si>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</si>
  <si>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</si>
  <si>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</si>
  <si>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</si>
  <si>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</si>
  <si>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</si>
  <si>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</si>
  <si>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</si>
  <si>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</si>
  <si>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</si>
  <si>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</si>
  <si>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</si>
  <si>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</si>
  <si>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</si>
  <si>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</si>
  <si>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</si>
  <si>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</si>
  <si>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</si>
  <si>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</si>
  <si>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</si>
  <si>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</si>
  <si>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</si>
  <si>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</si>
  <si>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</si>
  <si>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</si>
  <si>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</si>
  <si>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</si>
  <si>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</si>
  <si>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</si>
  <si>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</si>
  <si>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</si>
  <si>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</si>
  <si>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</si>
  <si>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</si>
  <si>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</si>
  <si>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</si>
  <si>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</si>
  <si>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</si>
  <si>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</si>
  <si>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</si>
  <si>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</si>
  <si>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</si>
  <si>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</si>
  <si>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</si>
  <si>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</si>
  <si>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</si>
  <si>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</si>
  <si>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</si>
  <si>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</si>
  <si>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</si>
  <si>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</si>
  <si>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</si>
  <si>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</si>
  <si>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</si>
  <si>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</si>
  <si>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</si>
  <si>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</si>
  <si>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</si>
  <si>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</si>
  <si>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</si>
  <si>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</si>
  <si>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</si>
  <si>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</si>
  <si>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</si>
  <si>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</si>
  <si>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</si>
  <si>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</si>
  <si>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</si>
  <si>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</si>
  <si>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</si>
  <si>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</si>
  <si>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</si>
  <si>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</si>
  <si>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</si>
  <si>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</si>
  <si>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</si>
  <si>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</si>
  <si>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</si>
  <si>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</si>
  <si>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</si>
  <si>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</si>
  <si>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</si>
  <si>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</si>
  <si>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</si>
  <si>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</si>
  <si>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</si>
  <si>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</si>
  <si>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</si>
  <si>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</si>
  <si>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</si>
  <si>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</si>
  <si>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</si>
  <si>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</si>
  <si>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</si>
  <si>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</si>
  <si>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</si>
  <si>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</si>
  <si>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</si>
  <si>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</si>
  <si>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</si>
  <si>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</si>
  <si>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</si>
  <si>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</si>
  <si>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</si>
  <si>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</si>
  <si>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</si>
  <si>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</si>
  <si>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</si>
  <si>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</si>
  <si>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</si>
  <si>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</si>
  <si>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</si>
  <si>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</si>
  <si>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</si>
  <si>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</si>
  <si>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</si>
  <si>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</si>
  <si>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</si>
  <si>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</si>
  <si>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</si>
  <si>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</si>
  <si>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</si>
  <si>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</si>
  <si>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</si>
  <si>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</si>
  <si>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</si>
  <si>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</si>
  <si>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</si>
  <si>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</si>
  <si>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</si>
  <si>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</si>
  <si>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</si>
  <si>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</si>
  <si>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</si>
  <si>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</si>
  <si>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</si>
  <si>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</si>
  <si>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</si>
  <si>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</si>
  <si>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</si>
  <si>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</si>
  <si>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</si>
  <si>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</si>
  <si>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</si>
  <si>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</si>
  <si>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</si>
  <si>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</si>
  <si>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</si>
  <si>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</si>
  <si>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</si>
  <si>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</si>
  <si>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</si>
  <si>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</si>
  <si>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</si>
  <si>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</si>
  <si>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</si>
  <si>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</si>
  <si>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</si>
  <si>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</si>
  <si>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</si>
  <si>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</si>
  <si>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</si>
  <si>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</si>
  <si>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</si>
  <si>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</si>
  <si>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</si>
  <si>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</si>
  <si>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</si>
  <si>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</si>
  <si>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</si>
  <si>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</si>
  <si>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</si>
  <si>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</si>
  <si>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</si>
  <si>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</si>
  <si>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</si>
  <si>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</si>
  <si>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</si>
  <si>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</si>
  <si>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</si>
  <si>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</si>
  <si>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</si>
  <si>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</si>
  <si>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</si>
  <si>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</si>
  <si>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</si>
  <si>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</si>
  <si>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</si>
  <si>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</si>
  <si>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</si>
  <si>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</si>
  <si>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</si>
  <si>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</si>
  <si>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</si>
  <si>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</si>
  <si>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</si>
  <si>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</si>
  <si>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</si>
  <si>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</si>
  <si>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</si>
  <si>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</si>
  <si>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</si>
  <si>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</si>
  <si>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</si>
  <si>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</si>
  <si>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</si>
  <si>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</si>
  <si>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</si>
  <si>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</si>
  <si>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</si>
  <si>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</si>
  <si>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</si>
  <si>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</si>
  <si>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</si>
  <si>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</si>
  <si>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</si>
  <si>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</si>
  <si>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</si>
  <si>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</si>
  <si>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</si>
  <si>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</si>
  <si>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</si>
  <si>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</si>
  <si>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</si>
  <si>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</si>
  <si>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</si>
  <si>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</si>
  <si>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</si>
  <si>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</si>
  <si>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</si>
  <si>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</si>
  <si>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</si>
  <si>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</si>
  <si>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</si>
  <si>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</si>
  <si>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</si>
  <si>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</si>
  <si>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</si>
  <si>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</si>
  <si>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</si>
  <si>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</si>
  <si>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</si>
  <si>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</si>
  <si>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</si>
  <si>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</si>
  <si>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</si>
  <si>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</si>
  <si>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</si>
  <si>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</si>
  <si>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</si>
  <si>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</si>
  <si>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</si>
  <si>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</si>
  <si>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</si>
  <si>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</si>
  <si>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</si>
  <si>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</si>
  <si>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</si>
  <si>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</si>
  <si>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</si>
  <si>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</si>
  <si>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</si>
  <si>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</si>
  <si>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</si>
  <si>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</si>
  <si>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</si>
  <si>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</si>
  <si>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</si>
  <si>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</si>
  <si>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</si>
  <si>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</si>
  <si>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</si>
  <si>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</si>
  <si>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</si>
  <si>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</si>
  <si>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</si>
  <si>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</si>
  <si>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</si>
  <si>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</si>
  <si>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</si>
  <si>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</si>
  <si>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</si>
  <si>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</si>
  <si>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</si>
  <si>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</si>
  <si>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</si>
  <si>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</si>
  <si>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</si>
  <si>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</si>
  <si>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</si>
  <si>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</si>
  <si>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</si>
  <si>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</si>
  <si>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</si>
  <si>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</si>
  <si>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</si>
  <si>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</si>
  <si>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</si>
  <si>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</si>
  <si>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</si>
  <si>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</si>
  <si>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</si>
  <si>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</si>
  <si>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</si>
  <si>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</si>
  <si>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</si>
  <si>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</si>
  <si>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</si>
  <si>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</si>
  <si>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</si>
  <si>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</si>
  <si>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</si>
  <si>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</si>
  <si>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</si>
  <si>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</si>
  <si>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</si>
  <si>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</si>
  <si>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</si>
  <si>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</si>
  <si>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</si>
  <si>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</si>
  <si>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</si>
  <si>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</si>
  <si>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</si>
  <si>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</si>
  <si>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</si>
  <si>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</si>
  <si>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</si>
  <si>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</si>
  <si>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</si>
  <si>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</si>
  <si>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</si>
  <si>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</si>
  <si>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</si>
  <si>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</si>
  <si>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</si>
  <si>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</si>
  <si>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</si>
  <si>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</si>
  <si>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</si>
  <si>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</si>
  <si>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</si>
  <si>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</si>
  <si>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</si>
  <si>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</si>
  <si>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</si>
  <si>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</si>
  <si>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</si>
  <si>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</si>
  <si>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</si>
  <si>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</si>
  <si>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</si>
  <si>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</si>
  <si>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</si>
  <si>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</si>
  <si>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</si>
  <si>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</si>
  <si>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</si>
  <si>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</si>
  <si>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</si>
  <si>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</si>
  <si>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</si>
  <si>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</si>
  <si>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</si>
  <si>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</si>
  <si>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</si>
  <si>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</si>
  <si>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</si>
  <si>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</si>
  <si>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</si>
  <si>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</si>
  <si>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</si>
  <si>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</si>
  <si>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</si>
  <si>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</si>
  <si>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</si>
  <si>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</si>
  <si>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</si>
  <si>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</si>
  <si>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</si>
  <si>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</si>
  <si>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</si>
  <si>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</si>
  <si>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</si>
  <si>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</si>
  <si>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</si>
  <si>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</si>
  <si>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</si>
  <si>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</si>
  <si>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</si>
  <si>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</si>
  <si>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</si>
  <si>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</si>
  <si>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</si>
  <si>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</si>
  <si>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</si>
  <si>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</si>
  <si>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</si>
  <si>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</si>
  <si>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</si>
  <si>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</si>
  <si>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</si>
  <si>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</si>
  <si>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</si>
  <si>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</si>
  <si>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</si>
  <si>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</si>
  <si>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</si>
  <si>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</si>
  <si>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</si>
  <si>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</si>
  <si>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</si>
  <si>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</si>
  <si>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</si>
  <si>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</si>
  <si>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</si>
  <si>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</si>
  <si>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</si>
  <si>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</si>
  <si>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</si>
  <si>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</si>
  <si>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</si>
  <si>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</si>
  <si>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</si>
  <si>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</si>
  <si>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</si>
  <si>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</si>
  <si>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</si>
  <si>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</si>
  <si>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</si>
  <si>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</si>
  <si>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</si>
  <si>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</si>
  <si>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</si>
  <si>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</si>
  <si>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</si>
  <si>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</si>
  <si>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</si>
  <si>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</si>
  <si>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</si>
  <si>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</si>
  <si>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</si>
  <si>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</si>
  <si>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</si>
  <si>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</si>
  <si>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</si>
  <si>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</si>
  <si>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</si>
  <si>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</si>
  <si>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</si>
  <si>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</si>
  <si>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</si>
  <si>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</si>
  <si>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</si>
  <si>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</si>
  <si>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</si>
  <si>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</si>
  <si>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</si>
  <si>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</si>
  <si>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</si>
  <si>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</si>
  <si>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</si>
  <si>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</si>
  <si>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</si>
  <si>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</si>
  <si>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</si>
  <si>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</si>
  <si>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</si>
  <si>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</si>
  <si>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</si>
  <si>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</si>
  <si>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</si>
  <si>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</si>
  <si>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</si>
  <si>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</si>
  <si>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</si>
  <si>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</si>
  <si>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</si>
  <si>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</si>
  <si>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</si>
  <si>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</si>
  <si>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</si>
  <si>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</si>
  <si>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</si>
  <si>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</si>
  <si>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</si>
  <si>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</si>
  <si>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</si>
  <si>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</si>
  <si>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</si>
  <si>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</si>
  <si>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</si>
  <si>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</si>
  <si>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</si>
  <si>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</si>
  <si>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</si>
  <si>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</si>
  <si>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</si>
  <si>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</si>
  <si>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</si>
  <si>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</si>
  <si>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</si>
  <si>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</si>
  <si>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</si>
  <si>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</si>
  <si>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</si>
  <si>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</si>
  <si>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</si>
  <si>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</si>
  <si>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</si>
  <si>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</si>
  <si>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</si>
  <si>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</si>
  <si>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</si>
  <si>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</si>
  <si>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</si>
  <si>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</si>
  <si>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</si>
  <si>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</si>
  <si>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</si>
  <si>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</si>
  <si>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</si>
  <si>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</si>
  <si>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</si>
  <si>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</si>
  <si>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</si>
  <si>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</si>
  <si>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</si>
  <si>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</si>
  <si>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</si>
  <si>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</si>
  <si>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</si>
  <si>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</si>
  <si>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</si>
  <si>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</si>
  <si>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</si>
  <si>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</si>
  <si>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</si>
  <si>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</si>
  <si>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</si>
  <si>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</si>
  <si>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</si>
  <si>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</si>
  <si>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</si>
  <si>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</si>
  <si>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</si>
  <si>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</si>
  <si>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</si>
  <si>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</si>
  <si>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</si>
  <si>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</si>
  <si>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</si>
  <si>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</si>
  <si>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</si>
  <si>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</si>
  <si>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</si>
  <si>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</si>
  <si>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</si>
  <si>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</si>
  <si>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</si>
  <si>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</si>
  <si>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</si>
  <si>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</si>
  <si>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</si>
  <si>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</si>
  <si>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</si>
  <si>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</si>
  <si>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</si>
  <si>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</si>
  <si>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</si>
  <si>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</si>
  <si>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</si>
  <si>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</si>
  <si>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</si>
  <si>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</si>
  <si>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</si>
  <si>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</si>
  <si>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</si>
  <si>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</si>
  <si>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</si>
  <si>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</si>
  <si>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</si>
  <si>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</si>
  <si>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</si>
  <si>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</si>
  <si>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</si>
  <si>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</si>
  <si>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</si>
  <si>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</si>
  <si>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</si>
  <si>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</si>
  <si>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</si>
  <si>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</si>
  <si>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</si>
  <si>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</si>
  <si>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</si>
  <si>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</si>
  <si>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</si>
  <si>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</si>
  <si>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</si>
  <si>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</si>
  <si>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</si>
  <si>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</si>
  <si>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</si>
  <si>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</si>
  <si>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</si>
  <si>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</si>
  <si>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</si>
  <si>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</si>
  <si>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</si>
  <si>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</si>
  <si>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</si>
  <si>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</si>
  <si>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</si>
  <si>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</si>
  <si>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</si>
  <si>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</si>
  <si>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</si>
  <si>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</si>
  <si>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</si>
  <si>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</si>
  <si>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</si>
  <si>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</si>
  <si>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</si>
  <si>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</si>
  <si>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</si>
  <si>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</si>
  <si>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</si>
  <si>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</si>
  <si>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</si>
  <si>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</si>
  <si>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</si>
  <si>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</si>
  <si>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</si>
  <si>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</si>
  <si>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</si>
  <si>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</si>
  <si>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</si>
  <si>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</si>
  <si>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</si>
  <si>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</si>
  <si>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</si>
  <si>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</si>
  <si>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</si>
  <si>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</si>
  <si>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</si>
  <si>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</si>
  <si>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</si>
  <si>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</si>
  <si>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</si>
  <si>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</si>
  <si>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</si>
  <si>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</si>
  <si>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</si>
  <si>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</si>
  <si>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</si>
  <si>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</si>
  <si>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</si>
  <si>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</si>
  <si>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</si>
  <si>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</si>
  <si>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</si>
  <si>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</si>
  <si>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</si>
  <si>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</si>
  <si>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</si>
  <si>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</si>
  <si>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</si>
  <si>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</si>
  <si>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</si>
  <si>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</si>
  <si>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</si>
  <si>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</si>
  <si>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</si>
  <si>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</si>
  <si>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</si>
  <si>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</si>
  <si>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</si>
  <si>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</si>
  <si>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</si>
  <si>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</si>
  <si>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</si>
  <si>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</si>
  <si>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</si>
  <si>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</si>
  <si>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</si>
  <si>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</si>
  <si>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</si>
  <si>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</si>
  <si>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</si>
  <si>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</si>
  <si>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</si>
  <si>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</si>
  <si>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</si>
  <si>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</si>
  <si>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</si>
  <si>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</si>
  <si>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</si>
  <si>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</si>
  <si>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</si>
  <si>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</si>
  <si>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</si>
  <si>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</si>
  <si>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</si>
  <si>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</si>
  <si>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</si>
  <si>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</si>
  <si>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</si>
  <si>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</si>
  <si>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</si>
  <si>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</si>
  <si>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</si>
  <si>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</si>
  <si>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</si>
  <si>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</si>
  <si>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</si>
  <si>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</si>
  <si>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</si>
  <si>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</si>
  <si>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</si>
  <si>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</si>
  <si>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</si>
  <si>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</si>
  <si>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</si>
  <si>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</si>
  <si>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</si>
  <si>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</si>
  <si>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</si>
  <si>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</si>
  <si>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</si>
  <si>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</si>
  <si>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</si>
  <si>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</si>
  <si>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</si>
  <si>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</si>
  <si>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</si>
  <si>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</si>
  <si>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</si>
  <si>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</si>
  <si>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</si>
  <si>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</si>
  <si>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</si>
  <si>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</si>
  <si>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</si>
  <si>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</si>
  <si>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</si>
  <si>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</si>
  <si>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</si>
  <si>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</si>
  <si>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</si>
  <si>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</si>
  <si>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</si>
  <si>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</si>
  <si>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</si>
  <si>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</si>
  <si>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</si>
  <si>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</si>
  <si>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</si>
  <si>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</si>
  <si>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</si>
  <si>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</si>
  <si>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</si>
  <si>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</si>
  <si>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</si>
  <si>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</si>
  <si>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</si>
  <si>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</si>
  <si>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</si>
  <si>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</si>
  <si>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</si>
  <si>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</si>
  <si>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</si>
  <si>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</si>
  <si>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</si>
  <si>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</si>
  <si>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</si>
  <si>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</si>
  <si>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</si>
  <si>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</si>
  <si>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</si>
  <si>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</si>
  <si>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</si>
  <si>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</si>
  <si>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</si>
  <si>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</si>
  <si>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</si>
  <si>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</si>
  <si>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</si>
  <si>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</si>
  <si>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</si>
  <si>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</si>
  <si>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</si>
  <si>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</si>
  <si>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</si>
  <si>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</si>
  <si>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</si>
  <si>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</si>
  <si>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</si>
  <si>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</si>
  <si>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</si>
  <si>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</si>
  <si>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</si>
  <si>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</si>
  <si>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</si>
  <si>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</si>
  <si>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</si>
  <si>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</si>
  <si>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</si>
  <si>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</si>
  <si>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</si>
  <si>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</si>
  <si>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</si>
  <si>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</si>
  <si>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</si>
  <si>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</si>
  <si>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</si>
  <si>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</si>
  <si>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</si>
  <si>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</si>
  <si>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</si>
  <si>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</si>
  <si>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</si>
  <si>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</si>
  <si>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</si>
  <si>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</si>
  <si>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</si>
  <si>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</si>
  <si>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</si>
  <si>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</si>
  <si>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</si>
  <si>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</si>
  <si>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</si>
  <si>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</si>
  <si>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</si>
  <si>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</si>
  <si>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</si>
  <si>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</si>
  <si>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</si>
  <si>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</si>
  <si>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</si>
  <si>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</si>
  <si>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</si>
  <si>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</si>
  <si>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</si>
  <si>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</si>
  <si>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</si>
  <si>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</si>
  <si>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</si>
  <si>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</si>
  <si>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</si>
  <si>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</si>
  <si>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</si>
  <si>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</si>
  <si>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</si>
  <si>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</si>
  <si>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</si>
  <si>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</si>
  <si>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</si>
  <si>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</si>
  <si>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</si>
  <si>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</si>
  <si>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</si>
  <si>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</si>
  <si>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</si>
  <si>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</si>
  <si>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</si>
  <si>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</si>
  <si>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</si>
  <si>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</si>
  <si>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</si>
  <si>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</si>
  <si>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</si>
  <si>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</si>
  <si>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</si>
  <si>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</si>
  <si>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</si>
  <si>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</si>
  <si>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</si>
  <si>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</si>
  <si>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</si>
  <si>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</si>
  <si>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</si>
  <si>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</si>
  <si>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</si>
  <si>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</si>
  <si>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</si>
  <si>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</si>
  <si>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</si>
  <si>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</si>
  <si>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</si>
  <si>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</si>
  <si>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</si>
  <si>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</si>
  <si>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</si>
  <si>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</si>
  <si>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</si>
  <si>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</si>
  <si>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</si>
  <si>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</si>
  <si>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</si>
  <si>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</si>
  <si>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</si>
  <si>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</si>
  <si>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</si>
  <si>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</si>
  <si>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</si>
  <si>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</si>
  <si>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</si>
  <si>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</si>
  <si>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</si>
  <si>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</si>
  <si>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</si>
  <si>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</si>
  <si>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</si>
  <si>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</si>
  <si>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</si>
  <si>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</si>
  <si>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</si>
  <si>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</si>
  <si>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</si>
  <si>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</si>
  <si>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</si>
  <si>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</si>
  <si>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</si>
  <si>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</si>
  <si>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</si>
  <si>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</si>
  <si>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</si>
  <si>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</si>
  <si>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</si>
  <si>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</si>
  <si>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</si>
  <si>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</si>
  <si>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</si>
  <si>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</si>
  <si>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</si>
  <si>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</si>
  <si>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</si>
  <si>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</si>
  <si>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</si>
  <si>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</si>
  <si>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</si>
  <si>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</si>
  <si>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</si>
  <si>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</si>
  <si>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</si>
  <si>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</si>
  <si>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</si>
  <si>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</si>
  <si>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</si>
  <si>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</si>
  <si>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</si>
  <si>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</si>
  <si>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</si>
  <si>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</si>
  <si>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</si>
  <si>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</si>
  <si>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</si>
  <si>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</si>
  <si>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</si>
  <si>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</si>
  <si>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</si>
  <si>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</si>
  <si>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</si>
  <si>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</si>
  <si>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</si>
  <si>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</si>
  <si>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</si>
  <si>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</si>
  <si>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</si>
  <si>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</si>
  <si>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</si>
  <si>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</si>
  <si>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</si>
  <si>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</si>
  <si>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</si>
  <si>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</si>
  <si>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</si>
  <si>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</si>
  <si>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</si>
  <si>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</si>
  <si>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</si>
  <si>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</si>
  <si>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</si>
  <si>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</si>
  <si>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</si>
  <si>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</si>
  <si>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</si>
  <si>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</si>
  <si>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</si>
  <si>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</si>
  <si>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</si>
  <si>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</si>
  <si>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</si>
  <si>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</si>
  <si>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</si>
  <si>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</si>
  <si>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</si>
  <si>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</si>
  <si>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</si>
  <si>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</si>
  <si>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</si>
  <si>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</si>
  <si>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</si>
  <si>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</si>
  <si>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</si>
  <si>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</si>
  <si>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</si>
  <si>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</si>
  <si>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</si>
  <si>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</si>
  <si>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</si>
  <si>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</si>
  <si>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</si>
  <si>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</si>
  <si>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</si>
  <si>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</si>
  <si>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</si>
  <si>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</si>
  <si>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</si>
  <si>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</si>
  <si>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</si>
  <si>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</si>
  <si>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</si>
  <si>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</si>
  <si>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</si>
  <si>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</si>
  <si>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</si>
  <si>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</si>
  <si>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</si>
  <si>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</si>
  <si>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</si>
  <si>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</si>
  <si>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</si>
  <si>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</si>
  <si>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</si>
  <si>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</si>
  <si>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</si>
  <si>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</si>
  <si>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</si>
  <si>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</si>
  <si>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</si>
  <si>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</si>
  <si>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</si>
  <si>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</si>
  <si>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</si>
  <si>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</si>
  <si>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</si>
  <si>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</si>
  <si>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</si>
  <si>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</si>
  <si>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</si>
  <si>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</si>
  <si>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</si>
  <si>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</si>
  <si>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</si>
  <si>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</si>
  <si>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</si>
  <si>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</si>
  <si>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</si>
  <si>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</si>
  <si>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</si>
  <si>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</si>
  <si>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</si>
  <si>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</si>
  <si>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</si>
  <si>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</si>
  <si>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</si>
  <si>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</si>
  <si>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</si>
  <si>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</si>
  <si>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</si>
  <si>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</si>
  <si>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</si>
  <si>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</si>
  <si>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</si>
  <si>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</si>
  <si>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</si>
  <si>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</si>
  <si>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</si>
  <si>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</si>
  <si>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</si>
  <si>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</si>
  <si>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</si>
  <si>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</si>
  <si>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</si>
  <si>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</si>
  <si>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</si>
  <si>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</si>
  <si>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</si>
  <si>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</si>
  <si>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</si>
  <si>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</si>
  <si>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</si>
  <si>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</si>
  <si>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</si>
  <si>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</si>
  <si>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</si>
  <si>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</si>
  <si>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</si>
  <si>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</si>
  <si>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</si>
  <si>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</si>
  <si>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</si>
  <si>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</si>
  <si>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</si>
  <si>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</si>
  <si>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</si>
  <si>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</si>
  <si>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</si>
  <si>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</si>
  <si>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</si>
  <si>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</si>
  <si>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</si>
  <si>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</si>
  <si>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</si>
  <si>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</si>
  <si>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</si>
  <si>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</si>
  <si>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</si>
  <si>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</si>
  <si>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</si>
  <si>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</si>
  <si>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</si>
  <si>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</si>
  <si>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</si>
  <si>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</si>
  <si>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</si>
  <si>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</si>
  <si>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</si>
  <si>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</si>
  <si>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</si>
  <si>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</si>
  <si>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</si>
  <si>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</si>
  <si>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</si>
  <si>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</si>
  <si>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</si>
  <si>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</si>
  <si>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</si>
  <si>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</si>
  <si>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</si>
  <si>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</si>
  <si>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</si>
  <si>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</si>
  <si>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</si>
  <si>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</si>
  <si>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</si>
  <si>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</si>
  <si>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</si>
  <si>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</si>
  <si>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</si>
  <si>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</si>
  <si>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</si>
  <si>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</si>
  <si>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</si>
  <si>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</si>
  <si>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</si>
  <si>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</si>
  <si>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</si>
  <si>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</si>
  <si>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</si>
  <si>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</si>
  <si>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</si>
  <si>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</si>
  <si>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</si>
  <si>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</si>
  <si>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</si>
  <si>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</si>
  <si>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</si>
  <si>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</si>
  <si>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</si>
  <si>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</si>
  <si>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</si>
  <si>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</si>
  <si>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</si>
  <si>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</si>
  <si>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</si>
  <si>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</si>
  <si>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</si>
  <si>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</si>
  <si>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</si>
  <si>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</si>
  <si>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</si>
  <si>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</si>
  <si>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</si>
  <si>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</si>
  <si>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</si>
  <si>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</si>
  <si>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</si>
  <si>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</si>
  <si>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</si>
  <si>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</si>
  <si>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</si>
  <si>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</si>
  <si>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</si>
  <si>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</si>
  <si>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</si>
  <si>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</si>
  <si>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</si>
  <si>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</si>
  <si>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</si>
  <si>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</si>
  <si>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</si>
  <si>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</si>
  <si>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</si>
  <si>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</si>
  <si>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</si>
  <si>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</si>
  <si>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</si>
  <si>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</si>
  <si>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</si>
  <si>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</si>
  <si>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</si>
  <si>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</si>
  <si>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</si>
  <si>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</si>
  <si>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</si>
  <si>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</si>
  <si>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</si>
  <si>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</si>
  <si>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</si>
  <si>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</si>
  <si>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</si>
  <si>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</si>
  <si>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</si>
  <si>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</si>
  <si>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</si>
  <si>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</si>
  <si>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</si>
  <si>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</si>
  <si>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</si>
  <si>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</si>
  <si>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</si>
  <si>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</si>
  <si>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</si>
  <si>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</si>
  <si>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</si>
  <si>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</si>
  <si>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</si>
  <si>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</si>
  <si>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</si>
  <si>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</si>
  <si>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</si>
  <si>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</si>
  <si>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</si>
  <si>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</si>
  <si>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</si>
  <si>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</si>
  <si>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</si>
  <si>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</si>
  <si>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</si>
  <si>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</si>
  <si>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</si>
  <si>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</si>
  <si>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</si>
  <si>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</si>
  <si>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</si>
  <si>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</si>
  <si>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</si>
  <si>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</si>
  <si>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</si>
  <si>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</si>
  <si>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</si>
  <si>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</si>
  <si>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</si>
  <si>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</si>
  <si>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</si>
  <si>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</si>
  <si>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</si>
  <si>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</si>
  <si>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</si>
  <si>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</si>
  <si>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</si>
  <si>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</si>
  <si>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</si>
  <si>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</si>
  <si>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</si>
  <si>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</si>
  <si>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</si>
  <si>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</si>
  <si>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</si>
  <si>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</si>
  <si>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</si>
  <si>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</si>
  <si>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</si>
  <si>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</si>
  <si>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</si>
  <si>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</si>
  <si>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</si>
  <si>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</si>
  <si>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</si>
  <si>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</si>
  <si>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</si>
  <si>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</si>
  <si>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</si>
  <si>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</si>
  <si>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</si>
  <si>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</si>
  <si>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</si>
  <si>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</si>
  <si>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</si>
  <si>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</si>
  <si>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</si>
  <si>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</si>
  <si>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</si>
  <si>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</si>
  <si>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</si>
  <si>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</si>
  <si>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</si>
  <si>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</si>
  <si>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</si>
  <si>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</si>
  <si>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</si>
  <si>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</si>
  <si>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</si>
  <si>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</si>
  <si>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</si>
  <si>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</si>
  <si>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</si>
  <si>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</si>
  <si>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</si>
  <si>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</si>
  <si>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</si>
  <si>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</si>
  <si>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</si>
  <si>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</si>
  <si>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</si>
  <si>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</si>
  <si>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</si>
  <si>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</si>
  <si>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</si>
  <si>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</si>
  <si>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</si>
  <si>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</si>
  <si>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</si>
  <si>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</si>
  <si>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</si>
  <si>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</si>
  <si>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</si>
  <si>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</si>
  <si>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</si>
  <si>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</si>
  <si>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</si>
  <si>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</si>
  <si>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</si>
  <si>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</si>
  <si>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</si>
  <si>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</si>
  <si>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</si>
  <si>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</si>
  <si>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</si>
  <si>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</si>
  <si>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</si>
  <si>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</si>
  <si>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</si>
  <si>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</si>
  <si>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</si>
  <si>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</si>
  <si>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</si>
  <si>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</si>
  <si>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</si>
  <si>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</si>
  <si>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</si>
  <si>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</si>
  <si>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</si>
  <si>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</si>
  <si>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</si>
  <si>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</si>
  <si>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</si>
  <si>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</si>
  <si>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</si>
  <si>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</si>
  <si>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</si>
  <si>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</si>
  <si>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</si>
  <si>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</si>
  <si>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</si>
  <si>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</si>
  <si>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</si>
  <si>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</si>
  <si>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</si>
  <si>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</si>
  <si>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</si>
  <si>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</si>
  <si>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</si>
  <si>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</si>
  <si>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</si>
  <si>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</si>
  <si>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</si>
  <si>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</si>
  <si>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</si>
  <si>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</si>
  <si>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</si>
  <si>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</si>
  <si>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</si>
  <si>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</si>
  <si>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</si>
  <si>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</si>
  <si>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</si>
  <si>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</si>
  <si>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</si>
  <si>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</si>
  <si>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</si>
  <si>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</si>
  <si>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</si>
  <si>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</si>
  <si>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</si>
  <si>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</si>
  <si>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</si>
  <si>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</si>
  <si>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</si>
  <si>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</si>
  <si>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</si>
  <si>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</si>
  <si>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</si>
  <si>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</si>
  <si>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</si>
  <si>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</si>
  <si>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</si>
  <si>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</si>
  <si>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</si>
  <si>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</si>
  <si>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</si>
  <si>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</si>
  <si>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</si>
  <si>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</si>
  <si>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</si>
  <si>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</si>
  <si>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</si>
  <si>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</si>
  <si>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</si>
  <si>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</si>
  <si>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</si>
  <si>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</si>
  <si>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</si>
  <si>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</si>
  <si>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</si>
  <si>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</si>
  <si>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</si>
  <si>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</si>
  <si>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</si>
  <si>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</si>
  <si>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</si>
  <si>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</si>
  <si>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</si>
  <si>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</si>
  <si>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</si>
  <si>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</si>
  <si>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</si>
  <si>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</si>
  <si>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</si>
  <si>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</si>
  <si>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</si>
  <si>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</si>
  <si>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</si>
  <si>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</si>
  <si>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</si>
  <si>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</si>
  <si>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</si>
  <si>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</si>
  <si>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</si>
  <si>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</si>
  <si>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</si>
  <si>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</si>
  <si>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</si>
  <si>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</si>
  <si>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</si>
  <si>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</si>
  <si>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</si>
  <si>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</si>
  <si>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</si>
  <si>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</si>
  <si>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</si>
  <si>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</si>
  <si>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</si>
  <si>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</si>
  <si>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</si>
  <si>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</si>
  <si>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</si>
  <si>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</si>
  <si>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</si>
  <si>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</si>
  <si>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</si>
  <si>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</si>
  <si>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</si>
  <si>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</si>
  <si>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</si>
  <si>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</si>
  <si>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</si>
  <si>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</si>
  <si>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</si>
  <si>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</si>
  <si>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</si>
  <si>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</si>
  <si>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</si>
  <si>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</si>
  <si>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</si>
  <si>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</si>
  <si>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</si>
  <si>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</si>
  <si>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</si>
  <si>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</si>
  <si>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</si>
  <si>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</si>
  <si>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</si>
  <si>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</si>
  <si>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</si>
  <si>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</si>
  <si>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</si>
  <si>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</si>
  <si>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</si>
  <si>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</si>
  <si>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</si>
  <si>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</si>
  <si>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</si>
  <si>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</si>
  <si>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</si>
  <si>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</si>
  <si>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</si>
  <si>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</si>
  <si>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</si>
  <si>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</si>
  <si>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</si>
  <si>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</si>
  <si>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</si>
  <si>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</si>
  <si>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</si>
  <si>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</si>
  <si>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</si>
  <si>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</si>
  <si>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</si>
  <si>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</si>
  <si>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</si>
  <si>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</si>
  <si>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</si>
  <si>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</si>
  <si>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</si>
  <si>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</si>
  <si>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</si>
  <si>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</si>
  <si>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</si>
  <si>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</si>
  <si>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</si>
  <si>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</si>
  <si>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</si>
  <si>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</si>
  <si>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</si>
  <si>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</si>
  <si>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</si>
  <si>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</si>
  <si>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</si>
  <si>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</si>
  <si>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</si>
  <si>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</si>
  <si>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</si>
  <si>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</si>
  <si>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</si>
  <si>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</si>
  <si>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</si>
  <si>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</si>
  <si>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</si>
  <si>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</si>
  <si>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</si>
  <si>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</si>
  <si>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</si>
  <si>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</si>
  <si>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</si>
  <si>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</si>
  <si>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</si>
  <si>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</si>
  <si>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</si>
  <si>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</si>
  <si>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</si>
  <si>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</si>
  <si>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</si>
  <si>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</si>
  <si>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</si>
  <si>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</si>
  <si>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</si>
  <si>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</si>
  <si>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</si>
  <si>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</si>
  <si>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</si>
  <si>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</si>
  <si>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</si>
  <si>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</si>
  <si>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</si>
  <si>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</si>
  <si>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</si>
  <si>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</si>
  <si>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</si>
  <si>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</si>
  <si>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</si>
  <si>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</si>
  <si>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</si>
  <si>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</si>
  <si>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</si>
  <si>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</si>
  <si>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</si>
  <si>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</si>
  <si>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</si>
  <si>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</si>
  <si>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</si>
  <si>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</si>
  <si>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</si>
  <si>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</si>
  <si>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</si>
  <si>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</si>
  <si>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</si>
  <si>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</si>
  <si>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</si>
  <si>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</si>
  <si>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</si>
  <si>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</si>
  <si>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</si>
  <si>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</si>
  <si>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</si>
  <si>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</si>
  <si>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</si>
  <si>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</si>
  <si>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</si>
  <si>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</si>
  <si>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</si>
  <si>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</si>
  <si>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</si>
  <si>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</si>
  <si>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</si>
  <si>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</si>
  <si>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</si>
  <si>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</si>
  <si>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</si>
  <si>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</si>
  <si>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</si>
  <si>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</si>
  <si>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</si>
  <si>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</si>
  <si>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</si>
  <si>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</si>
  <si>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</si>
  <si>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</si>
  <si>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</si>
  <si>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</si>
  <si>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</si>
  <si>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</si>
  <si>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</si>
  <si>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</si>
  <si>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</si>
  <si>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</si>
  <si>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</si>
  <si>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</si>
  <si>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</si>
  <si>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</si>
  <si>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</si>
  <si>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</si>
  <si>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</si>
  <si>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</si>
  <si>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</si>
  <si>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</si>
  <si>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</si>
  <si>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</si>
  <si>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</si>
  <si>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</si>
  <si>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</si>
  <si>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</si>
  <si>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</si>
  <si>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</si>
  <si>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</si>
  <si>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</si>
  <si>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</si>
  <si>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</si>
  <si>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</si>
  <si>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</si>
  <si>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</si>
  <si>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</si>
  <si>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</si>
  <si>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</si>
  <si>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</si>
  <si>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</si>
  <si>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</si>
  <si>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</si>
  <si>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</si>
  <si>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</si>
  <si>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</si>
  <si>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</si>
  <si>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</si>
  <si>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</si>
  <si>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</si>
  <si>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</si>
  <si>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</si>
  <si>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</si>
  <si>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</si>
  <si>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</si>
  <si>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</si>
  <si>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</si>
  <si>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</si>
  <si>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</si>
  <si>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</si>
  <si>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</si>
  <si>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</si>
  <si>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</si>
  <si>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</si>
  <si>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</si>
  <si>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</si>
  <si>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</si>
  <si>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</si>
  <si>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</si>
  <si>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</si>
  <si>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</si>
  <si>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</si>
  <si>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</si>
  <si>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</si>
  <si>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</si>
  <si>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</si>
  <si>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</si>
  <si>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</si>
  <si>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</si>
  <si>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</si>
  <si>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</si>
  <si>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</si>
  <si>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</si>
  <si>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</si>
  <si>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</si>
  <si>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</si>
  <si>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</si>
  <si>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</si>
  <si>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</si>
  <si>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</si>
  <si>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</si>
  <si>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</si>
  <si>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</si>
  <si>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</si>
  <si>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</si>
  <si>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</si>
  <si>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</si>
  <si>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</si>
  <si>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</si>
  <si>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</si>
  <si>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</si>
  <si>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</si>
  <si>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</si>
  <si>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</si>
  <si>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</si>
  <si>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</si>
  <si>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</si>
  <si>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</si>
  <si>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</si>
  <si>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</si>
  <si>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</si>
  <si>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</si>
  <si>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</si>
  <si>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</si>
  <si>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</si>
  <si>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</si>
  <si>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</si>
  <si>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</si>
  <si>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</si>
  <si>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</si>
  <si>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</si>
  <si>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</si>
  <si>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</si>
  <si>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</si>
  <si>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</si>
  <si>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</si>
  <si>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</si>
  <si>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</si>
  <si>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</si>
  <si>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</si>
  <si>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</si>
  <si>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</si>
  <si>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</si>
  <si>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</si>
  <si>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</si>
  <si>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</si>
  <si>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</si>
  <si>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</si>
  <si>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</si>
  <si>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</si>
  <si>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</si>
  <si>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</si>
  <si>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</si>
  <si>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</si>
  <si>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</si>
  <si>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</si>
  <si>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</si>
  <si>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</si>
  <si>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</si>
  <si>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</si>
  <si>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</si>
  <si>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</si>
  <si>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</si>
  <si>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</si>
  <si>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</si>
  <si>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</si>
  <si>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</si>
  <si>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</si>
  <si>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</si>
  <si>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</si>
  <si>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</si>
  <si>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</si>
  <si>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</si>
  <si>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</si>
  <si>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</si>
  <si>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</si>
  <si>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</si>
  <si>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</si>
  <si>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</si>
  <si>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</si>
  <si>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</si>
  <si>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</si>
  <si>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</si>
  <si>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</si>
  <si>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</si>
  <si>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</si>
  <si>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</si>
  <si>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</si>
  <si>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</si>
  <si>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</si>
  <si>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</si>
  <si>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</si>
  <si>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</si>
  <si>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</si>
  <si>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</si>
  <si>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</si>
  <si>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</si>
  <si>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</si>
  <si>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</si>
  <si>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</si>
  <si>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</si>
  <si>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</si>
  <si>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</si>
  <si>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</si>
  <si>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</si>
  <si>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</si>
  <si>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</si>
  <si>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</si>
  <si>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</si>
  <si>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</si>
  <si>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</si>
  <si>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</si>
  <si>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</si>
  <si>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</si>
  <si>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</si>
  <si>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</si>
  <si>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</si>
  <si>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</si>
  <si>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</si>
  <si>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</si>
  <si>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</si>
  <si>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</si>
  <si>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</si>
  <si>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</si>
  <si>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</si>
  <si>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</si>
  <si>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</si>
  <si>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</si>
  <si>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</si>
  <si>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</si>
  <si>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</si>
  <si>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</si>
  <si>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</si>
  <si>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</si>
  <si>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</si>
  <si>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</si>
  <si>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</si>
  <si>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</si>
  <si>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</si>
  <si>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</si>
  <si>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</si>
  <si>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</si>
  <si>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</si>
  <si>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</si>
  <si>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</si>
  <si>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</si>
  <si>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</si>
  <si>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</si>
  <si>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</si>
  <si>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</si>
  <si>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</si>
  <si>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</si>
  <si>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</si>
  <si>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</si>
  <si>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</si>
  <si>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</si>
  <si>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</si>
  <si>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</si>
  <si>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</si>
  <si>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</si>
  <si>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</si>
  <si>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</si>
  <si>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</si>
  <si>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</si>
  <si>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</si>
  <si>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</si>
  <si>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</si>
  <si>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</si>
  <si>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</si>
  <si>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</si>
  <si>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</si>
  <si>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</si>
  <si>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</si>
  <si>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</si>
  <si>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</si>
  <si>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</si>
  <si>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</si>
  <si>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</si>
  <si>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</si>
  <si>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</si>
  <si>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</si>
  <si>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</si>
  <si>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</si>
  <si>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</si>
  <si>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</si>
  <si>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</si>
  <si>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</si>
  <si>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</si>
  <si>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</si>
  <si>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</si>
  <si>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</si>
  <si>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</si>
  <si>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</si>
  <si>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</si>
  <si>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</si>
  <si>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</si>
  <si>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</si>
  <si>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</si>
  <si>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</si>
  <si>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</si>
  <si>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</si>
  <si>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</si>
  <si>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</si>
  <si>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</si>
  <si>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</si>
  <si>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</si>
  <si>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</si>
  <si>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</si>
  <si>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</si>
  <si>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</si>
  <si>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</si>
  <si>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</si>
  <si>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</si>
  <si>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</si>
  <si>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</si>
  <si>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</si>
  <si>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</si>
  <si>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</si>
  <si>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</si>
  <si>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</si>
  <si>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</si>
  <si>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</si>
  <si>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</si>
  <si>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</si>
  <si>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</si>
  <si>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</si>
  <si>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</si>
  <si>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</si>
  <si>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</si>
  <si>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</si>
  <si>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</si>
  <si>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</si>
  <si>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</si>
  <si>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</si>
  <si>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</si>
  <si>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</si>
  <si>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</si>
  <si>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</si>
  <si>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</si>
  <si>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</si>
  <si>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</si>
  <si>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</si>
  <si>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</si>
  <si>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</si>
  <si>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</si>
  <si>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</si>
  <si>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</si>
  <si>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</si>
  <si>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</si>
  <si>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</si>
  <si>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</si>
  <si>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</si>
  <si>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</si>
  <si>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</si>
  <si>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</si>
  <si>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</si>
  <si>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</si>
  <si>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</si>
  <si>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</si>
  <si>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</si>
  <si>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</si>
  <si>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</si>
  <si>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</si>
  <si>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</si>
  <si>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</si>
  <si>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</si>
  <si>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</si>
  <si>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</si>
  <si>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</si>
  <si>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</si>
  <si>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</si>
  <si>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</si>
  <si>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</si>
  <si>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</si>
  <si>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</si>
  <si>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</si>
  <si>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</si>
  <si>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</si>
  <si>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</si>
  <si>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</si>
  <si>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</si>
  <si>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</si>
  <si>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</si>
  <si>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</si>
  <si>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</si>
  <si>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</si>
  <si>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</si>
  <si>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</si>
  <si>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</si>
  <si>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</si>
  <si>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</si>
  <si>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</si>
  <si>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</si>
  <si>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</si>
  <si>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</si>
  <si>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</si>
  <si>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</si>
  <si>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</si>
  <si>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</si>
  <si>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</si>
  <si>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</si>
  <si>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</si>
  <si>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</si>
  <si>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</si>
  <si>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</si>
  <si>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</si>
  <si>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</si>
  <si>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</si>
  <si>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</si>
  <si>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</si>
  <si>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</si>
  <si>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</si>
  <si>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</si>
  <si>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</si>
  <si>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</si>
  <si>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</si>
  <si>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</si>
  <si>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</si>
  <si>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</si>
  <si>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</si>
  <si>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</si>
  <si>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</si>
  <si>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</si>
  <si>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</si>
  <si>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</si>
  <si>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</si>
  <si>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</si>
  <si>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</si>
  <si>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</si>
  <si>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</si>
  <si>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</si>
  <si>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</si>
  <si>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</si>
  <si>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</si>
  <si>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</si>
  <si>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</si>
  <si>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</si>
  <si>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</si>
  <si>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</si>
  <si>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</si>
  <si>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</si>
  <si>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</si>
  <si>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</si>
  <si>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</si>
  <si>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</si>
  <si>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</si>
  <si>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</si>
  <si>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</si>
  <si>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</si>
  <si>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</si>
  <si>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</si>
  <si>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</si>
  <si>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</si>
  <si>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</si>
  <si>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</si>
  <si>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</si>
  <si>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</si>
  <si>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</si>
  <si>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</si>
  <si>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</si>
  <si>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</si>
  <si>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</si>
  <si>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</si>
  <si>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</si>
  <si>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</si>
  <si>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</si>
  <si>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</si>
  <si>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</si>
  <si>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</si>
  <si>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</si>
  <si>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</si>
  <si>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</si>
  <si>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</si>
  <si>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</si>
  <si>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</si>
  <si>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</si>
  <si>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</si>
  <si>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</si>
  <si>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</si>
  <si>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</si>
  <si>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</si>
  <si>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</si>
  <si>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</si>
  <si>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</si>
  <si>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</si>
  <si>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</si>
  <si>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</si>
  <si>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</si>
  <si>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</si>
  <si>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</si>
  <si>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</si>
  <si>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</si>
  <si>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</si>
  <si>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</si>
  <si>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</si>
  <si>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</si>
  <si>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</si>
  <si>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</si>
  <si>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</si>
  <si>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</si>
  <si>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</si>
  <si>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</si>
  <si>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</si>
  <si>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</si>
  <si>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</si>
  <si>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</si>
  <si>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</si>
  <si>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</si>
  <si>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</si>
  <si>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</si>
  <si>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</si>
  <si>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</si>
  <si>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</si>
  <si>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</si>
  <si>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</si>
  <si>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</si>
  <si>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</si>
  <si>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</si>
  <si>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</si>
  <si>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</si>
  <si>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</si>
  <si>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</si>
  <si>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</si>
  <si>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</si>
  <si>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</si>
  <si>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</si>
  <si>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</si>
  <si>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</si>
  <si>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</si>
  <si>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</si>
  <si>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</si>
  <si>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</si>
  <si>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</si>
  <si>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</si>
  <si>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</si>
  <si>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</si>
  <si>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</si>
  <si>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</si>
  <si>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</si>
  <si>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</si>
  <si>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</si>
  <si>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</si>
  <si>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</si>
  <si>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</si>
  <si>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</si>
  <si>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</si>
  <si>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</si>
  <si>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</si>
  <si>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</si>
  <si>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</si>
  <si>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</si>
  <si>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</si>
  <si>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</si>
  <si>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</si>
  <si>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</si>
  <si>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</si>
  <si>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</si>
  <si>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</si>
  <si>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</si>
  <si>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</si>
  <si>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</si>
  <si>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</si>
  <si>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</si>
  <si>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</si>
  <si>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</si>
  <si>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</si>
  <si>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</si>
  <si>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</si>
  <si>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</si>
  <si>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</si>
  <si>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</si>
  <si>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</si>
  <si>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</si>
  <si>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</si>
  <si>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</si>
  <si>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</si>
  <si>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</si>
  <si>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</si>
  <si>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</si>
  <si>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</si>
  <si>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</si>
  <si>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</si>
  <si>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</si>
  <si>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</si>
  <si>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</si>
  <si>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</si>
  <si>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</si>
  <si>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</si>
  <si>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</si>
  <si>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</si>
  <si>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</si>
  <si>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</si>
  <si>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</si>
  <si>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</si>
  <si>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</si>
  <si>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</si>
  <si>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</si>
  <si>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</si>
  <si>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</si>
  <si>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</si>
  <si>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</si>
  <si>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</si>
  <si>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</si>
  <si>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</si>
  <si>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</si>
  <si>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</si>
  <si>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</si>
  <si>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</si>
  <si>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</si>
  <si>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</si>
  <si>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</si>
  <si>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</si>
  <si>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</si>
  <si>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</si>
  <si>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</si>
  <si>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</si>
  <si>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</si>
  <si>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</si>
  <si>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</si>
  <si>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</si>
  <si>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</si>
  <si>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</si>
  <si>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</si>
  <si>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</si>
  <si>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</si>
  <si>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</si>
  <si>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</si>
  <si>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</si>
  <si>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</si>
  <si>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</si>
  <si>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</si>
  <si>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</si>
  <si>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</si>
  <si>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</si>
  <si>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</si>
  <si>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</si>
  <si>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</si>
  <si>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</si>
  <si>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</si>
  <si>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</si>
  <si>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</si>
  <si>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</si>
  <si>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</si>
  <si>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</si>
  <si>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</si>
  <si>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</si>
  <si>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</si>
  <si>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</si>
  <si>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</si>
  <si>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</si>
  <si>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</si>
  <si>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</si>
  <si>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</si>
  <si>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</si>
  <si>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</si>
  <si>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</si>
  <si>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</si>
  <si>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</si>
  <si>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</si>
  <si>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</si>
  <si>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</si>
  <si>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</si>
  <si>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</si>
  <si>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</si>
  <si>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</si>
  <si>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</si>
  <si>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</si>
  <si>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</si>
  <si>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</si>
  <si>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</si>
  <si>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</si>
  <si>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</si>
  <si>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</si>
  <si>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</si>
  <si>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</si>
  <si>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</si>
  <si>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</si>
  <si>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</si>
  <si>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</si>
  <si>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</si>
  <si>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</si>
  <si>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</si>
  <si>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</si>
  <si>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</si>
  <si>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</si>
  <si>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</si>
  <si>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</si>
  <si>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</si>
  <si>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</si>
  <si>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</si>
  <si>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</si>
  <si>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</si>
  <si>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</si>
  <si>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</si>
  <si>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</si>
  <si>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</si>
  <si>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</si>
  <si>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</si>
  <si>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</si>
  <si>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</si>
  <si>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</si>
  <si>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</si>
  <si>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</si>
  <si>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</si>
  <si>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</si>
  <si>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</si>
  <si>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</si>
  <si>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</si>
  <si>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</si>
  <si>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</si>
  <si>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</si>
  <si>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</si>
  <si>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</si>
  <si>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</si>
  <si>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</si>
  <si>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</si>
  <si>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</si>
  <si>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</si>
  <si>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</si>
  <si>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</si>
  <si>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</si>
  <si>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</si>
  <si>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</si>
  <si>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</si>
  <si>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</si>
  <si>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</si>
  <si>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</si>
  <si>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</si>
  <si>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</si>
  <si>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</si>
  <si>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</si>
  <si>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</si>
  <si>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</si>
  <si>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</si>
  <si>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</si>
  <si>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</si>
  <si>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</si>
  <si>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</si>
  <si>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</si>
  <si>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</si>
  <si>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</si>
  <si>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</si>
  <si>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</si>
  <si>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</si>
  <si>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</si>
  <si>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</si>
  <si>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</si>
  <si>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</si>
  <si>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</si>
  <si>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</si>
  <si>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</si>
  <si>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</si>
  <si>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</si>
  <si>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</si>
  <si>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</si>
  <si>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</si>
  <si>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</si>
  <si>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</si>
  <si>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</si>
  <si>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</si>
  <si>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</si>
  <si>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</si>
  <si>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</si>
  <si>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</si>
  <si>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</si>
  <si>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</si>
  <si>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</si>
  <si>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</si>
  <si>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</si>
  <si>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</si>
  <si>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</si>
  <si>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</si>
  <si>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</si>
  <si>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</si>
  <si>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</si>
  <si>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</si>
  <si>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</si>
  <si>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</si>
  <si>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</si>
  <si>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</si>
  <si>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</si>
  <si>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</si>
  <si>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</si>
  <si>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</si>
  <si>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</si>
  <si>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</si>
  <si>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</si>
  <si>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</si>
  <si>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</si>
  <si>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</si>
  <si>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</si>
  <si>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</si>
  <si>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</si>
  <si>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</si>
  <si>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</si>
  <si>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</si>
  <si>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</si>
  <si>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</si>
  <si>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</si>
  <si>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</si>
  <si>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</si>
  <si>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</si>
  <si>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</si>
  <si>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</si>
  <si>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</si>
  <si>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</si>
  <si>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</si>
  <si>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</si>
  <si>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</si>
  <si>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</si>
  <si>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</si>
  <si>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</si>
  <si>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</si>
  <si>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</si>
  <si>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</si>
  <si>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</si>
  <si>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</si>
  <si>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</si>
  <si>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</si>
  <si>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</si>
  <si>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</si>
  <si>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</si>
  <si>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</si>
  <si>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</si>
  <si>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</si>
  <si>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</si>
  <si>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</si>
  <si>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</si>
  <si>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</si>
  <si>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</si>
  <si>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</si>
  <si>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</si>
  <si>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</si>
  <si>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</si>
  <si>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</si>
  <si>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</si>
  <si>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</si>
  <si>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</si>
  <si>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</si>
  <si>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</si>
  <si>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</si>
  <si>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</si>
  <si>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</si>
  <si>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</si>
  <si>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</si>
  <si>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</si>
  <si>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</si>
  <si>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</si>
  <si>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</si>
  <si>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</si>
  <si>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</si>
  <si>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</si>
  <si>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</si>
  <si>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</si>
  <si>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</si>
  <si>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</si>
  <si>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</si>
  <si>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</si>
  <si>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</si>
  <si>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</si>
  <si>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</si>
  <si>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</si>
  <si>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</si>
  <si>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</si>
  <si>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</si>
  <si>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</si>
  <si>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</si>
  <si>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</si>
  <si>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</si>
  <si>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</si>
  <si>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</si>
  <si>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</si>
  <si>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</si>
  <si>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</si>
  <si>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</si>
  <si>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</si>
  <si>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</si>
  <si>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</si>
  <si>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</si>
  <si>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</si>
  <si>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</si>
  <si>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</si>
  <si>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</si>
  <si>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</si>
  <si>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</si>
  <si>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</si>
  <si>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</si>
  <si>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</si>
  <si>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</si>
  <si>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</si>
  <si>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</si>
  <si>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</si>
  <si>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</si>
  <si>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</si>
  <si>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</si>
  <si>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</si>
  <si>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</si>
  <si>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</si>
  <si>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</si>
  <si>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</si>
  <si>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</si>
  <si>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</si>
  <si>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</si>
  <si>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</si>
  <si>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</si>
  <si>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</si>
  <si>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</si>
  <si>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</si>
  <si>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</si>
  <si>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</si>
  <si>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</si>
  <si>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</si>
  <si>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</si>
  <si>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</si>
  <si>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</si>
  <si>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</si>
  <si>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</si>
  <si>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</si>
  <si>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</si>
  <si>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</si>
  <si>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</si>
  <si>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</si>
  <si>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</si>
  <si>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</si>
  <si>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</si>
  <si>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</si>
  <si>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</si>
  <si>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</si>
  <si>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</si>
  <si>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</si>
  <si>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</si>
  <si>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</si>
  <si>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</si>
  <si>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</si>
  <si>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</si>
  <si>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</si>
  <si>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</si>
  <si>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</si>
  <si>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</si>
  <si>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</si>
  <si>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</si>
  <si>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</si>
  <si>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</si>
  <si>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</si>
  <si>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</si>
  <si>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</si>
  <si>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</si>
  <si>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</si>
  <si>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</si>
  <si>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</si>
  <si>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</si>
  <si>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</si>
  <si>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</si>
  <si>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</si>
  <si>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</si>
  <si>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</si>
  <si>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</si>
  <si>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</si>
  <si>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</si>
  <si>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</si>
  <si>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</si>
  <si>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</si>
  <si>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</si>
  <si>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</si>
  <si>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</si>
  <si>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</si>
  <si>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</si>
  <si>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</si>
  <si>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</si>
  <si>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</si>
  <si>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</si>
  <si>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</si>
  <si>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</si>
  <si>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</si>
  <si>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</si>
  <si>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</si>
  <si>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</si>
  <si>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</si>
  <si>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</si>
  <si>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</si>
  <si>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</si>
  <si>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</si>
  <si>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</si>
  <si>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</si>
  <si>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</si>
  <si>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</si>
  <si>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</si>
  <si>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</si>
  <si>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</si>
  <si>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</si>
  <si>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</si>
  <si>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</si>
  <si>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</si>
  <si>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</si>
  <si>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</si>
  <si>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</si>
  <si>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</si>
  <si>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</si>
  <si>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</si>
  <si>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</si>
  <si>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</si>
  <si>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</si>
  <si>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</si>
  <si>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</si>
  <si>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</si>
  <si>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</si>
  <si>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</si>
  <si>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</si>
  <si>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</si>
  <si>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</si>
  <si>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</si>
  <si>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</si>
  <si>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</si>
  <si>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</si>
  <si>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</si>
  <si>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</si>
  <si>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</si>
  <si>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</si>
  <si>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</si>
  <si>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</si>
  <si>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</si>
  <si>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</si>
  <si>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</si>
  <si>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</si>
  <si>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</si>
  <si>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</si>
  <si>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</si>
  <si>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</si>
  <si>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</si>
  <si>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</si>
  <si>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</si>
  <si>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</si>
  <si>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</si>
  <si>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</si>
  <si>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</si>
  <si>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</si>
  <si>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</si>
  <si>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</si>
  <si>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</si>
  <si>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</si>
  <si>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</si>
  <si>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</si>
  <si>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</si>
  <si>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</si>
  <si>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</si>
  <si>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</si>
  <si>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</si>
  <si>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</si>
  <si>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</si>
  <si>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</si>
  <si>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</si>
  <si>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</si>
  <si>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</si>
  <si>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</si>
  <si>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</si>
  <si>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</si>
  <si>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</si>
  <si>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</si>
  <si>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</si>
  <si>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</si>
  <si>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</si>
  <si>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</si>
  <si>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</si>
  <si>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</si>
  <si>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</si>
  <si>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</si>
  <si>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</si>
  <si>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</si>
  <si>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</si>
  <si>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</si>
  <si>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</si>
  <si>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</si>
  <si>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</si>
  <si>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</si>
  <si>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</si>
  <si>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</si>
  <si>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</si>
  <si>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</si>
  <si>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</si>
  <si>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</si>
  <si>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</si>
  <si>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</si>
  <si>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</si>
  <si>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</si>
  <si>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</si>
  <si>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</si>
  <si>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</si>
  <si>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</si>
  <si>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</si>
  <si>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</si>
  <si>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</si>
  <si>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</si>
  <si>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</si>
  <si>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</si>
  <si>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</si>
  <si>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</si>
  <si>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</si>
  <si>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</si>
  <si>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</si>
  <si>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</si>
  <si>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</si>
  <si>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</si>
  <si>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</si>
  <si>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</si>
  <si>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</si>
  <si>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</si>
  <si>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</si>
  <si>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</si>
  <si>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</si>
  <si>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</si>
  <si>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</si>
  <si>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</si>
  <si>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</si>
  <si>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</si>
  <si>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</si>
  <si>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</si>
  <si>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</si>
  <si>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</si>
  <si>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</si>
  <si>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</si>
  <si>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</si>
  <si>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</si>
  <si>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</si>
  <si>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</si>
  <si>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</si>
  <si>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</si>
  <si>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</si>
  <si>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</si>
  <si>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</si>
  <si>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</si>
  <si>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</si>
  <si>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</si>
  <si>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</si>
  <si>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</si>
  <si>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</si>
  <si>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</si>
  <si>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</si>
  <si>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</si>
  <si>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</si>
  <si>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</si>
  <si>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</si>
  <si>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</si>
  <si>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</si>
  <si>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</si>
  <si>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</si>
  <si>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</si>
  <si>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</si>
  <si>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</si>
  <si>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</si>
  <si>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</si>
  <si>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</si>
  <si>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</si>
  <si>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</si>
  <si>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</si>
  <si>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</si>
  <si>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</si>
  <si>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</si>
  <si>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</si>
  <si>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</si>
  <si>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</si>
  <si>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</si>
  <si>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</si>
  <si>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</si>
  <si>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</si>
  <si>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</si>
  <si>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</si>
  <si>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</si>
  <si>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</si>
  <si>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</si>
  <si>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</si>
  <si>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</si>
  <si>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</si>
  <si>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</si>
  <si>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</si>
  <si>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</si>
  <si>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</si>
  <si>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</si>
  <si>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</si>
  <si>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</si>
  <si>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</si>
  <si>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</si>
  <si>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</si>
  <si>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</si>
  <si>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</si>
  <si>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</si>
  <si>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</si>
  <si>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</si>
  <si>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</si>
  <si>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</si>
  <si>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</si>
  <si>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</si>
  <si>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</si>
  <si>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</si>
  <si>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</si>
  <si>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</si>
  <si>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</si>
  <si>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</si>
  <si>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</si>
  <si>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</si>
  <si>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</si>
  <si>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</si>
  <si>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</si>
  <si>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</si>
  <si>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</si>
  <si>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</si>
  <si>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</si>
  <si>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</si>
  <si>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</si>
  <si>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</si>
  <si>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</si>
  <si>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</si>
  <si>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</si>
  <si>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</si>
  <si>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</si>
  <si>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</si>
  <si>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</si>
  <si>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</si>
  <si>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</si>
  <si>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</si>
  <si>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</si>
  <si>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</si>
  <si>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</si>
  <si>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</si>
  <si>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</si>
  <si>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</si>
  <si>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</si>
  <si>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</si>
  <si>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</si>
  <si>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</si>
  <si>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</si>
  <si>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</si>
  <si>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</si>
  <si>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</si>
  <si>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</si>
  <si>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</si>
  <si>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</si>
  <si>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</si>
  <si>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</si>
  <si>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</si>
  <si>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</si>
  <si>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</si>
  <si>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</si>
  <si>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</si>
  <si>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</si>
  <si>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</si>
  <si>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</si>
  <si>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</si>
  <si>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</si>
  <si>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</si>
  <si>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</si>
  <si>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</si>
  <si>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</si>
  <si>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</si>
  <si>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</si>
  <si>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</si>
  <si>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</si>
  <si>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</si>
  <si>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</si>
  <si>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</si>
  <si>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</si>
  <si>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</si>
  <si>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</si>
  <si>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</si>
  <si>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</si>
  <si>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</si>
  <si>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</si>
  <si>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</si>
  <si>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</si>
  <si>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</si>
  <si>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</si>
  <si>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</si>
  <si>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</si>
  <si>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</si>
  <si>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</si>
  <si>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</si>
  <si>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</si>
  <si>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</si>
  <si>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</si>
  <si>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</si>
  <si>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</si>
  <si>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</si>
  <si>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</si>
  <si>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</si>
  <si>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</si>
  <si>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</si>
  <si>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</si>
  <si>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</si>
  <si>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</si>
  <si>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</si>
  <si>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</si>
  <si>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</si>
  <si>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</si>
  <si>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</si>
  <si>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</si>
  <si>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</si>
  <si>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</si>
  <si>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</si>
  <si>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</si>
  <si>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</si>
  <si>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</si>
  <si>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</si>
  <si>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</si>
  <si>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</si>
  <si>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</si>
  <si>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</si>
  <si>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</si>
  <si>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</si>
  <si>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</si>
  <si>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</si>
  <si>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</si>
  <si>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</si>
  <si>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</si>
  <si>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</si>
  <si>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</si>
  <si>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</si>
  <si>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</si>
  <si>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</si>
  <si>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</si>
  <si>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</si>
  <si>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</si>
  <si>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</si>
  <si>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</si>
  <si>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</si>
  <si>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</si>
  <si>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</si>
  <si>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</si>
  <si>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</si>
  <si>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</si>
  <si>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</si>
  <si>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</si>
  <si>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</si>
  <si>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</si>
  <si>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</si>
  <si>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</si>
  <si>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</si>
  <si>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</si>
  <si>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</si>
  <si>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</si>
  <si>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</si>
  <si>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</si>
  <si>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</si>
  <si>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</si>
  <si>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</si>
  <si>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</si>
  <si>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</si>
  <si>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</si>
  <si>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</si>
  <si>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</si>
  <si>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</si>
  <si>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</si>
  <si>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</si>
  <si>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</si>
  <si>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</si>
  <si>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</si>
  <si>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</si>
  <si>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</si>
  <si>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</si>
  <si>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</si>
  <si>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</si>
  <si>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</si>
  <si>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</si>
  <si>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</si>
  <si>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</si>
  <si>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</si>
  <si>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</si>
  <si>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</si>
  <si>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</si>
  <si>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</si>
  <si>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</si>
  <si>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</si>
  <si>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</si>
  <si>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</si>
  <si>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</si>
  <si>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</si>
  <si>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</si>
  <si>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</si>
  <si>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</si>
  <si>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</si>
  <si>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</si>
  <si>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</si>
  <si>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</si>
  <si>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</si>
  <si>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</si>
  <si>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</si>
  <si>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</si>
  <si>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</si>
  <si>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</si>
  <si>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</si>
  <si>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</si>
  <si>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</si>
  <si>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</si>
  <si>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</si>
  <si>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</si>
  <si>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</si>
  <si>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</si>
  <si>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</si>
  <si>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</si>
  <si>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</si>
  <si>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</si>
  <si>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</si>
  <si>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</si>
  <si>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</si>
  <si>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</si>
  <si>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</si>
  <si>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</si>
  <si>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</si>
  <si>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</si>
  <si>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</si>
  <si>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</si>
  <si>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</si>
  <si>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</si>
  <si>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</si>
  <si>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</si>
  <si>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</si>
  <si>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</si>
  <si>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</si>
  <si>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</si>
  <si>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</si>
  <si>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</si>
  <si>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</si>
  <si>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</si>
  <si>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</si>
  <si>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</si>
  <si>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</si>
  <si>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</si>
  <si>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</si>
  <si>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</si>
  <si>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</si>
  <si>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</si>
  <si>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</si>
  <si>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</si>
  <si>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</si>
  <si>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</si>
  <si>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</si>
  <si>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</si>
  <si>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</si>
  <si>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</si>
  <si>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</si>
  <si>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</si>
  <si>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</si>
  <si>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</si>
  <si>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</si>
  <si>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</si>
  <si>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</si>
  <si>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</si>
  <si>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</si>
  <si>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</si>
  <si>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</si>
  <si>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</si>
  <si>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</si>
  <si>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</si>
  <si>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</si>
  <si>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</si>
  <si>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</si>
  <si>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</si>
  <si>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</si>
  <si>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</si>
  <si>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</si>
  <si>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</si>
  <si>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</si>
  <si>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</si>
  <si>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</si>
  <si>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</si>
  <si>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</si>
  <si>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</si>
  <si>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</si>
  <si>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</si>
  <si>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</si>
  <si>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</si>
  <si>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</si>
  <si>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</si>
  <si>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</si>
  <si>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</si>
  <si>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</si>
  <si>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</si>
  <si>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</si>
  <si>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</si>
  <si>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</si>
  <si>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</si>
  <si>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</si>
  <si>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</si>
  <si>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</si>
  <si>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</si>
  <si>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</si>
  <si>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</si>
  <si>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</si>
  <si>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</si>
  <si>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</si>
  <si>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</si>
  <si>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</si>
  <si>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</si>
  <si>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</si>
  <si>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</si>
  <si>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</si>
  <si>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</si>
  <si>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</si>
  <si>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</si>
  <si>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</si>
  <si>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</si>
  <si>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</si>
  <si>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</si>
  <si>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</si>
  <si>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</si>
  <si>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</si>
  <si>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</si>
  <si>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</si>
  <si>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</si>
  <si>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</si>
  <si>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</si>
  <si>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</si>
  <si>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</si>
  <si>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</si>
  <si>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</si>
  <si>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</si>
  <si>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</si>
  <si>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</si>
  <si>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</si>
  <si>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</si>
  <si>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</si>
  <si>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</si>
  <si>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</si>
  <si>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</si>
  <si>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</si>
  <si>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</si>
  <si>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</si>
  <si>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</si>
  <si>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</si>
  <si>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</si>
  <si>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Years</t>
  </si>
  <si>
    <t>(Multiple Items)</t>
  </si>
  <si>
    <t>Days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</si>
  <si>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</si>
  <si>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</si>
  <si>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</si>
  <si>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</si>
  <si>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</si>
  <si>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</si>
  <si>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</si>
  <si>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</si>
  <si>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</si>
  <si>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</si>
  <si>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</si>
  <si>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</si>
  <si>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</si>
  <si>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</si>
  <si>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</si>
  <si>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</si>
  <si>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</si>
  <si>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</si>
  <si>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</si>
  <si>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</si>
  <si>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</si>
  <si>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</si>
  <si>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</si>
  <si>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</si>
  <si>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</si>
  <si>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</si>
  <si>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</si>
  <si>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</si>
  <si>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</si>
  <si>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</si>
  <si>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</si>
  <si>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</si>
  <si>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</si>
  <si>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</si>
  <si>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</si>
  <si>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</si>
  <si>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</si>
  <si>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</si>
  <si>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</si>
  <si>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</si>
  <si>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&gt;=0</t>
  </si>
  <si>
    <t>&lt;=100000000000</t>
  </si>
  <si>
    <t>Less Than 1000</t>
  </si>
  <si>
    <t>Range1</t>
  </si>
  <si>
    <t>Range2</t>
  </si>
  <si>
    <t>&lt;= 4999</t>
  </si>
  <si>
    <t>Successful Backers</t>
  </si>
  <si>
    <t>Mean</t>
  </si>
  <si>
    <t>Median</t>
  </si>
  <si>
    <t>Min</t>
  </si>
  <si>
    <t>Max</t>
  </si>
  <si>
    <t>Variance</t>
  </si>
  <si>
    <t>Std Deviation</t>
  </si>
  <si>
    <t>Failed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</si>
</sst>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Analysis!PivotTable1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B-48E5-BB6A-9265077A537C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B-48E5-BB6A-9265077A537C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B-48E5-BB6A-9265077A537C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7B-48E5-BB6A-9265077A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0527583"/>
        <c:axId val="1038256687"/>
      </c:barChart>
      <c:catAx>
        <c:axId val="103052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56687"/>
        <c:crosses val="autoZero"/>
        <c:auto val="1"/>
        <c:lblAlgn val="ctr"/>
        <c:lblOffset val="100"/>
        <c:noMultiLvlLbl val="0"/>
      </c:catAx>
      <c:valAx>
        <c:axId val="10382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2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Analysis!PivotTable4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7-4376-B929-81B119997F26}"/>
            </c:ext>
          </c:extLst>
        </c:ser>
        <c:ser>
          <c:idx val="1"/>
          <c:order val="1"/>
          <c:tx>
            <c:strRef>
              <c:f>'Sub 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7-4376-B929-81B119997F26}"/>
            </c:ext>
          </c:extLst>
        </c:ser>
        <c:ser>
          <c:idx val="2"/>
          <c:order val="2"/>
          <c:tx>
            <c:strRef>
              <c:f>'Sub 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97-4376-B929-81B119997F26}"/>
            </c:ext>
          </c:extLst>
        </c:ser>
        <c:ser>
          <c:idx val="3"/>
          <c:order val="3"/>
          <c:tx>
            <c:strRef>
              <c:f>'Sub 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97-4376-B929-81B119997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6528351"/>
        <c:axId val="1361764895"/>
      </c:barChart>
      <c:catAx>
        <c:axId val="118652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64895"/>
        <c:crosses val="autoZero"/>
        <c:auto val="1"/>
        <c:lblAlgn val="ctr"/>
        <c:lblOffset val="100"/>
        <c:noMultiLvlLbl val="0"/>
      </c:catAx>
      <c:valAx>
        <c:axId val="136176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Analysis!PivotTable5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Analysis'!$B$6:$B$18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4-4750-97B7-C32F95F3A372}"/>
            </c:ext>
          </c:extLst>
        </c:ser>
        <c:ser>
          <c:idx val="1"/>
          <c:order val="1"/>
          <c:tx>
            <c:strRef>
              <c:f>'Time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4-4750-97B7-C32F95F3A372}"/>
            </c:ext>
          </c:extLst>
        </c:ser>
        <c:ser>
          <c:idx val="2"/>
          <c:order val="2"/>
          <c:tx>
            <c:strRef>
              <c:f>'Time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'Time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Analysis'!$D$6:$D$18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34-4750-97B7-C32F95F3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132895"/>
        <c:axId val="1277666479"/>
      </c:lineChart>
      <c:catAx>
        <c:axId val="13781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66479"/>
        <c:crosses val="autoZero"/>
        <c:auto val="1"/>
        <c:lblAlgn val="ctr"/>
        <c:lblOffset val="100"/>
        <c:noMultiLvlLbl val="0"/>
      </c:catAx>
      <c:valAx>
        <c:axId val="12776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1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7-42BF-ABE5-2BF7181A1C3A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7-42BF-ABE5-2BF7181A1C3A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27-42BF-ABE5-2BF7181A1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260847"/>
        <c:axId val="1287995375"/>
      </c:lineChart>
      <c:catAx>
        <c:axId val="127326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995375"/>
        <c:crosses val="autoZero"/>
        <c:auto val="1"/>
        <c:lblAlgn val="ctr"/>
        <c:lblOffset val="100"/>
        <c:noMultiLvlLbl val="0"/>
      </c:catAx>
      <c:valAx>
        <c:axId val="128799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6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</xdr:row>
      <xdr:rowOff>155574</xdr:rowOff>
    </xdr:from>
    <xdr:to>
      <xdr:col>16</xdr:col>
      <xdr:colOff>184150</xdr:colOff>
      <xdr:row>21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C6349-4B9B-41C3-93B6-DE2C2B1CE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22225</xdr:rowOff>
    </xdr:from>
    <xdr:to>
      <xdr:col>18</xdr:col>
      <xdr:colOff>603250</xdr:colOff>
      <xdr:row>31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9CF2C-9D51-4EC4-8D55-B64229DA0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9525</xdr:rowOff>
    </xdr:from>
    <xdr:to>
      <xdr:col>17</xdr:col>
      <xdr:colOff>584200</xdr:colOff>
      <xdr:row>17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EB9E86-2E7D-4DDA-BE6F-7BCDA83EF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1387474</xdr:colOff>
      <xdr:row>17</xdr:row>
      <xdr:rowOff>9525</xdr:rowOff>
    </xdr:from>
    <xdr:to>
      <xdr:col>9</xdr:col>
      <xdr:colOff>1276349</xdr:colOff>
      <xdr:row>31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73387-7C96-4844-9090-F81B0E9DD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ish Somashekar" refreshedDate="44155.554290046297" createdVersion="6" refreshedVersion="6" minRefreshableVersion="3" recordCount="4114" xr:uid="{7911648B-DCB3-4707-9B8E-43A70668070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ish Somashekar" refreshedDate="44155.782675578703" createdVersion="6" refreshedVersion="6" minRefreshableVersion="3" recordCount="4114" xr:uid="{D30EA878-A93B-400A-91CB-1506F095A23A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5076641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7B1CC-9C05-41F1-B326-2DBF4C426BE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2:G3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3126C-1884-45BD-A224-A32BE6D591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EBD19-4758-4878-A91C-36E166BAC433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8:N90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DE80D-80B5-4444-8434-B084C534A80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75BCD-31ED-4968-B5B5-29B8EE872A2D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9:I39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showDataAs="percentOfRow" baseField="20" baseItem="1" numFmtId="10"/>
  </dataFields>
  <pivotTableStyleInfo name="PivotStyleLight16" showRowHeaders="1" showColHeaders="1" showRowStripes="0" showColStripes="0" showLastColumn="1"/>
  <filters count="1">
    <filter fld="18" type="dateOlderThan" evalOrder="-1" id="1">
      <autoFilter ref="A1">
        <filterColumn colId="0">
          <customFilters>
            <customFilter operator="lessThan" val="4273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617B3-674C-4146-916C-D472531D88B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h="1" x="0"/>
        <item x="1"/>
        <item x="2"/>
        <item x="3"/>
        <item x="4"/>
        <item x="5"/>
        <item x="6"/>
        <item x="7"/>
        <item x="8"/>
        <item h="1" x="9"/>
        <item h="1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F1" sqref="F1:L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7.26953125" hidden="1" customWidth="1"/>
    <col min="8" max="8" width="8" hidden="1" customWidth="1"/>
    <col min="9" max="9" width="10.81640625" hidden="1" customWidth="1"/>
    <col min="10" max="10" width="11.1796875" hidden="1" customWidth="1"/>
    <col min="11" max="11" width="15.453125" hidden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4.08984375" bestFit="1" customWidth="1"/>
    <col min="16" max="16" width="16" bestFit="1" customWidth="1"/>
    <col min="17" max="18" width="12" bestFit="1" customWidth="1"/>
    <col min="19" max="19" width="30.26953125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8389</v>
      </c>
    </row>
    <row r="2" spans="1:21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tr">
        <f>LEFT(N2,FIND("/",N2)-1)</f>
        <v>film &amp; video</v>
      </c>
      <c r="R2" t="str">
        <f>MID(N2,FIND("/",N2)+1,99)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>
        <f>ROUND(T2-S2,0)</f>
        <v>31</v>
      </c>
    </row>
    <row r="3" spans="1:21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MID(N3,FIND("/",N3)+1,99)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  <c r="U3">
        <f t="shared" ref="U3:U66" si="6">ROUND(T3-S3,0)</f>
        <v>30</v>
      </c>
    </row>
    <row r="4" spans="1:21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>
        <f t="shared" si="6"/>
        <v>10</v>
      </c>
    </row>
    <row r="5" spans="1:21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>
        <f t="shared" si="6"/>
        <v>30</v>
      </c>
    </row>
    <row r="6" spans="1:21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>
        <f t="shared" si="6"/>
        <v>30</v>
      </c>
    </row>
    <row r="7" spans="1:21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>
        <f t="shared" si="6"/>
        <v>16</v>
      </c>
    </row>
    <row r="8" spans="1:21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>
        <f t="shared" si="6"/>
        <v>10</v>
      </c>
    </row>
    <row r="9" spans="1:21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  <c r="U9">
        <f t="shared" si="6"/>
        <v>40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>
        <f t="shared" si="6"/>
        <v>7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>
        <f t="shared" si="6"/>
        <v>30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>
        <f t="shared" si="6"/>
        <v>35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>
        <f t="shared" si="6"/>
        <v>31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>
        <f t="shared" si="6"/>
        <v>44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>
        <f t="shared" si="6"/>
        <v>36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>
        <f t="shared" si="6"/>
        <v>26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>
        <f t="shared" si="6"/>
        <v>18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>
        <f t="shared" si="6"/>
        <v>45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>
        <f t="shared" si="6"/>
        <v>30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  <c r="U20">
        <f t="shared" si="6"/>
        <v>30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>
        <f t="shared" si="6"/>
        <v>30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  <c r="U22">
        <f t="shared" si="6"/>
        <v>60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  <c r="U23">
        <f t="shared" si="6"/>
        <v>30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>
        <f t="shared" si="6"/>
        <v>15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>
        <f t="shared" si="6"/>
        <v>27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  <c r="U26">
        <f t="shared" si="6"/>
        <v>33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>
        <f t="shared" si="6"/>
        <v>60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>
        <f t="shared" si="6"/>
        <v>40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>
        <f t="shared" si="6"/>
        <v>30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>
        <f t="shared" si="6"/>
        <v>30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>
        <f t="shared" si="6"/>
        <v>30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>
        <f t="shared" si="6"/>
        <v>30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>
        <f t="shared" si="6"/>
        <v>18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>
        <f t="shared" si="6"/>
        <v>42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  <c r="U35">
        <f t="shared" si="6"/>
        <v>30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>
        <f t="shared" si="6"/>
        <v>15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>
        <f t="shared" si="6"/>
        <v>24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>
        <f t="shared" si="6"/>
        <v>30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>
        <f t="shared" si="6"/>
        <v>30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  <c r="U40">
        <f t="shared" si="6"/>
        <v>30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>
        <f t="shared" si="6"/>
        <v>31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>
        <f t="shared" si="6"/>
        <v>20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>
        <f t="shared" si="6"/>
        <v>30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>
        <f t="shared" si="6"/>
        <v>30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>
        <f t="shared" si="6"/>
        <v>30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  <c r="U46">
        <f t="shared" si="6"/>
        <v>45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>
        <f t="shared" si="6"/>
        <v>30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  <c r="U48">
        <f t="shared" si="6"/>
        <v>30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>
        <f t="shared" si="6"/>
        <v>60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>
        <f t="shared" si="6"/>
        <v>31</v>
      </c>
    </row>
    <row r="51" spans="1:21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>
        <f t="shared" si="6"/>
        <v>30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>
        <f t="shared" si="6"/>
        <v>39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  <c r="U53">
        <f t="shared" si="6"/>
        <v>30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  <c r="U54">
        <f t="shared" si="6"/>
        <v>30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>
        <f t="shared" si="6"/>
        <v>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>
        <f t="shared" si="6"/>
        <v>30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>
        <f t="shared" si="6"/>
        <v>21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  <c r="U58">
        <f t="shared" si="6"/>
        <v>14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  <c r="U59">
        <f t="shared" si="6"/>
        <v>30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>
        <f t="shared" si="6"/>
        <v>30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  <c r="U61">
        <f t="shared" si="6"/>
        <v>32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  <c r="U62">
        <f t="shared" si="6"/>
        <v>19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  <c r="U63">
        <f t="shared" si="6"/>
        <v>22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>
        <f t="shared" si="6"/>
        <v>25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>
        <f t="shared" si="6"/>
        <v>23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>
        <f t="shared" si="6"/>
        <v>30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ROUND((E67/D67)*100,0)</f>
        <v>108</v>
      </c>
      <c r="P67">
        <f t="shared" ref="P67:P130" si="8">ROUND(E67/L67,2)</f>
        <v>132.05000000000001</v>
      </c>
      <c r="Q67" t="str">
        <f t="shared" ref="Q67:Q130" si="9">LEFT(N67,FIND("/",N67)-1)</f>
        <v>film &amp; video</v>
      </c>
      <c r="R67" t="str">
        <f t="shared" ref="R67:R130" si="10">MID(N67,FIND("/",N67)+1,99)</f>
        <v>shorts</v>
      </c>
      <c r="S67" s="8">
        <f t="shared" ref="S67:S130" si="11">(((J67/60)/60)/24)+DATE(1970,1,1)</f>
        <v>41835.821226851855</v>
      </c>
      <c r="T67" s="8">
        <f t="shared" ref="T67:T130" si="12">(((I67/60)/60)/24)+DATE(1970,1,1)</f>
        <v>41862.249305555553</v>
      </c>
      <c r="U67">
        <f t="shared" ref="U67:U130" si="13">ROUND(T67-S67,0)</f>
        <v>26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42539.849768518514</v>
      </c>
      <c r="T68" s="8">
        <f t="shared" si="12"/>
        <v>42569.849768518514</v>
      </c>
      <c r="U68">
        <f t="shared" si="13"/>
        <v>30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41075.583379629628</v>
      </c>
      <c r="T69" s="8">
        <f t="shared" si="12"/>
        <v>41105.583379629628</v>
      </c>
      <c r="U69">
        <f t="shared" si="13"/>
        <v>30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41663.569340277776</v>
      </c>
      <c r="T70" s="8">
        <f t="shared" si="12"/>
        <v>41693.569340277776</v>
      </c>
      <c r="U70">
        <f t="shared" si="13"/>
        <v>30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11"/>
        <v>40786.187789351854</v>
      </c>
      <c r="T71" s="8">
        <f t="shared" si="12"/>
        <v>40818.290972222225</v>
      </c>
      <c r="U71">
        <f t="shared" si="13"/>
        <v>32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40730.896354166667</v>
      </c>
      <c r="T72" s="8">
        <f t="shared" si="12"/>
        <v>40790.896354166667</v>
      </c>
      <c r="U72">
        <f t="shared" si="13"/>
        <v>60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11"/>
        <v>40997.271493055552</v>
      </c>
      <c r="T73" s="8">
        <f t="shared" si="12"/>
        <v>41057.271493055552</v>
      </c>
      <c r="U73">
        <f t="shared" si="13"/>
        <v>60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11"/>
        <v>41208.010196759256</v>
      </c>
      <c r="T74" s="8">
        <f t="shared" si="12"/>
        <v>41228</v>
      </c>
      <c r="U74">
        <f t="shared" si="13"/>
        <v>20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40587.75675925926</v>
      </c>
      <c r="T75" s="8">
        <f t="shared" si="12"/>
        <v>40666.165972222225</v>
      </c>
      <c r="U75">
        <f t="shared" si="13"/>
        <v>78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42360.487210648149</v>
      </c>
      <c r="T76" s="8">
        <f t="shared" si="12"/>
        <v>42390.487210648149</v>
      </c>
      <c r="U76">
        <f t="shared" si="13"/>
        <v>30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11"/>
        <v>41357.209166666667</v>
      </c>
      <c r="T77" s="8">
        <f t="shared" si="12"/>
        <v>41387.209166666667</v>
      </c>
      <c r="U77">
        <f t="shared" si="13"/>
        <v>30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40844.691643518519</v>
      </c>
      <c r="T78" s="8">
        <f t="shared" si="12"/>
        <v>40904.733310185184</v>
      </c>
      <c r="U78">
        <f t="shared" si="13"/>
        <v>60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11"/>
        <v>40997.144872685189</v>
      </c>
      <c r="T79" s="8">
        <f t="shared" si="12"/>
        <v>41050.124305555553</v>
      </c>
      <c r="U79">
        <f t="shared" si="13"/>
        <v>53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42604.730567129634</v>
      </c>
      <c r="T80" s="8">
        <f t="shared" si="12"/>
        <v>42614.730567129634</v>
      </c>
      <c r="U80">
        <f t="shared" si="13"/>
        <v>10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41724.776539351849</v>
      </c>
      <c r="T81" s="8">
        <f t="shared" si="12"/>
        <v>41754.776539351849</v>
      </c>
      <c r="U81">
        <f t="shared" si="13"/>
        <v>30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11"/>
        <v>41583.083981481483</v>
      </c>
      <c r="T82" s="8">
        <f t="shared" si="12"/>
        <v>41618.083981481483</v>
      </c>
      <c r="U82">
        <f t="shared" si="13"/>
        <v>35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11"/>
        <v>41100.158877314818</v>
      </c>
      <c r="T83" s="8">
        <f t="shared" si="12"/>
        <v>41104.126388888886</v>
      </c>
      <c r="U83">
        <f t="shared" si="13"/>
        <v>4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40795.820150462961</v>
      </c>
      <c r="T84" s="8">
        <f t="shared" si="12"/>
        <v>40825.820150462961</v>
      </c>
      <c r="U84">
        <f t="shared" si="13"/>
        <v>30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42042.615613425922</v>
      </c>
      <c r="T85" s="8">
        <f t="shared" si="12"/>
        <v>42057.479166666672</v>
      </c>
      <c r="U85">
        <f t="shared" si="13"/>
        <v>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40648.757939814815</v>
      </c>
      <c r="T86" s="8">
        <f t="shared" si="12"/>
        <v>40678.757939814815</v>
      </c>
      <c r="U86">
        <f t="shared" si="13"/>
        <v>30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11"/>
        <v>40779.125428240739</v>
      </c>
      <c r="T87" s="8">
        <f t="shared" si="12"/>
        <v>40809.125428240739</v>
      </c>
      <c r="U87">
        <f t="shared" si="13"/>
        <v>30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42291.556076388893</v>
      </c>
      <c r="T88" s="8">
        <f t="shared" si="12"/>
        <v>42365.59774305555</v>
      </c>
      <c r="U88">
        <f t="shared" si="13"/>
        <v>74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40322.53938657407</v>
      </c>
      <c r="T89" s="8">
        <f t="shared" si="12"/>
        <v>40332.070138888892</v>
      </c>
      <c r="U89">
        <f t="shared" si="13"/>
        <v>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41786.65892361111</v>
      </c>
      <c r="T90" s="8">
        <f t="shared" si="12"/>
        <v>41812.65892361111</v>
      </c>
      <c r="U90">
        <f t="shared" si="13"/>
        <v>26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41402.752222222225</v>
      </c>
      <c r="T91" s="8">
        <f t="shared" si="12"/>
        <v>41427.752222222225</v>
      </c>
      <c r="U91">
        <f t="shared" si="13"/>
        <v>25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11"/>
        <v>40706.297442129631</v>
      </c>
      <c r="T92" s="8">
        <f t="shared" si="12"/>
        <v>40736.297442129631</v>
      </c>
      <c r="U92">
        <f t="shared" si="13"/>
        <v>30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40619.402361111112</v>
      </c>
      <c r="T93" s="8">
        <f t="shared" si="12"/>
        <v>40680.402361111112</v>
      </c>
      <c r="U93">
        <f t="shared" si="13"/>
        <v>61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11"/>
        <v>42721.198877314819</v>
      </c>
      <c r="T94" s="8">
        <f t="shared" si="12"/>
        <v>42767.333333333328</v>
      </c>
      <c r="U94">
        <f t="shared" si="13"/>
        <v>46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41065.858067129629</v>
      </c>
      <c r="T95" s="8">
        <f t="shared" si="12"/>
        <v>41093.875</v>
      </c>
      <c r="U95">
        <f t="shared" si="13"/>
        <v>28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41716.717847222222</v>
      </c>
      <c r="T96" s="8">
        <f t="shared" si="12"/>
        <v>41736.717847222222</v>
      </c>
      <c r="U96">
        <f t="shared" si="13"/>
        <v>20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11"/>
        <v>40935.005104166667</v>
      </c>
      <c r="T97" s="8">
        <f t="shared" si="12"/>
        <v>40965.005104166667</v>
      </c>
      <c r="U97">
        <f t="shared" si="13"/>
        <v>30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40324.662511574075</v>
      </c>
      <c r="T98" s="8">
        <f t="shared" si="12"/>
        <v>40391.125</v>
      </c>
      <c r="U98">
        <f t="shared" si="13"/>
        <v>66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11"/>
        <v>40706.135208333333</v>
      </c>
      <c r="T99" s="8">
        <f t="shared" si="12"/>
        <v>40736.135208333333</v>
      </c>
      <c r="U99">
        <f t="shared" si="13"/>
        <v>30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41214.79483796296</v>
      </c>
      <c r="T100" s="8">
        <f t="shared" si="12"/>
        <v>41250.979166666664</v>
      </c>
      <c r="U100">
        <f t="shared" si="13"/>
        <v>36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41631.902766203704</v>
      </c>
      <c r="T101" s="8">
        <f t="shared" si="12"/>
        <v>41661.902766203704</v>
      </c>
      <c r="U101">
        <f t="shared" si="13"/>
        <v>30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41197.753310185188</v>
      </c>
      <c r="T102" s="8">
        <f t="shared" si="12"/>
        <v>41217.794976851852</v>
      </c>
      <c r="U102">
        <f t="shared" si="13"/>
        <v>20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41274.776736111111</v>
      </c>
      <c r="T103" s="8">
        <f t="shared" si="12"/>
        <v>41298.776736111111</v>
      </c>
      <c r="U103">
        <f t="shared" si="13"/>
        <v>24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40505.131168981483</v>
      </c>
      <c r="T104" s="8">
        <f t="shared" si="12"/>
        <v>40535.131168981483</v>
      </c>
      <c r="U104">
        <f t="shared" si="13"/>
        <v>30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41682.805902777778</v>
      </c>
      <c r="T105" s="8">
        <f t="shared" si="12"/>
        <v>41705.805902777778</v>
      </c>
      <c r="U105">
        <f t="shared" si="13"/>
        <v>23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40612.695208333331</v>
      </c>
      <c r="T106" s="8">
        <f t="shared" si="12"/>
        <v>40636.041666666664</v>
      </c>
      <c r="U106">
        <f t="shared" si="13"/>
        <v>23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42485.724768518514</v>
      </c>
      <c r="T107" s="8">
        <f t="shared" si="12"/>
        <v>42504</v>
      </c>
      <c r="U107">
        <f t="shared" si="13"/>
        <v>18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40987.776631944449</v>
      </c>
      <c r="T108" s="8">
        <f t="shared" si="12"/>
        <v>41001.776631944449</v>
      </c>
      <c r="U108">
        <f t="shared" si="13"/>
        <v>14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40635.982488425929</v>
      </c>
      <c r="T109" s="8">
        <f t="shared" si="12"/>
        <v>40657.982488425929</v>
      </c>
      <c r="U109">
        <f t="shared" si="13"/>
        <v>22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41365.613078703704</v>
      </c>
      <c r="T110" s="8">
        <f t="shared" si="12"/>
        <v>41425.613078703704</v>
      </c>
      <c r="U110">
        <f t="shared" si="13"/>
        <v>60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40570.025810185187</v>
      </c>
      <c r="T111" s="8">
        <f t="shared" si="12"/>
        <v>40600.025810185187</v>
      </c>
      <c r="U111">
        <f t="shared" si="13"/>
        <v>30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41557.949687500004</v>
      </c>
      <c r="T112" s="8">
        <f t="shared" si="12"/>
        <v>41592.249305555553</v>
      </c>
      <c r="U112">
        <f t="shared" si="13"/>
        <v>34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42125.333182870367</v>
      </c>
      <c r="T113" s="8">
        <f t="shared" si="12"/>
        <v>42155.333182870367</v>
      </c>
      <c r="U113">
        <f t="shared" si="13"/>
        <v>30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41718.043032407404</v>
      </c>
      <c r="T114" s="8">
        <f t="shared" si="12"/>
        <v>41742.083333333336</v>
      </c>
      <c r="U114">
        <f t="shared" si="13"/>
        <v>24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40753.758425925924</v>
      </c>
      <c r="T115" s="8">
        <f t="shared" si="12"/>
        <v>40761.625</v>
      </c>
      <c r="U115">
        <f t="shared" si="13"/>
        <v>8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40861.27416666667</v>
      </c>
      <c r="T116" s="8">
        <f t="shared" si="12"/>
        <v>40921.27416666667</v>
      </c>
      <c r="U116">
        <f t="shared" si="13"/>
        <v>60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40918.738935185182</v>
      </c>
      <c r="T117" s="8">
        <f t="shared" si="12"/>
        <v>40943.738935185182</v>
      </c>
      <c r="U117">
        <f t="shared" si="13"/>
        <v>25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40595.497164351851</v>
      </c>
      <c r="T118" s="8">
        <f t="shared" si="12"/>
        <v>40641.455497685187</v>
      </c>
      <c r="U118">
        <f t="shared" si="13"/>
        <v>46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40248.834999999999</v>
      </c>
      <c r="T119" s="8">
        <f t="shared" si="12"/>
        <v>40338.791666666664</v>
      </c>
      <c r="U119">
        <f t="shared" si="13"/>
        <v>90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40723.053657407407</v>
      </c>
      <c r="T120" s="8">
        <f t="shared" si="12"/>
        <v>40753.053657407407</v>
      </c>
      <c r="U120">
        <f t="shared" si="13"/>
        <v>30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40739.069282407407</v>
      </c>
      <c r="T121" s="8">
        <f t="shared" si="12"/>
        <v>40768.958333333336</v>
      </c>
      <c r="U121">
        <f t="shared" si="13"/>
        <v>30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42616.049849537041</v>
      </c>
      <c r="T122" s="8">
        <f t="shared" si="12"/>
        <v>42646.049849537041</v>
      </c>
      <c r="U122">
        <f t="shared" si="13"/>
        <v>30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42096.704976851848</v>
      </c>
      <c r="T123" s="8">
        <f t="shared" si="12"/>
        <v>42112.427777777775</v>
      </c>
      <c r="U123">
        <f t="shared" si="13"/>
        <v>16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42593.431793981479</v>
      </c>
      <c r="T124" s="8">
        <f t="shared" si="12"/>
        <v>42653.431793981479</v>
      </c>
      <c r="U124">
        <f t="shared" si="13"/>
        <v>60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41904.781990740739</v>
      </c>
      <c r="T125" s="8">
        <f t="shared" si="12"/>
        <v>41940.916666666664</v>
      </c>
      <c r="U125">
        <f t="shared" si="13"/>
        <v>36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42114.928726851853</v>
      </c>
      <c r="T126" s="8">
        <f t="shared" si="12"/>
        <v>42139.928726851853</v>
      </c>
      <c r="U126">
        <f t="shared" si="13"/>
        <v>25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42709.993981481486</v>
      </c>
      <c r="T127" s="8">
        <f t="shared" si="12"/>
        <v>42769.993981481486</v>
      </c>
      <c r="U127">
        <f t="shared" si="13"/>
        <v>60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42135.589548611111</v>
      </c>
      <c r="T128" s="8">
        <f t="shared" si="12"/>
        <v>42166.083333333328</v>
      </c>
      <c r="U128">
        <f t="shared" si="13"/>
        <v>30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42067.62431712963</v>
      </c>
      <c r="T129" s="8">
        <f t="shared" si="12"/>
        <v>42097.582650462966</v>
      </c>
      <c r="U129">
        <f t="shared" si="13"/>
        <v>30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42628.22792824074</v>
      </c>
      <c r="T130" s="8">
        <f t="shared" si="12"/>
        <v>42663.22792824074</v>
      </c>
      <c r="U130">
        <f t="shared" si="13"/>
        <v>35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ROUND((E131/D131)*100,0)</f>
        <v>0</v>
      </c>
      <c r="P131" t="e">
        <f t="shared" ref="P131:P194" si="15">ROUND(E131/L131,2)</f>
        <v>#DIV/0!</v>
      </c>
      <c r="Q131" t="str">
        <f t="shared" ref="Q131:Q194" si="16">LEFT(N131,FIND("/",N131)-1)</f>
        <v>film &amp; video</v>
      </c>
      <c r="R131" t="str">
        <f t="shared" ref="R131:R194" si="17">MID(N131,FIND("/",N131)+1,99)</f>
        <v>science fiction</v>
      </c>
      <c r="S131" s="8">
        <f t="shared" ref="S131:S194" si="18">(((J131/60)/60)/24)+DATE(1970,1,1)</f>
        <v>41882.937303240738</v>
      </c>
      <c r="T131" s="8">
        <f t="shared" ref="T131:T194" si="19">(((I131/60)/60)/24)+DATE(1970,1,1)</f>
        <v>41942.937303240738</v>
      </c>
      <c r="U131">
        <f t="shared" ref="U131:U194" si="20">ROUND(T131-S131,0)</f>
        <v>60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41778.915416666663</v>
      </c>
      <c r="T132" s="8">
        <f t="shared" si="19"/>
        <v>41806.844444444447</v>
      </c>
      <c r="U132">
        <f t="shared" si="20"/>
        <v>28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42541.837511574078</v>
      </c>
      <c r="T133" s="8">
        <f t="shared" si="19"/>
        <v>42557</v>
      </c>
      <c r="U133">
        <f t="shared" si="20"/>
        <v>15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41905.812581018516</v>
      </c>
      <c r="T134" s="8">
        <f t="shared" si="19"/>
        <v>41950.854247685187</v>
      </c>
      <c r="U134">
        <f t="shared" si="20"/>
        <v>45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42491.80768518518</v>
      </c>
      <c r="T135" s="8">
        <f t="shared" si="19"/>
        <v>42521.729861111111</v>
      </c>
      <c r="U135">
        <f t="shared" si="20"/>
        <v>30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42221.909930555557</v>
      </c>
      <c r="T136" s="8">
        <f t="shared" si="19"/>
        <v>42251.708333333328</v>
      </c>
      <c r="U136">
        <f t="shared" si="20"/>
        <v>30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41788.381909722222</v>
      </c>
      <c r="T137" s="8">
        <f t="shared" si="19"/>
        <v>41821.791666666664</v>
      </c>
      <c r="U137">
        <f t="shared" si="20"/>
        <v>33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42096.410115740742</v>
      </c>
      <c r="T138" s="8">
        <f t="shared" si="19"/>
        <v>42140.427777777775</v>
      </c>
      <c r="U138">
        <f t="shared" si="20"/>
        <v>44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42239.573993055557</v>
      </c>
      <c r="T139" s="8">
        <f t="shared" si="19"/>
        <v>42289.573993055557</v>
      </c>
      <c r="U139">
        <f t="shared" si="20"/>
        <v>50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42186.257418981477</v>
      </c>
      <c r="T140" s="8">
        <f t="shared" si="19"/>
        <v>42217.207638888889</v>
      </c>
      <c r="U140">
        <f t="shared" si="20"/>
        <v>31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42187.920972222222</v>
      </c>
      <c r="T141" s="8">
        <f t="shared" si="19"/>
        <v>42197.920972222222</v>
      </c>
      <c r="U141">
        <f t="shared" si="20"/>
        <v>10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42053.198287037041</v>
      </c>
      <c r="T142" s="8">
        <f t="shared" si="19"/>
        <v>42083.15662037037</v>
      </c>
      <c r="U142">
        <f t="shared" si="20"/>
        <v>30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42110.153043981481</v>
      </c>
      <c r="T143" s="8">
        <f t="shared" si="19"/>
        <v>42155.153043981481</v>
      </c>
      <c r="U143">
        <f t="shared" si="20"/>
        <v>45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41938.893263888887</v>
      </c>
      <c r="T144" s="8">
        <f t="shared" si="19"/>
        <v>41959.934930555552</v>
      </c>
      <c r="U144">
        <f t="shared" si="20"/>
        <v>21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42559.064143518524</v>
      </c>
      <c r="T145" s="8">
        <f t="shared" si="19"/>
        <v>42616.246527777781</v>
      </c>
      <c r="U145">
        <f t="shared" si="20"/>
        <v>57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42047.762407407412</v>
      </c>
      <c r="T146" s="8">
        <f t="shared" si="19"/>
        <v>42107.72074074074</v>
      </c>
      <c r="U146">
        <f t="shared" si="20"/>
        <v>60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42200.542268518519</v>
      </c>
      <c r="T147" s="8">
        <f t="shared" si="19"/>
        <v>42227.542268518519</v>
      </c>
      <c r="U147">
        <f t="shared" si="20"/>
        <v>27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42693.016180555554</v>
      </c>
      <c r="T148" s="8">
        <f t="shared" si="19"/>
        <v>42753.016180555554</v>
      </c>
      <c r="U148">
        <f t="shared" si="20"/>
        <v>60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41969.767824074079</v>
      </c>
      <c r="T149" s="8">
        <f t="shared" si="19"/>
        <v>42012.762499999997</v>
      </c>
      <c r="U149">
        <f t="shared" si="20"/>
        <v>43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42397.281666666662</v>
      </c>
      <c r="T150" s="8">
        <f t="shared" si="19"/>
        <v>42427.281666666662</v>
      </c>
      <c r="U150">
        <f t="shared" si="20"/>
        <v>30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41968.172106481477</v>
      </c>
      <c r="T151" s="8">
        <f t="shared" si="19"/>
        <v>41998.333333333328</v>
      </c>
      <c r="U151">
        <f t="shared" si="20"/>
        <v>30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42090.161828703705</v>
      </c>
      <c r="T152" s="8">
        <f t="shared" si="19"/>
        <v>42150.161828703705</v>
      </c>
      <c r="U152">
        <f t="shared" si="20"/>
        <v>60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42113.550821759258</v>
      </c>
      <c r="T153" s="8">
        <f t="shared" si="19"/>
        <v>42173.550821759258</v>
      </c>
      <c r="U153">
        <f t="shared" si="20"/>
        <v>60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41875.077546296299</v>
      </c>
      <c r="T154" s="8">
        <f t="shared" si="19"/>
        <v>41905.077546296299</v>
      </c>
      <c r="U154">
        <f t="shared" si="20"/>
        <v>30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41933.586157407408</v>
      </c>
      <c r="T155" s="8">
        <f t="shared" si="19"/>
        <v>41975.627824074079</v>
      </c>
      <c r="U155">
        <f t="shared" si="20"/>
        <v>42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42115.547395833331</v>
      </c>
      <c r="T156" s="8">
        <f t="shared" si="19"/>
        <v>42158.547395833331</v>
      </c>
      <c r="U156">
        <f t="shared" si="20"/>
        <v>43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42168.559432870374</v>
      </c>
      <c r="T157" s="8">
        <f t="shared" si="19"/>
        <v>42208.559432870374</v>
      </c>
      <c r="U157">
        <f t="shared" si="20"/>
        <v>40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41794.124953703707</v>
      </c>
      <c r="T158" s="8">
        <f t="shared" si="19"/>
        <v>41854.124953703707</v>
      </c>
      <c r="U158">
        <f t="shared" si="20"/>
        <v>60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42396.911712962959</v>
      </c>
      <c r="T159" s="8">
        <f t="shared" si="19"/>
        <v>42426.911712962959</v>
      </c>
      <c r="U159">
        <f t="shared" si="20"/>
        <v>30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41904.07671296296</v>
      </c>
      <c r="T160" s="8">
        <f t="shared" si="19"/>
        <v>41934.07671296296</v>
      </c>
      <c r="U160">
        <f t="shared" si="20"/>
        <v>30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42514.434548611112</v>
      </c>
      <c r="T161" s="8">
        <f t="shared" si="19"/>
        <v>42554.434548611112</v>
      </c>
      <c r="U161">
        <f t="shared" si="20"/>
        <v>40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42171.913090277783</v>
      </c>
      <c r="T162" s="8">
        <f t="shared" si="19"/>
        <v>42231.913090277783</v>
      </c>
      <c r="U162">
        <f t="shared" si="20"/>
        <v>60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41792.687442129631</v>
      </c>
      <c r="T163" s="8">
        <f t="shared" si="19"/>
        <v>41822.687442129631</v>
      </c>
      <c r="U163">
        <f t="shared" si="20"/>
        <v>30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41835.126805555556</v>
      </c>
      <c r="T164" s="8">
        <f t="shared" si="19"/>
        <v>41867.987500000003</v>
      </c>
      <c r="U164">
        <f t="shared" si="20"/>
        <v>33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42243.961273148147</v>
      </c>
      <c r="T165" s="8">
        <f t="shared" si="19"/>
        <v>42278</v>
      </c>
      <c r="U165">
        <f t="shared" si="20"/>
        <v>34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41841.762743055559</v>
      </c>
      <c r="T166" s="8">
        <f t="shared" si="19"/>
        <v>41901.762743055559</v>
      </c>
      <c r="U166">
        <f t="shared" si="20"/>
        <v>60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42351.658842592587</v>
      </c>
      <c r="T167" s="8">
        <f t="shared" si="19"/>
        <v>42381.658842592587</v>
      </c>
      <c r="U167">
        <f t="shared" si="20"/>
        <v>30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42721.075949074075</v>
      </c>
      <c r="T168" s="8">
        <f t="shared" si="19"/>
        <v>42751.075949074075</v>
      </c>
      <c r="U168">
        <f t="shared" si="20"/>
        <v>30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42160.927488425921</v>
      </c>
      <c r="T169" s="8">
        <f t="shared" si="19"/>
        <v>42220.927488425921</v>
      </c>
      <c r="U169">
        <f t="shared" si="20"/>
        <v>60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42052.83530092593</v>
      </c>
      <c r="T170" s="8">
        <f t="shared" si="19"/>
        <v>42082.793634259258</v>
      </c>
      <c r="U170">
        <f t="shared" si="20"/>
        <v>30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41900.505312499998</v>
      </c>
      <c r="T171" s="8">
        <f t="shared" si="19"/>
        <v>41930.505312499998</v>
      </c>
      <c r="U171">
        <f t="shared" si="20"/>
        <v>30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42216.977812500001</v>
      </c>
      <c r="T172" s="8">
        <f t="shared" si="19"/>
        <v>42246.227777777778</v>
      </c>
      <c r="U172">
        <f t="shared" si="20"/>
        <v>29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42534.180717592593</v>
      </c>
      <c r="T173" s="8">
        <f t="shared" si="19"/>
        <v>42594.180717592593</v>
      </c>
      <c r="U173">
        <f t="shared" si="20"/>
        <v>60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42047.394942129627</v>
      </c>
      <c r="T174" s="8">
        <f t="shared" si="19"/>
        <v>42082.353275462956</v>
      </c>
      <c r="U174">
        <f t="shared" si="20"/>
        <v>35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42033.573009259257</v>
      </c>
      <c r="T175" s="8">
        <f t="shared" si="19"/>
        <v>42063.573009259257</v>
      </c>
      <c r="U175">
        <f t="shared" si="20"/>
        <v>30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42072.758981481486</v>
      </c>
      <c r="T176" s="8">
        <f t="shared" si="19"/>
        <v>42132.758981481486</v>
      </c>
      <c r="U176">
        <f t="shared" si="20"/>
        <v>60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41855.777905092589</v>
      </c>
      <c r="T177" s="8">
        <f t="shared" si="19"/>
        <v>41880.777905092589</v>
      </c>
      <c r="U177">
        <f t="shared" si="20"/>
        <v>25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42191.824062500003</v>
      </c>
      <c r="T178" s="8">
        <f t="shared" si="19"/>
        <v>42221.824062500003</v>
      </c>
      <c r="U178">
        <f t="shared" si="20"/>
        <v>30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42070.047754629632</v>
      </c>
      <c r="T179" s="8">
        <f t="shared" si="19"/>
        <v>42087.00608796296</v>
      </c>
      <c r="U179">
        <f t="shared" si="20"/>
        <v>17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42304.955381944441</v>
      </c>
      <c r="T180" s="8">
        <f t="shared" si="19"/>
        <v>42334.997048611112</v>
      </c>
      <c r="U180">
        <f t="shared" si="20"/>
        <v>30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42403.080497685187</v>
      </c>
      <c r="T181" s="8">
        <f t="shared" si="19"/>
        <v>42433.080497685187</v>
      </c>
      <c r="U181">
        <f t="shared" si="20"/>
        <v>30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42067.991238425922</v>
      </c>
      <c r="T182" s="8">
        <f t="shared" si="19"/>
        <v>42107.791666666672</v>
      </c>
      <c r="U182">
        <f t="shared" si="20"/>
        <v>40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42147.741840277777</v>
      </c>
      <c r="T183" s="8">
        <f t="shared" si="19"/>
        <v>42177.741840277777</v>
      </c>
      <c r="U183">
        <f t="shared" si="20"/>
        <v>30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42712.011944444443</v>
      </c>
      <c r="T184" s="8">
        <f t="shared" si="19"/>
        <v>42742.011944444443</v>
      </c>
      <c r="U184">
        <f t="shared" si="20"/>
        <v>30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41939.810300925928</v>
      </c>
      <c r="T185" s="8">
        <f t="shared" si="19"/>
        <v>41969.851967592593</v>
      </c>
      <c r="U185">
        <f t="shared" si="20"/>
        <v>30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41825.791226851856</v>
      </c>
      <c r="T186" s="8">
        <f t="shared" si="19"/>
        <v>41883.165972222225</v>
      </c>
      <c r="U186">
        <f t="shared" si="20"/>
        <v>57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42570.91133101852</v>
      </c>
      <c r="T187" s="8">
        <f t="shared" si="19"/>
        <v>42600.91133101852</v>
      </c>
      <c r="U187">
        <f t="shared" si="20"/>
        <v>30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42767.812893518523</v>
      </c>
      <c r="T188" s="8">
        <f t="shared" si="19"/>
        <v>42797.833333333328</v>
      </c>
      <c r="U188">
        <f t="shared" si="20"/>
        <v>30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42182.234456018516</v>
      </c>
      <c r="T189" s="8">
        <f t="shared" si="19"/>
        <v>42206.290972222225</v>
      </c>
      <c r="U189">
        <f t="shared" si="20"/>
        <v>24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41857.18304398148</v>
      </c>
      <c r="T190" s="8">
        <f t="shared" si="19"/>
        <v>41887.18304398148</v>
      </c>
      <c r="U190">
        <f t="shared" si="20"/>
        <v>30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42556.690706018519</v>
      </c>
      <c r="T191" s="8">
        <f t="shared" si="19"/>
        <v>42616.690706018519</v>
      </c>
      <c r="U191">
        <f t="shared" si="20"/>
        <v>60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42527.650995370372</v>
      </c>
      <c r="T192" s="8">
        <f t="shared" si="19"/>
        <v>42537.650995370372</v>
      </c>
      <c r="U192">
        <f t="shared" si="20"/>
        <v>10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42239.441412037035</v>
      </c>
      <c r="T193" s="8">
        <f t="shared" si="19"/>
        <v>42279.441412037035</v>
      </c>
      <c r="U193">
        <f t="shared" si="20"/>
        <v>40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41899.792037037041</v>
      </c>
      <c r="T194" s="8">
        <f t="shared" si="19"/>
        <v>41929.792037037041</v>
      </c>
      <c r="U194">
        <f t="shared" si="20"/>
        <v>30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ROUND((E195/D195)*100,0)</f>
        <v>0</v>
      </c>
      <c r="P195" t="e">
        <f t="shared" ref="P195:P258" si="22">ROUND(E195/L195,2)</f>
        <v>#DIV/0!</v>
      </c>
      <c r="Q195" t="str">
        <f t="shared" ref="Q195:Q258" si="23">LEFT(N195,FIND("/",N195)-1)</f>
        <v>film &amp; video</v>
      </c>
      <c r="R195" t="str">
        <f t="shared" ref="R195:R258" si="24">MID(N195,FIND("/",N195)+1,99)</f>
        <v>drama</v>
      </c>
      <c r="S195" s="8">
        <f t="shared" ref="S195:S258" si="25">(((J195/60)/60)/24)+DATE(1970,1,1)</f>
        <v>41911.934791666667</v>
      </c>
      <c r="T195" s="8">
        <f t="shared" ref="T195:T258" si="26">(((I195/60)/60)/24)+DATE(1970,1,1)</f>
        <v>41971.976458333331</v>
      </c>
      <c r="U195">
        <f t="shared" ref="U195:U258" si="27">ROUND(T195-S195,0)</f>
        <v>60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42375.996886574074</v>
      </c>
      <c r="T196" s="8">
        <f t="shared" si="26"/>
        <v>42435.996886574074</v>
      </c>
      <c r="U196">
        <f t="shared" si="27"/>
        <v>60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42135.67050925926</v>
      </c>
      <c r="T197" s="8">
        <f t="shared" si="26"/>
        <v>42195.67050925926</v>
      </c>
      <c r="U197">
        <f t="shared" si="27"/>
        <v>60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42259.542800925927</v>
      </c>
      <c r="T198" s="8">
        <f t="shared" si="26"/>
        <v>42287.875</v>
      </c>
      <c r="U198">
        <f t="shared" si="27"/>
        <v>28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42741.848379629635</v>
      </c>
      <c r="T199" s="8">
        <f t="shared" si="26"/>
        <v>42783.875</v>
      </c>
      <c r="U199">
        <f t="shared" si="27"/>
        <v>42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41887.383356481485</v>
      </c>
      <c r="T200" s="8">
        <f t="shared" si="26"/>
        <v>41917.383356481485</v>
      </c>
      <c r="U200">
        <f t="shared" si="27"/>
        <v>30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42584.123865740738</v>
      </c>
      <c r="T201" s="8">
        <f t="shared" si="26"/>
        <v>42614.123865740738</v>
      </c>
      <c r="U201">
        <f t="shared" si="27"/>
        <v>30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41867.083368055559</v>
      </c>
      <c r="T202" s="8">
        <f t="shared" si="26"/>
        <v>41897.083368055559</v>
      </c>
      <c r="U202">
        <f t="shared" si="27"/>
        <v>30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42023.818622685183</v>
      </c>
      <c r="T203" s="8">
        <f t="shared" si="26"/>
        <v>42043.818622685183</v>
      </c>
      <c r="U203">
        <f t="shared" si="27"/>
        <v>20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42255.927824074075</v>
      </c>
      <c r="T204" s="8">
        <f t="shared" si="26"/>
        <v>42285.874305555553</v>
      </c>
      <c r="U204">
        <f t="shared" si="27"/>
        <v>30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41973.847962962958</v>
      </c>
      <c r="T205" s="8">
        <f t="shared" si="26"/>
        <v>42033.847962962958</v>
      </c>
      <c r="U205">
        <f t="shared" si="27"/>
        <v>60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42556.583368055552</v>
      </c>
      <c r="T206" s="8">
        <f t="shared" si="26"/>
        <v>42586.583368055552</v>
      </c>
      <c r="U206">
        <f t="shared" si="27"/>
        <v>30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42248.632199074069</v>
      </c>
      <c r="T207" s="8">
        <f t="shared" si="26"/>
        <v>42283.632199074069</v>
      </c>
      <c r="U207">
        <f t="shared" si="27"/>
        <v>35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42567.004432870366</v>
      </c>
      <c r="T208" s="8">
        <f t="shared" si="26"/>
        <v>42588.004432870366</v>
      </c>
      <c r="U208">
        <f t="shared" si="27"/>
        <v>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41978.197199074071</v>
      </c>
      <c r="T209" s="8">
        <f t="shared" si="26"/>
        <v>42008.197199074071</v>
      </c>
      <c r="U209">
        <f t="shared" si="27"/>
        <v>30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41959.369988425926</v>
      </c>
      <c r="T210" s="8">
        <f t="shared" si="26"/>
        <v>41989.369988425926</v>
      </c>
      <c r="U210">
        <f t="shared" si="27"/>
        <v>30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42165.922858796301</v>
      </c>
      <c r="T211" s="8">
        <f t="shared" si="26"/>
        <v>42195.922858796301</v>
      </c>
      <c r="U211">
        <f t="shared" si="27"/>
        <v>30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42249.064722222218</v>
      </c>
      <c r="T212" s="8">
        <f t="shared" si="26"/>
        <v>42278.208333333328</v>
      </c>
      <c r="U212">
        <f t="shared" si="27"/>
        <v>29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42236.159918981488</v>
      </c>
      <c r="T213" s="8">
        <f t="shared" si="26"/>
        <v>42266.159918981488</v>
      </c>
      <c r="U213">
        <f t="shared" si="27"/>
        <v>30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42416.881018518514</v>
      </c>
      <c r="T214" s="8">
        <f t="shared" si="26"/>
        <v>42476.839351851857</v>
      </c>
      <c r="U214">
        <f t="shared" si="27"/>
        <v>60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42202.594293981485</v>
      </c>
      <c r="T215" s="8">
        <f t="shared" si="26"/>
        <v>42232.587974537033</v>
      </c>
      <c r="U215">
        <f t="shared" si="27"/>
        <v>30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42009.64061342593</v>
      </c>
      <c r="T216" s="8">
        <f t="shared" si="26"/>
        <v>42069.64061342593</v>
      </c>
      <c r="U216">
        <f t="shared" si="27"/>
        <v>60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42375.230115740742</v>
      </c>
      <c r="T217" s="8">
        <f t="shared" si="26"/>
        <v>42417.999305555553</v>
      </c>
      <c r="U217">
        <f t="shared" si="27"/>
        <v>43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42066.958761574075</v>
      </c>
      <c r="T218" s="8">
        <f t="shared" si="26"/>
        <v>42116.917094907403</v>
      </c>
      <c r="U218">
        <f t="shared" si="27"/>
        <v>50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41970.64061342593</v>
      </c>
      <c r="T219" s="8">
        <f t="shared" si="26"/>
        <v>42001.64061342593</v>
      </c>
      <c r="U219">
        <f t="shared" si="27"/>
        <v>31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42079.628344907411</v>
      </c>
      <c r="T220" s="8">
        <f t="shared" si="26"/>
        <v>42139.628344907411</v>
      </c>
      <c r="U220">
        <f t="shared" si="27"/>
        <v>60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42429.326678240745</v>
      </c>
      <c r="T221" s="8">
        <f t="shared" si="26"/>
        <v>42461.290972222225</v>
      </c>
      <c r="U221">
        <f t="shared" si="27"/>
        <v>32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42195.643865740742</v>
      </c>
      <c r="T222" s="8">
        <f t="shared" si="26"/>
        <v>42236.837499999994</v>
      </c>
      <c r="U222">
        <f t="shared" si="27"/>
        <v>41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42031.837546296301</v>
      </c>
      <c r="T223" s="8">
        <f t="shared" si="26"/>
        <v>42091.79587962963</v>
      </c>
      <c r="U223">
        <f t="shared" si="27"/>
        <v>60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42031.769884259258</v>
      </c>
      <c r="T224" s="8">
        <f t="shared" si="26"/>
        <v>42090.110416666663</v>
      </c>
      <c r="U224">
        <f t="shared" si="27"/>
        <v>58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42482.048032407409</v>
      </c>
      <c r="T225" s="8">
        <f t="shared" si="26"/>
        <v>42512.045138888891</v>
      </c>
      <c r="U225">
        <f t="shared" si="27"/>
        <v>30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42135.235254629632</v>
      </c>
      <c r="T226" s="8">
        <f t="shared" si="26"/>
        <v>42195.235254629632</v>
      </c>
      <c r="U226">
        <f t="shared" si="27"/>
        <v>60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42438.961273148147</v>
      </c>
      <c r="T227" s="8">
        <f t="shared" si="26"/>
        <v>42468.919606481482</v>
      </c>
      <c r="U227">
        <f t="shared" si="27"/>
        <v>30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42106.666018518517</v>
      </c>
      <c r="T228" s="8">
        <f t="shared" si="26"/>
        <v>42155.395138888889</v>
      </c>
      <c r="U228">
        <f t="shared" si="27"/>
        <v>49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42164.893993055557</v>
      </c>
      <c r="T229" s="8">
        <f t="shared" si="26"/>
        <v>42194.893993055557</v>
      </c>
      <c r="U229">
        <f t="shared" si="27"/>
        <v>30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42096.686400462961</v>
      </c>
      <c r="T230" s="8">
        <f t="shared" si="26"/>
        <v>42156.686400462961</v>
      </c>
      <c r="U230">
        <f t="shared" si="27"/>
        <v>60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42383.933993055558</v>
      </c>
      <c r="T231" s="8">
        <f t="shared" si="26"/>
        <v>42413.933993055558</v>
      </c>
      <c r="U231">
        <f t="shared" si="27"/>
        <v>30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42129.777210648142</v>
      </c>
      <c r="T232" s="8">
        <f t="shared" si="26"/>
        <v>42159.777210648142</v>
      </c>
      <c r="U232">
        <f t="shared" si="27"/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42341.958923611113</v>
      </c>
      <c r="T233" s="8">
        <f t="shared" si="26"/>
        <v>42371.958923611113</v>
      </c>
      <c r="U233">
        <f t="shared" si="27"/>
        <v>30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42032.82576388889</v>
      </c>
      <c r="T234" s="8">
        <f t="shared" si="26"/>
        <v>42062.82576388889</v>
      </c>
      <c r="U234">
        <f t="shared" si="27"/>
        <v>30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42612.911712962959</v>
      </c>
      <c r="T235" s="8">
        <f t="shared" si="26"/>
        <v>42642.911712962959</v>
      </c>
      <c r="U235">
        <f t="shared" si="27"/>
        <v>30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42136.035405092596</v>
      </c>
      <c r="T236" s="8">
        <f t="shared" si="26"/>
        <v>42176.035405092596</v>
      </c>
      <c r="U236">
        <f t="shared" si="27"/>
        <v>40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42164.908530092594</v>
      </c>
      <c r="T237" s="8">
        <f t="shared" si="26"/>
        <v>42194.908530092594</v>
      </c>
      <c r="U237">
        <f t="shared" si="27"/>
        <v>30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42321.08447916666</v>
      </c>
      <c r="T238" s="8">
        <f t="shared" si="26"/>
        <v>42374</v>
      </c>
      <c r="U238">
        <f t="shared" si="27"/>
        <v>53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42377.577187499999</v>
      </c>
      <c r="T239" s="8">
        <f t="shared" si="26"/>
        <v>42437.577187499999</v>
      </c>
      <c r="U239">
        <f t="shared" si="27"/>
        <v>60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42713.962499999994</v>
      </c>
      <c r="T240" s="8">
        <f t="shared" si="26"/>
        <v>42734.375</v>
      </c>
      <c r="U240">
        <f t="shared" si="27"/>
        <v>20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42297.110300925924</v>
      </c>
      <c r="T241" s="8">
        <f t="shared" si="26"/>
        <v>42316.5</v>
      </c>
      <c r="U241">
        <f t="shared" si="27"/>
        <v>19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41354.708460648151</v>
      </c>
      <c r="T242" s="8">
        <f t="shared" si="26"/>
        <v>41399.708460648151</v>
      </c>
      <c r="U242">
        <f t="shared" si="27"/>
        <v>45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41949.697962962964</v>
      </c>
      <c r="T243" s="8">
        <f t="shared" si="26"/>
        <v>41994.697962962964</v>
      </c>
      <c r="U243">
        <f t="shared" si="27"/>
        <v>45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40862.492939814816</v>
      </c>
      <c r="T244" s="8">
        <f t="shared" si="26"/>
        <v>40897.492939814816</v>
      </c>
      <c r="U244">
        <f t="shared" si="27"/>
        <v>35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41662.047500000001</v>
      </c>
      <c r="T245" s="8">
        <f t="shared" si="26"/>
        <v>41692.047500000001</v>
      </c>
      <c r="U245">
        <f t="shared" si="27"/>
        <v>30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40213.323599537034</v>
      </c>
      <c r="T246" s="8">
        <f t="shared" si="26"/>
        <v>40253.29583333333</v>
      </c>
      <c r="U246">
        <f t="shared" si="27"/>
        <v>40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41107.053067129629</v>
      </c>
      <c r="T247" s="8">
        <f t="shared" si="26"/>
        <v>41137.053067129629</v>
      </c>
      <c r="U247">
        <f t="shared" si="27"/>
        <v>30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40480.363483796296</v>
      </c>
      <c r="T248" s="8">
        <f t="shared" si="26"/>
        <v>40530.405150462961</v>
      </c>
      <c r="U248">
        <f t="shared" si="27"/>
        <v>50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40430.604328703703</v>
      </c>
      <c r="T249" s="8">
        <f t="shared" si="26"/>
        <v>40467.152083333334</v>
      </c>
      <c r="U249">
        <f t="shared" si="27"/>
        <v>37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40870.774409722224</v>
      </c>
      <c r="T250" s="8">
        <f t="shared" si="26"/>
        <v>40915.774409722224</v>
      </c>
      <c r="U250">
        <f t="shared" si="27"/>
        <v>45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40332.923842592594</v>
      </c>
      <c r="T251" s="8">
        <f t="shared" si="26"/>
        <v>40412.736111111109</v>
      </c>
      <c r="U251">
        <f t="shared" si="27"/>
        <v>80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41401.565868055557</v>
      </c>
      <c r="T252" s="8">
        <f t="shared" si="26"/>
        <v>41431.565868055557</v>
      </c>
      <c r="U252">
        <f t="shared" si="27"/>
        <v>30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41013.787569444445</v>
      </c>
      <c r="T253" s="8">
        <f t="shared" si="26"/>
        <v>41045.791666666664</v>
      </c>
      <c r="U253">
        <f t="shared" si="27"/>
        <v>32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40266.662708333337</v>
      </c>
      <c r="T254" s="8">
        <f t="shared" si="26"/>
        <v>40330.165972222225</v>
      </c>
      <c r="U254">
        <f t="shared" si="27"/>
        <v>64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40924.650868055556</v>
      </c>
      <c r="T255" s="8">
        <f t="shared" si="26"/>
        <v>40954.650868055556</v>
      </c>
      <c r="U255">
        <f t="shared" si="27"/>
        <v>30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42263.952662037031</v>
      </c>
      <c r="T256" s="8">
        <f t="shared" si="26"/>
        <v>42294.083333333328</v>
      </c>
      <c r="U256">
        <f t="shared" si="27"/>
        <v>30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40588.526412037041</v>
      </c>
      <c r="T257" s="8">
        <f t="shared" si="26"/>
        <v>40618.48474537037</v>
      </c>
      <c r="U257">
        <f t="shared" si="27"/>
        <v>30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41319.769293981481</v>
      </c>
      <c r="T258" s="8">
        <f t="shared" si="26"/>
        <v>41349.769293981481</v>
      </c>
      <c r="U258">
        <f t="shared" si="27"/>
        <v>30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ROUND((E259/D259)*100,0)</f>
        <v>107</v>
      </c>
      <c r="P259">
        <f t="shared" ref="P259:P322" si="29">ROUND(E259/L259,2)</f>
        <v>66.7</v>
      </c>
      <c r="Q259" t="str">
        <f t="shared" ref="Q259:Q322" si="30">LEFT(N259,FIND("/",N259)-1)</f>
        <v>film &amp; video</v>
      </c>
      <c r="R259" t="str">
        <f t="shared" ref="R259:R322" si="31">MID(N259,FIND("/",N259)+1,99)</f>
        <v>documentary</v>
      </c>
      <c r="S259" s="8">
        <f t="shared" ref="S259:S322" si="32">(((J259/60)/60)/24)+DATE(1970,1,1)</f>
        <v>42479.626875000002</v>
      </c>
      <c r="T259" s="8">
        <f t="shared" ref="T259:T322" si="33">(((I259/60)/60)/24)+DATE(1970,1,1)</f>
        <v>42509.626875000002</v>
      </c>
      <c r="U259">
        <f t="shared" ref="U259:U322" si="34">ROUND(T259-S259,0)</f>
        <v>30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40682.051689814813</v>
      </c>
      <c r="T260" s="8">
        <f t="shared" si="33"/>
        <v>40712.051689814813</v>
      </c>
      <c r="U260">
        <f t="shared" si="34"/>
        <v>30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42072.738067129627</v>
      </c>
      <c r="T261" s="8">
        <f t="shared" si="33"/>
        <v>42102.738067129627</v>
      </c>
      <c r="U261">
        <f t="shared" si="34"/>
        <v>30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40330.755543981482</v>
      </c>
      <c r="T262" s="8">
        <f t="shared" si="33"/>
        <v>40376.415972222225</v>
      </c>
      <c r="U262">
        <f t="shared" si="34"/>
        <v>46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41017.885462962964</v>
      </c>
      <c r="T263" s="8">
        <f t="shared" si="33"/>
        <v>41067.621527777781</v>
      </c>
      <c r="U263">
        <f t="shared" si="34"/>
        <v>50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40555.24800925926</v>
      </c>
      <c r="T264" s="8">
        <f t="shared" si="33"/>
        <v>40600.24800925926</v>
      </c>
      <c r="U264">
        <f t="shared" si="34"/>
        <v>45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41149.954791666663</v>
      </c>
      <c r="T265" s="8">
        <f t="shared" si="33"/>
        <v>41179.954791666663</v>
      </c>
      <c r="U265">
        <f t="shared" si="34"/>
        <v>30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41010.620312500003</v>
      </c>
      <c r="T266" s="8">
        <f t="shared" si="33"/>
        <v>41040.620312500003</v>
      </c>
      <c r="U266">
        <f t="shared" si="34"/>
        <v>30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40267.245717592588</v>
      </c>
      <c r="T267" s="8">
        <f t="shared" si="33"/>
        <v>40308.844444444447</v>
      </c>
      <c r="U267">
        <f t="shared" si="34"/>
        <v>42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40205.174849537041</v>
      </c>
      <c r="T268" s="8">
        <f t="shared" si="33"/>
        <v>40291.160416666666</v>
      </c>
      <c r="U268">
        <f t="shared" si="34"/>
        <v>86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41785.452534722222</v>
      </c>
      <c r="T269" s="8">
        <f t="shared" si="33"/>
        <v>41815.452534722222</v>
      </c>
      <c r="U269">
        <f t="shared" si="34"/>
        <v>30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40809.15252314815</v>
      </c>
      <c r="T270" s="8">
        <f t="shared" si="33"/>
        <v>40854.194189814814</v>
      </c>
      <c r="U270">
        <f t="shared" si="34"/>
        <v>45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42758.197013888886</v>
      </c>
      <c r="T271" s="8">
        <f t="shared" si="33"/>
        <v>42788.197013888886</v>
      </c>
      <c r="U271">
        <f t="shared" si="34"/>
        <v>30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40637.866550925923</v>
      </c>
      <c r="T272" s="8">
        <f t="shared" si="33"/>
        <v>40688.166666666664</v>
      </c>
      <c r="U272">
        <f t="shared" si="34"/>
        <v>50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41612.10024305556</v>
      </c>
      <c r="T273" s="8">
        <f t="shared" si="33"/>
        <v>41641.333333333336</v>
      </c>
      <c r="U273">
        <f t="shared" si="34"/>
        <v>29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40235.900358796294</v>
      </c>
      <c r="T274" s="8">
        <f t="shared" si="33"/>
        <v>40296.78402777778</v>
      </c>
      <c r="U274">
        <f t="shared" si="34"/>
        <v>61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40697.498449074075</v>
      </c>
      <c r="T275" s="8">
        <f t="shared" si="33"/>
        <v>40727.498449074075</v>
      </c>
      <c r="U275">
        <f t="shared" si="34"/>
        <v>30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40969.912372685183</v>
      </c>
      <c r="T276" s="8">
        <f t="shared" si="33"/>
        <v>41004.290972222225</v>
      </c>
      <c r="U276">
        <f t="shared" si="34"/>
        <v>34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41193.032013888893</v>
      </c>
      <c r="T277" s="8">
        <f t="shared" si="33"/>
        <v>41223.073680555557</v>
      </c>
      <c r="U277">
        <f t="shared" si="34"/>
        <v>30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40967.081874999996</v>
      </c>
      <c r="T278" s="8">
        <f t="shared" si="33"/>
        <v>41027.040208333332</v>
      </c>
      <c r="U278">
        <f t="shared" si="34"/>
        <v>60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42117.891423611116</v>
      </c>
      <c r="T279" s="8">
        <f t="shared" si="33"/>
        <v>42147.891423611116</v>
      </c>
      <c r="U279">
        <f t="shared" si="34"/>
        <v>30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41164.040960648148</v>
      </c>
      <c r="T280" s="8">
        <f t="shared" si="33"/>
        <v>41194.040960648148</v>
      </c>
      <c r="U280">
        <f t="shared" si="34"/>
        <v>30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42759.244166666671</v>
      </c>
      <c r="T281" s="8">
        <f t="shared" si="33"/>
        <v>42793.084027777775</v>
      </c>
      <c r="U281">
        <f t="shared" si="34"/>
        <v>34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41744.590682870366</v>
      </c>
      <c r="T282" s="8">
        <f t="shared" si="33"/>
        <v>41789.590682870366</v>
      </c>
      <c r="U282">
        <f t="shared" si="34"/>
        <v>45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39950.163344907407</v>
      </c>
      <c r="T283" s="8">
        <f t="shared" si="33"/>
        <v>40035.80972222222</v>
      </c>
      <c r="U283">
        <f t="shared" si="34"/>
        <v>86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40194.920046296298</v>
      </c>
      <c r="T284" s="8">
        <f t="shared" si="33"/>
        <v>40231.916666666664</v>
      </c>
      <c r="U284">
        <f t="shared" si="34"/>
        <v>37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40675.71</v>
      </c>
      <c r="T285" s="8">
        <f t="shared" si="33"/>
        <v>40695.207638888889</v>
      </c>
      <c r="U285">
        <f t="shared" si="34"/>
        <v>19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40904.738194444442</v>
      </c>
      <c r="T286" s="8">
        <f t="shared" si="33"/>
        <v>40929.738194444442</v>
      </c>
      <c r="U286">
        <f t="shared" si="34"/>
        <v>25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41506.756111111114</v>
      </c>
      <c r="T287" s="8">
        <f t="shared" si="33"/>
        <v>41536.756111111114</v>
      </c>
      <c r="U287">
        <f t="shared" si="34"/>
        <v>30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41313.816249999996</v>
      </c>
      <c r="T288" s="8">
        <f t="shared" si="33"/>
        <v>41358.774583333332</v>
      </c>
      <c r="U288">
        <f t="shared" si="34"/>
        <v>45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41184.277986111112</v>
      </c>
      <c r="T289" s="8">
        <f t="shared" si="33"/>
        <v>41215.166666666664</v>
      </c>
      <c r="U289">
        <f t="shared" si="34"/>
        <v>31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41051.168900462959</v>
      </c>
      <c r="T290" s="8">
        <f t="shared" si="33"/>
        <v>41086.168900462959</v>
      </c>
      <c r="U290">
        <f t="shared" si="34"/>
        <v>35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41550.456412037034</v>
      </c>
      <c r="T291" s="8">
        <f t="shared" si="33"/>
        <v>41580.456412037034</v>
      </c>
      <c r="U291">
        <f t="shared" si="34"/>
        <v>30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40526.36917824074</v>
      </c>
      <c r="T292" s="8">
        <f t="shared" si="33"/>
        <v>40576.332638888889</v>
      </c>
      <c r="U292">
        <f t="shared" si="34"/>
        <v>50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41376.769050925926</v>
      </c>
      <c r="T293" s="8">
        <f t="shared" si="33"/>
        <v>41395.000694444447</v>
      </c>
      <c r="U293">
        <f t="shared" si="34"/>
        <v>18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40812.803229166668</v>
      </c>
      <c r="T294" s="8">
        <f t="shared" si="33"/>
        <v>40845.165972222225</v>
      </c>
      <c r="U294">
        <f t="shared" si="34"/>
        <v>32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41719.667986111112</v>
      </c>
      <c r="T295" s="8">
        <f t="shared" si="33"/>
        <v>41749.667986111112</v>
      </c>
      <c r="U295">
        <f t="shared" si="34"/>
        <v>30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40343.084421296298</v>
      </c>
      <c r="T296" s="8">
        <f t="shared" si="33"/>
        <v>40378.666666666664</v>
      </c>
      <c r="U296">
        <f t="shared" si="34"/>
        <v>36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41519.004733796297</v>
      </c>
      <c r="T297" s="8">
        <f t="shared" si="33"/>
        <v>41579</v>
      </c>
      <c r="U297">
        <f t="shared" si="34"/>
        <v>60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41134.475497685184</v>
      </c>
      <c r="T298" s="8">
        <f t="shared" si="33"/>
        <v>41159.475497685184</v>
      </c>
      <c r="U298">
        <f t="shared" si="34"/>
        <v>25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42089.72802083334</v>
      </c>
      <c r="T299" s="8">
        <f t="shared" si="33"/>
        <v>42125.165972222225</v>
      </c>
      <c r="U299">
        <f t="shared" si="34"/>
        <v>35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41709.463518518518</v>
      </c>
      <c r="T300" s="8">
        <f t="shared" si="33"/>
        <v>41768.875</v>
      </c>
      <c r="U300">
        <f t="shared" si="34"/>
        <v>59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40469.225231481483</v>
      </c>
      <c r="T301" s="8">
        <f t="shared" si="33"/>
        <v>40499.266898148147</v>
      </c>
      <c r="U301">
        <f t="shared" si="34"/>
        <v>30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40626.959930555553</v>
      </c>
      <c r="T302" s="8">
        <f t="shared" si="33"/>
        <v>40657.959930555553</v>
      </c>
      <c r="U302">
        <f t="shared" si="34"/>
        <v>31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41312.737673611111</v>
      </c>
      <c r="T303" s="8">
        <f t="shared" si="33"/>
        <v>41352.696006944447</v>
      </c>
      <c r="U303">
        <f t="shared" si="34"/>
        <v>40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40933.856921296298</v>
      </c>
      <c r="T304" s="8">
        <f t="shared" si="33"/>
        <v>40963.856921296298</v>
      </c>
      <c r="U304">
        <f t="shared" si="34"/>
        <v>30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41032.071134259262</v>
      </c>
      <c r="T305" s="8">
        <f t="shared" si="33"/>
        <v>41062.071134259262</v>
      </c>
      <c r="U305">
        <f t="shared" si="34"/>
        <v>30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41114.094872685186</v>
      </c>
      <c r="T306" s="8">
        <f t="shared" si="33"/>
        <v>41153.083333333336</v>
      </c>
      <c r="U306">
        <f t="shared" si="34"/>
        <v>39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40948.630196759259</v>
      </c>
      <c r="T307" s="8">
        <f t="shared" si="33"/>
        <v>40978.630196759259</v>
      </c>
      <c r="U307">
        <f t="shared" si="34"/>
        <v>30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41333.837187500001</v>
      </c>
      <c r="T308" s="8">
        <f t="shared" si="33"/>
        <v>41353.795520833337</v>
      </c>
      <c r="U308">
        <f t="shared" si="34"/>
        <v>20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41282.944456018515</v>
      </c>
      <c r="T309" s="8">
        <f t="shared" si="33"/>
        <v>41312.944456018515</v>
      </c>
      <c r="U309">
        <f t="shared" si="34"/>
        <v>30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40567.694560185184</v>
      </c>
      <c r="T310" s="8">
        <f t="shared" si="33"/>
        <v>40612.694560185184</v>
      </c>
      <c r="U310">
        <f t="shared" si="34"/>
        <v>45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41134.751550925925</v>
      </c>
      <c r="T311" s="8">
        <f t="shared" si="33"/>
        <v>41155.751550925925</v>
      </c>
      <c r="U311">
        <f t="shared" si="34"/>
        <v>21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40821.183136574073</v>
      </c>
      <c r="T312" s="8">
        <f t="shared" si="33"/>
        <v>40836.083333333336</v>
      </c>
      <c r="U312">
        <f t="shared" si="34"/>
        <v>15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40868.219814814816</v>
      </c>
      <c r="T313" s="8">
        <f t="shared" si="33"/>
        <v>40909.332638888889</v>
      </c>
      <c r="U313">
        <f t="shared" si="34"/>
        <v>41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41348.877685185187</v>
      </c>
      <c r="T314" s="8">
        <f t="shared" si="33"/>
        <v>41378.877685185187</v>
      </c>
      <c r="U314">
        <f t="shared" si="34"/>
        <v>30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40357.227939814817</v>
      </c>
      <c r="T315" s="8">
        <f t="shared" si="33"/>
        <v>40401.665972222225</v>
      </c>
      <c r="U315">
        <f t="shared" si="34"/>
        <v>44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41304.833194444444</v>
      </c>
      <c r="T316" s="8">
        <f t="shared" si="33"/>
        <v>41334.833194444444</v>
      </c>
      <c r="U316">
        <f t="shared" si="34"/>
        <v>30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41113.77238425926</v>
      </c>
      <c r="T317" s="8">
        <f t="shared" si="33"/>
        <v>41143.77238425926</v>
      </c>
      <c r="U317">
        <f t="shared" si="34"/>
        <v>30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41950.923576388886</v>
      </c>
      <c r="T318" s="8">
        <f t="shared" si="33"/>
        <v>41984.207638888889</v>
      </c>
      <c r="U318">
        <f t="shared" si="34"/>
        <v>33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41589.676886574074</v>
      </c>
      <c r="T319" s="8">
        <f t="shared" si="33"/>
        <v>41619.676886574074</v>
      </c>
      <c r="U319">
        <f t="shared" si="34"/>
        <v>30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41330.038784722223</v>
      </c>
      <c r="T320" s="8">
        <f t="shared" si="33"/>
        <v>41359.997118055559</v>
      </c>
      <c r="U320">
        <f t="shared" si="34"/>
        <v>30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40123.83829861111</v>
      </c>
      <c r="T321" s="8">
        <f t="shared" si="33"/>
        <v>40211.332638888889</v>
      </c>
      <c r="U321">
        <f t="shared" si="34"/>
        <v>87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42331.551307870366</v>
      </c>
      <c r="T322" s="8">
        <f t="shared" si="33"/>
        <v>42360.958333333328</v>
      </c>
      <c r="U322">
        <f t="shared" si="34"/>
        <v>29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ROUND((E323/D323)*100,0)</f>
        <v>103</v>
      </c>
      <c r="P323">
        <f t="shared" ref="P323:P386" si="36">ROUND(E323/L323,2)</f>
        <v>106.62</v>
      </c>
      <c r="Q323" t="str">
        <f t="shared" ref="Q323:Q386" si="37">LEFT(N323,FIND("/",N323)-1)</f>
        <v>film &amp; video</v>
      </c>
      <c r="R323" t="str">
        <f t="shared" ref="R323:R386" si="38">MID(N323,FIND("/",N323)+1,99)</f>
        <v>documentary</v>
      </c>
      <c r="S323" s="8">
        <f t="shared" ref="S323:S386" si="39">(((J323/60)/60)/24)+DATE(1970,1,1)</f>
        <v>42647.446597222224</v>
      </c>
      <c r="T323" s="8">
        <f t="shared" ref="T323:T386" si="40">(((I323/60)/60)/24)+DATE(1970,1,1)</f>
        <v>42682.488263888896</v>
      </c>
      <c r="U323">
        <f t="shared" ref="U323:U386" si="41">ROUND(T323-S323,0)</f>
        <v>35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42473.57</v>
      </c>
      <c r="T324" s="8">
        <f t="shared" si="40"/>
        <v>42503.57</v>
      </c>
      <c r="U324">
        <f t="shared" si="41"/>
        <v>30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42697.32136574074</v>
      </c>
      <c r="T325" s="8">
        <f t="shared" si="40"/>
        <v>42725.332638888889</v>
      </c>
      <c r="U325">
        <f t="shared" si="41"/>
        <v>28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42184.626250000001</v>
      </c>
      <c r="T326" s="8">
        <f t="shared" si="40"/>
        <v>42217.626250000001</v>
      </c>
      <c r="U326">
        <f t="shared" si="41"/>
        <v>33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42689.187881944439</v>
      </c>
      <c r="T327" s="8">
        <f t="shared" si="40"/>
        <v>42724.187881944439</v>
      </c>
      <c r="U327">
        <f t="shared" si="41"/>
        <v>35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42775.314884259264</v>
      </c>
      <c r="T328" s="8">
        <f t="shared" si="40"/>
        <v>42808.956250000003</v>
      </c>
      <c r="U328">
        <f t="shared" si="41"/>
        <v>34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42058.235289351855</v>
      </c>
      <c r="T329" s="8">
        <f t="shared" si="40"/>
        <v>42085.333333333328</v>
      </c>
      <c r="U329">
        <f t="shared" si="41"/>
        <v>27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42278.946620370371</v>
      </c>
      <c r="T330" s="8">
        <f t="shared" si="40"/>
        <v>42309.166666666672</v>
      </c>
      <c r="U330">
        <f t="shared" si="41"/>
        <v>30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42291.46674768519</v>
      </c>
      <c r="T331" s="8">
        <f t="shared" si="40"/>
        <v>42315.166666666672</v>
      </c>
      <c r="U331">
        <f t="shared" si="41"/>
        <v>24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41379.515775462962</v>
      </c>
      <c r="T332" s="8">
        <f t="shared" si="40"/>
        <v>41411.165972222225</v>
      </c>
      <c r="U332">
        <f t="shared" si="41"/>
        <v>32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42507.581412037034</v>
      </c>
      <c r="T333" s="8">
        <f t="shared" si="40"/>
        <v>42538.581412037034</v>
      </c>
      <c r="U333">
        <f t="shared" si="41"/>
        <v>31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42263.680289351847</v>
      </c>
      <c r="T334" s="8">
        <f t="shared" si="40"/>
        <v>42305.333333333328</v>
      </c>
      <c r="U334">
        <f t="shared" si="41"/>
        <v>42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42437.636469907404</v>
      </c>
      <c r="T335" s="8">
        <f t="shared" si="40"/>
        <v>42467.59480324074</v>
      </c>
      <c r="U335">
        <f t="shared" si="41"/>
        <v>30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42101.682372685187</v>
      </c>
      <c r="T336" s="8">
        <f t="shared" si="40"/>
        <v>42139.791666666672</v>
      </c>
      <c r="U336">
        <f t="shared" si="41"/>
        <v>38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42101.737442129626</v>
      </c>
      <c r="T337" s="8">
        <f t="shared" si="40"/>
        <v>42132.916666666672</v>
      </c>
      <c r="U337">
        <f t="shared" si="41"/>
        <v>31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42291.596273148149</v>
      </c>
      <c r="T338" s="8">
        <f t="shared" si="40"/>
        <v>42321.637939814813</v>
      </c>
      <c r="U338">
        <f t="shared" si="41"/>
        <v>30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42047.128564814819</v>
      </c>
      <c r="T339" s="8">
        <f t="shared" si="40"/>
        <v>42077.086898148147</v>
      </c>
      <c r="U339">
        <f t="shared" si="41"/>
        <v>30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42559.755671296298</v>
      </c>
      <c r="T340" s="8">
        <f t="shared" si="40"/>
        <v>42616.041666666672</v>
      </c>
      <c r="U340">
        <f t="shared" si="41"/>
        <v>56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42093.760046296295</v>
      </c>
      <c r="T341" s="8">
        <f t="shared" si="40"/>
        <v>42123.760046296295</v>
      </c>
      <c r="U341">
        <f t="shared" si="41"/>
        <v>30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42772.669062500005</v>
      </c>
      <c r="T342" s="8">
        <f t="shared" si="40"/>
        <v>42802.875</v>
      </c>
      <c r="U342">
        <f t="shared" si="41"/>
        <v>30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41894.879606481481</v>
      </c>
      <c r="T343" s="8">
        <f t="shared" si="40"/>
        <v>41913.165972222225</v>
      </c>
      <c r="U343">
        <f t="shared" si="41"/>
        <v>18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42459.780844907407</v>
      </c>
      <c r="T344" s="8">
        <f t="shared" si="40"/>
        <v>42489.780844907407</v>
      </c>
      <c r="U344">
        <f t="shared" si="41"/>
        <v>30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41926.73778935185</v>
      </c>
      <c r="T345" s="8">
        <f t="shared" si="40"/>
        <v>41957.125</v>
      </c>
      <c r="U345">
        <f t="shared" si="41"/>
        <v>30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42111.970995370371</v>
      </c>
      <c r="T346" s="8">
        <f t="shared" si="40"/>
        <v>42156.097222222219</v>
      </c>
      <c r="U346">
        <f t="shared" si="41"/>
        <v>44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42114.944328703699</v>
      </c>
      <c r="T347" s="8">
        <f t="shared" si="40"/>
        <v>42144.944328703699</v>
      </c>
      <c r="U347">
        <f t="shared" si="41"/>
        <v>30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42261.500243055561</v>
      </c>
      <c r="T348" s="8">
        <f t="shared" si="40"/>
        <v>42291.500243055561</v>
      </c>
      <c r="U348">
        <f t="shared" si="41"/>
        <v>30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42292.495474537034</v>
      </c>
      <c r="T349" s="8">
        <f t="shared" si="40"/>
        <v>42322.537141203706</v>
      </c>
      <c r="U349">
        <f t="shared" si="41"/>
        <v>30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42207.58699074074</v>
      </c>
      <c r="T350" s="8">
        <f t="shared" si="40"/>
        <v>42237.58699074074</v>
      </c>
      <c r="U350">
        <f t="shared" si="41"/>
        <v>30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42760.498935185184</v>
      </c>
      <c r="T351" s="8">
        <f t="shared" si="40"/>
        <v>42790.498935185184</v>
      </c>
      <c r="U351">
        <f t="shared" si="41"/>
        <v>30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42586.066076388888</v>
      </c>
      <c r="T352" s="8">
        <f t="shared" si="40"/>
        <v>42624.165972222225</v>
      </c>
      <c r="U352">
        <f t="shared" si="41"/>
        <v>38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42427.964745370366</v>
      </c>
      <c r="T353" s="8">
        <f t="shared" si="40"/>
        <v>42467.923078703709</v>
      </c>
      <c r="U353">
        <f t="shared" si="41"/>
        <v>40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41890.167453703703</v>
      </c>
      <c r="T354" s="8">
        <f t="shared" si="40"/>
        <v>41920.167453703703</v>
      </c>
      <c r="U354">
        <f t="shared" si="41"/>
        <v>30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42297.791886574079</v>
      </c>
      <c r="T355" s="8">
        <f t="shared" si="40"/>
        <v>42327.833553240736</v>
      </c>
      <c r="U355">
        <f t="shared" si="41"/>
        <v>30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42438.827789351853</v>
      </c>
      <c r="T356" s="8">
        <f t="shared" si="40"/>
        <v>42468.786122685182</v>
      </c>
      <c r="U356">
        <f t="shared" si="41"/>
        <v>30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41943.293912037036</v>
      </c>
      <c r="T357" s="8">
        <f t="shared" si="40"/>
        <v>41974.3355787037</v>
      </c>
      <c r="U357">
        <f t="shared" si="41"/>
        <v>31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42415.803159722222</v>
      </c>
      <c r="T358" s="8">
        <f t="shared" si="40"/>
        <v>42445.761493055557</v>
      </c>
      <c r="U358">
        <f t="shared" si="41"/>
        <v>30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42078.222187499996</v>
      </c>
      <c r="T359" s="8">
        <f t="shared" si="40"/>
        <v>42118.222187499996</v>
      </c>
      <c r="U359">
        <f t="shared" si="41"/>
        <v>40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42507.860196759255</v>
      </c>
      <c r="T360" s="8">
        <f t="shared" si="40"/>
        <v>42536.625</v>
      </c>
      <c r="U360">
        <f t="shared" si="41"/>
        <v>29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41935.070486111108</v>
      </c>
      <c r="T361" s="8">
        <f t="shared" si="40"/>
        <v>41957.216666666667</v>
      </c>
      <c r="U361">
        <f t="shared" si="41"/>
        <v>22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42163.897916666669</v>
      </c>
      <c r="T362" s="8">
        <f t="shared" si="40"/>
        <v>42208.132638888885</v>
      </c>
      <c r="U362">
        <f t="shared" si="41"/>
        <v>44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41936.001226851848</v>
      </c>
      <c r="T363" s="8">
        <f t="shared" si="40"/>
        <v>41966.042893518519</v>
      </c>
      <c r="U363">
        <f t="shared" si="41"/>
        <v>30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41837.210543981484</v>
      </c>
      <c r="T364" s="8">
        <f t="shared" si="40"/>
        <v>41859</v>
      </c>
      <c r="U364">
        <f t="shared" si="41"/>
        <v>22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40255.744629629626</v>
      </c>
      <c r="T365" s="8">
        <f t="shared" si="40"/>
        <v>40300.806944444441</v>
      </c>
      <c r="U365">
        <f t="shared" si="41"/>
        <v>45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41780.859629629631</v>
      </c>
      <c r="T366" s="8">
        <f t="shared" si="40"/>
        <v>41811.165972222225</v>
      </c>
      <c r="U366">
        <f t="shared" si="41"/>
        <v>30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41668.606469907405</v>
      </c>
      <c r="T367" s="8">
        <f t="shared" si="40"/>
        <v>41698.606469907405</v>
      </c>
      <c r="U367">
        <f t="shared" si="41"/>
        <v>30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41019.793032407404</v>
      </c>
      <c r="T368" s="8">
        <f t="shared" si="40"/>
        <v>41049.793032407404</v>
      </c>
      <c r="U368">
        <f t="shared" si="41"/>
        <v>30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41355.577291666668</v>
      </c>
      <c r="T369" s="8">
        <f t="shared" si="40"/>
        <v>41395.207638888889</v>
      </c>
      <c r="U369">
        <f t="shared" si="41"/>
        <v>40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42043.605578703704</v>
      </c>
      <c r="T370" s="8">
        <f t="shared" si="40"/>
        <v>42078.563912037032</v>
      </c>
      <c r="U370">
        <f t="shared" si="41"/>
        <v>35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40893.551724537036</v>
      </c>
      <c r="T371" s="8">
        <f t="shared" si="40"/>
        <v>40923.551724537036</v>
      </c>
      <c r="U371">
        <f t="shared" si="41"/>
        <v>30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42711.795138888891</v>
      </c>
      <c r="T372" s="8">
        <f t="shared" si="40"/>
        <v>42741.795138888891</v>
      </c>
      <c r="U372">
        <f t="shared" si="41"/>
        <v>30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41261.767812500002</v>
      </c>
      <c r="T373" s="8">
        <f t="shared" si="40"/>
        <v>41306.767812500002</v>
      </c>
      <c r="U373">
        <f t="shared" si="41"/>
        <v>45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42425.576898148152</v>
      </c>
      <c r="T374" s="8">
        <f t="shared" si="40"/>
        <v>42465.666666666672</v>
      </c>
      <c r="U374">
        <f t="shared" si="41"/>
        <v>40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41078.91201388889</v>
      </c>
      <c r="T375" s="8">
        <f t="shared" si="40"/>
        <v>41108.91201388889</v>
      </c>
      <c r="U375">
        <f t="shared" si="41"/>
        <v>30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40757.889247685183</v>
      </c>
      <c r="T376" s="8">
        <f t="shared" si="40"/>
        <v>40802.889247685183</v>
      </c>
      <c r="U376">
        <f t="shared" si="41"/>
        <v>45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41657.985081018516</v>
      </c>
      <c r="T377" s="8">
        <f t="shared" si="40"/>
        <v>41699.720833333333</v>
      </c>
      <c r="U377">
        <f t="shared" si="41"/>
        <v>42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42576.452731481477</v>
      </c>
      <c r="T378" s="8">
        <f t="shared" si="40"/>
        <v>42607.452731481477</v>
      </c>
      <c r="U378">
        <f t="shared" si="41"/>
        <v>31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42292.250787037032</v>
      </c>
      <c r="T379" s="8">
        <f t="shared" si="40"/>
        <v>42322.292361111111</v>
      </c>
      <c r="U379">
        <f t="shared" si="41"/>
        <v>30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42370.571851851855</v>
      </c>
      <c r="T380" s="8">
        <f t="shared" si="40"/>
        <v>42394.994444444441</v>
      </c>
      <c r="U380">
        <f t="shared" si="41"/>
        <v>24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40987.688333333332</v>
      </c>
      <c r="T381" s="8">
        <f t="shared" si="40"/>
        <v>41032.688333333332</v>
      </c>
      <c r="U381">
        <f t="shared" si="41"/>
        <v>45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42367.719814814816</v>
      </c>
      <c r="T382" s="8">
        <f t="shared" si="40"/>
        <v>42392.719814814816</v>
      </c>
      <c r="U382">
        <f t="shared" si="41"/>
        <v>25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41085.698113425926</v>
      </c>
      <c r="T383" s="8">
        <f t="shared" si="40"/>
        <v>41120.208333333336</v>
      </c>
      <c r="U383">
        <f t="shared" si="41"/>
        <v>35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41144.709490740745</v>
      </c>
      <c r="T384" s="8">
        <f t="shared" si="40"/>
        <v>41158.709490740745</v>
      </c>
      <c r="U384">
        <f t="shared" si="41"/>
        <v>14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41755.117581018516</v>
      </c>
      <c r="T385" s="8">
        <f t="shared" si="40"/>
        <v>41778.117581018516</v>
      </c>
      <c r="U385">
        <f t="shared" si="41"/>
        <v>23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41980.781793981485</v>
      </c>
      <c r="T386" s="8">
        <f t="shared" si="40"/>
        <v>42010.781793981485</v>
      </c>
      <c r="U386">
        <f t="shared" si="41"/>
        <v>30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ROUND((E387/D387)*100,0)</f>
        <v>106</v>
      </c>
      <c r="P387">
        <f t="shared" ref="P387:P450" si="43">ROUND(E387/L387,2)</f>
        <v>111.8</v>
      </c>
      <c r="Q387" t="str">
        <f t="shared" ref="Q387:Q450" si="44">LEFT(N387,FIND("/",N387)-1)</f>
        <v>film &amp; video</v>
      </c>
      <c r="R387" t="str">
        <f t="shared" ref="R387:R450" si="45">MID(N387,FIND("/",N387)+1,99)</f>
        <v>documentary</v>
      </c>
      <c r="S387" s="8">
        <f t="shared" ref="S387:S450" si="46">(((J387/60)/60)/24)+DATE(1970,1,1)</f>
        <v>41934.584502314814</v>
      </c>
      <c r="T387" s="8">
        <f t="shared" ref="T387:T450" si="47">(((I387/60)/60)/24)+DATE(1970,1,1)</f>
        <v>41964.626168981486</v>
      </c>
      <c r="U387">
        <f t="shared" ref="U387:U450" si="48">ROUND(T387-S387,0)</f>
        <v>30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42211.951284722221</v>
      </c>
      <c r="T388" s="8">
        <f t="shared" si="47"/>
        <v>42226.951284722221</v>
      </c>
      <c r="U388">
        <f t="shared" si="48"/>
        <v>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42200.67659722222</v>
      </c>
      <c r="T389" s="8">
        <f t="shared" si="47"/>
        <v>42231.25</v>
      </c>
      <c r="U389">
        <f t="shared" si="48"/>
        <v>31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42549.076157407413</v>
      </c>
      <c r="T390" s="8">
        <f t="shared" si="47"/>
        <v>42579.076157407413</v>
      </c>
      <c r="U390">
        <f t="shared" si="48"/>
        <v>30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41674.063078703701</v>
      </c>
      <c r="T391" s="8">
        <f t="shared" si="47"/>
        <v>41705.957638888889</v>
      </c>
      <c r="U391">
        <f t="shared" si="48"/>
        <v>32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42112.036712962959</v>
      </c>
      <c r="T392" s="8">
        <f t="shared" si="47"/>
        <v>42132.036712962959</v>
      </c>
      <c r="U392">
        <f t="shared" si="48"/>
        <v>20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40865.042256944449</v>
      </c>
      <c r="T393" s="8">
        <f t="shared" si="47"/>
        <v>40895.040972222225</v>
      </c>
      <c r="U393">
        <f t="shared" si="48"/>
        <v>30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40763.717256944445</v>
      </c>
      <c r="T394" s="8">
        <f t="shared" si="47"/>
        <v>40794.125</v>
      </c>
      <c r="U394">
        <f t="shared" si="48"/>
        <v>30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41526.708935185183</v>
      </c>
      <c r="T395" s="8">
        <f t="shared" si="47"/>
        <v>41557.708935185183</v>
      </c>
      <c r="U395">
        <f t="shared" si="48"/>
        <v>31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42417.818078703705</v>
      </c>
      <c r="T396" s="8">
        <f t="shared" si="47"/>
        <v>42477.776412037041</v>
      </c>
      <c r="U396">
        <f t="shared" si="48"/>
        <v>60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40990.909259259257</v>
      </c>
      <c r="T397" s="8">
        <f t="shared" si="47"/>
        <v>41026.897222222222</v>
      </c>
      <c r="U397">
        <f t="shared" si="48"/>
        <v>36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41082.564884259256</v>
      </c>
      <c r="T398" s="8">
        <f t="shared" si="47"/>
        <v>41097.564884259256</v>
      </c>
      <c r="U398">
        <f t="shared" si="48"/>
        <v>15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40379.776435185187</v>
      </c>
      <c r="T399" s="8">
        <f t="shared" si="47"/>
        <v>40422.155555555553</v>
      </c>
      <c r="U399">
        <f t="shared" si="48"/>
        <v>42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42078.793124999997</v>
      </c>
      <c r="T400" s="8">
        <f t="shared" si="47"/>
        <v>42123.793124999997</v>
      </c>
      <c r="U400">
        <f t="shared" si="48"/>
        <v>45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42687.875775462962</v>
      </c>
      <c r="T401" s="8">
        <f t="shared" si="47"/>
        <v>42718.5</v>
      </c>
      <c r="U401">
        <f t="shared" si="48"/>
        <v>31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41745.635960648149</v>
      </c>
      <c r="T402" s="8">
        <f t="shared" si="47"/>
        <v>41776.145833333336</v>
      </c>
      <c r="U402">
        <f t="shared" si="48"/>
        <v>31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40732.842245370368</v>
      </c>
      <c r="T403" s="8">
        <f t="shared" si="47"/>
        <v>40762.842245370368</v>
      </c>
      <c r="U403">
        <f t="shared" si="48"/>
        <v>30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42292.539548611108</v>
      </c>
      <c r="T404" s="8">
        <f t="shared" si="47"/>
        <v>42313.58121527778</v>
      </c>
      <c r="U404">
        <f t="shared" si="48"/>
        <v>21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40718.310659722221</v>
      </c>
      <c r="T405" s="8">
        <f t="shared" si="47"/>
        <v>40765.297222222223</v>
      </c>
      <c r="U405">
        <f t="shared" si="48"/>
        <v>47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41646.628032407411</v>
      </c>
      <c r="T406" s="8">
        <f t="shared" si="47"/>
        <v>41675.961111111108</v>
      </c>
      <c r="U406">
        <f t="shared" si="48"/>
        <v>29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41674.08494212963</v>
      </c>
      <c r="T407" s="8">
        <f t="shared" si="47"/>
        <v>41704.08494212963</v>
      </c>
      <c r="U407">
        <f t="shared" si="48"/>
        <v>30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40638.162465277775</v>
      </c>
      <c r="T408" s="8">
        <f t="shared" si="47"/>
        <v>40672.249305555553</v>
      </c>
      <c r="U408">
        <f t="shared" si="48"/>
        <v>34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40806.870949074073</v>
      </c>
      <c r="T409" s="8">
        <f t="shared" si="47"/>
        <v>40866.912615740745</v>
      </c>
      <c r="U409">
        <f t="shared" si="48"/>
        <v>60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41543.735995370371</v>
      </c>
      <c r="T410" s="8">
        <f t="shared" si="47"/>
        <v>41583.777662037035</v>
      </c>
      <c r="U410">
        <f t="shared" si="48"/>
        <v>40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42543.862777777773</v>
      </c>
      <c r="T411" s="8">
        <f t="shared" si="47"/>
        <v>42573.862777777773</v>
      </c>
      <c r="U411">
        <f t="shared" si="48"/>
        <v>30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42113.981446759266</v>
      </c>
      <c r="T412" s="8">
        <f t="shared" si="47"/>
        <v>42173.981446759266</v>
      </c>
      <c r="U412">
        <f t="shared" si="48"/>
        <v>60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41598.17597222222</v>
      </c>
      <c r="T413" s="8">
        <f t="shared" si="47"/>
        <v>41630.208333333336</v>
      </c>
      <c r="U413">
        <f t="shared" si="48"/>
        <v>32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41099.742800925924</v>
      </c>
      <c r="T414" s="8">
        <f t="shared" si="47"/>
        <v>41115.742800925924</v>
      </c>
      <c r="U414">
        <f t="shared" si="48"/>
        <v>16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41079.877442129626</v>
      </c>
      <c r="T415" s="8">
        <f t="shared" si="47"/>
        <v>41109.877442129626</v>
      </c>
      <c r="U415">
        <f t="shared" si="48"/>
        <v>30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41529.063252314816</v>
      </c>
      <c r="T416" s="8">
        <f t="shared" si="47"/>
        <v>41559.063252314816</v>
      </c>
      <c r="U416">
        <f t="shared" si="48"/>
        <v>30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41904.851875</v>
      </c>
      <c r="T417" s="8">
        <f t="shared" si="47"/>
        <v>41929.5</v>
      </c>
      <c r="U417">
        <f t="shared" si="48"/>
        <v>25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41648.396192129629</v>
      </c>
      <c r="T418" s="8">
        <f t="shared" si="47"/>
        <v>41678.396192129629</v>
      </c>
      <c r="U418">
        <f t="shared" si="48"/>
        <v>30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41360.970601851855</v>
      </c>
      <c r="T419" s="8">
        <f t="shared" si="47"/>
        <v>41372.189583333333</v>
      </c>
      <c r="U419">
        <f t="shared" si="48"/>
        <v>11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42178.282372685186</v>
      </c>
      <c r="T420" s="8">
        <f t="shared" si="47"/>
        <v>42208.282372685186</v>
      </c>
      <c r="U420">
        <f t="shared" si="48"/>
        <v>30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41394.842442129629</v>
      </c>
      <c r="T421" s="8">
        <f t="shared" si="47"/>
        <v>41454.842442129629</v>
      </c>
      <c r="U421">
        <f t="shared" si="48"/>
        <v>60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41682.23646990741</v>
      </c>
      <c r="T422" s="8">
        <f t="shared" si="47"/>
        <v>41712.194803240738</v>
      </c>
      <c r="U422">
        <f t="shared" si="48"/>
        <v>30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42177.491388888884</v>
      </c>
      <c r="T423" s="8">
        <f t="shared" si="47"/>
        <v>42237.491388888884</v>
      </c>
      <c r="U423">
        <f t="shared" si="48"/>
        <v>60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41863.260381944441</v>
      </c>
      <c r="T424" s="8">
        <f t="shared" si="47"/>
        <v>41893.260381944441</v>
      </c>
      <c r="U424">
        <f t="shared" si="48"/>
        <v>30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41400.92627314815</v>
      </c>
      <c r="T425" s="8">
        <f t="shared" si="47"/>
        <v>41430.92627314815</v>
      </c>
      <c r="U425">
        <f t="shared" si="48"/>
        <v>30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40934.376145833332</v>
      </c>
      <c r="T426" s="8">
        <f t="shared" si="47"/>
        <v>40994.334479166668</v>
      </c>
      <c r="U426">
        <f t="shared" si="48"/>
        <v>60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42275.861157407402</v>
      </c>
      <c r="T427" s="8">
        <f t="shared" si="47"/>
        <v>42335.902824074074</v>
      </c>
      <c r="U427">
        <f t="shared" si="48"/>
        <v>60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42400.711967592593</v>
      </c>
      <c r="T428" s="8">
        <f t="shared" si="47"/>
        <v>42430.711967592593</v>
      </c>
      <c r="U428">
        <f t="shared" si="48"/>
        <v>30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42285.909027777772</v>
      </c>
      <c r="T429" s="8">
        <f t="shared" si="47"/>
        <v>42299.790972222225</v>
      </c>
      <c r="U429">
        <f t="shared" si="48"/>
        <v>14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41778.766724537039</v>
      </c>
      <c r="T430" s="8">
        <f t="shared" si="47"/>
        <v>41806.916666666664</v>
      </c>
      <c r="U430">
        <f t="shared" si="48"/>
        <v>28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40070.901412037041</v>
      </c>
      <c r="T431" s="8">
        <f t="shared" si="47"/>
        <v>40144.207638888889</v>
      </c>
      <c r="U431">
        <f t="shared" si="48"/>
        <v>73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41513.107256944444</v>
      </c>
      <c r="T432" s="8">
        <f t="shared" si="47"/>
        <v>41528.107256944444</v>
      </c>
      <c r="U432">
        <f t="shared" si="48"/>
        <v>15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42526.871331018512</v>
      </c>
      <c r="T433" s="8">
        <f t="shared" si="47"/>
        <v>42556.871331018512</v>
      </c>
      <c r="U433">
        <f t="shared" si="48"/>
        <v>30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42238.726631944446</v>
      </c>
      <c r="T434" s="8">
        <f t="shared" si="47"/>
        <v>42298.726631944446</v>
      </c>
      <c r="U434">
        <f t="shared" si="48"/>
        <v>60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42228.629884259266</v>
      </c>
      <c r="T435" s="8">
        <f t="shared" si="47"/>
        <v>42288.629884259266</v>
      </c>
      <c r="U435">
        <f t="shared" si="48"/>
        <v>60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41576.834513888891</v>
      </c>
      <c r="T436" s="8">
        <f t="shared" si="47"/>
        <v>41609.876180555555</v>
      </c>
      <c r="U436">
        <f t="shared" si="48"/>
        <v>33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41500.747453703705</v>
      </c>
      <c r="T437" s="8">
        <f t="shared" si="47"/>
        <v>41530.747453703705</v>
      </c>
      <c r="U437">
        <f t="shared" si="48"/>
        <v>30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41456.36241898148</v>
      </c>
      <c r="T438" s="8">
        <f t="shared" si="47"/>
        <v>41486.36241898148</v>
      </c>
      <c r="U438">
        <f t="shared" si="48"/>
        <v>30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42591.31858796296</v>
      </c>
      <c r="T439" s="8">
        <f t="shared" si="47"/>
        <v>42651.31858796296</v>
      </c>
      <c r="U439">
        <f t="shared" si="48"/>
        <v>60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42296.261087962965</v>
      </c>
      <c r="T440" s="8">
        <f t="shared" si="47"/>
        <v>42326.302754629629</v>
      </c>
      <c r="U440">
        <f t="shared" si="48"/>
        <v>30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41919.761782407404</v>
      </c>
      <c r="T441" s="8">
        <f t="shared" si="47"/>
        <v>41929.761782407404</v>
      </c>
      <c r="U441">
        <f t="shared" si="48"/>
        <v>10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42423.985567129625</v>
      </c>
      <c r="T442" s="8">
        <f t="shared" si="47"/>
        <v>42453.943900462968</v>
      </c>
      <c r="U442">
        <f t="shared" si="48"/>
        <v>30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41550.793935185182</v>
      </c>
      <c r="T443" s="8">
        <f t="shared" si="47"/>
        <v>41580.793935185182</v>
      </c>
      <c r="U443">
        <f t="shared" si="48"/>
        <v>30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42024.888692129629</v>
      </c>
      <c r="T444" s="8">
        <f t="shared" si="47"/>
        <v>42054.888692129629</v>
      </c>
      <c r="U444">
        <f t="shared" si="48"/>
        <v>30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41650.015057870369</v>
      </c>
      <c r="T445" s="8">
        <f t="shared" si="47"/>
        <v>41680.015057870369</v>
      </c>
      <c r="U445">
        <f t="shared" si="48"/>
        <v>30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40894.906956018516</v>
      </c>
      <c r="T446" s="8">
        <f t="shared" si="47"/>
        <v>40954.906956018516</v>
      </c>
      <c r="U446">
        <f t="shared" si="48"/>
        <v>60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42130.335358796292</v>
      </c>
      <c r="T447" s="8">
        <f t="shared" si="47"/>
        <v>42145.335358796292</v>
      </c>
      <c r="U447">
        <f t="shared" si="48"/>
        <v>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42037.083564814813</v>
      </c>
      <c r="T448" s="8">
        <f t="shared" si="47"/>
        <v>42067.083564814813</v>
      </c>
      <c r="U448">
        <f t="shared" si="48"/>
        <v>30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41331.555127314816</v>
      </c>
      <c r="T449" s="8">
        <f t="shared" si="47"/>
        <v>41356.513460648144</v>
      </c>
      <c r="U449">
        <f t="shared" si="48"/>
        <v>25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41753.758043981477</v>
      </c>
      <c r="T450" s="8">
        <f t="shared" si="47"/>
        <v>41773.758043981477</v>
      </c>
      <c r="U450">
        <f t="shared" si="48"/>
        <v>20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ROUND((E451/D451)*100,0)</f>
        <v>2</v>
      </c>
      <c r="P451">
        <f t="shared" ref="P451:P514" si="50">ROUND(E451/L451,2)</f>
        <v>9</v>
      </c>
      <c r="Q451" t="str">
        <f t="shared" ref="Q451:Q514" si="51">LEFT(N451,FIND("/",N451)-1)</f>
        <v>film &amp; video</v>
      </c>
      <c r="R451" t="str">
        <f t="shared" ref="R451:R514" si="52">MID(N451,FIND("/",N451)+1,99)</f>
        <v>animation</v>
      </c>
      <c r="S451" s="8">
        <f t="shared" ref="S451:S514" si="53">(((J451/60)/60)/24)+DATE(1970,1,1)</f>
        <v>41534.568113425928</v>
      </c>
      <c r="T451" s="8">
        <f t="shared" ref="T451:T514" si="54">(((I451/60)/60)/24)+DATE(1970,1,1)</f>
        <v>41564.568113425928</v>
      </c>
      <c r="U451">
        <f t="shared" ref="U451:U514" si="55">ROUND(T451-S451,0)</f>
        <v>30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41654.946759259255</v>
      </c>
      <c r="T452" s="8">
        <f t="shared" si="54"/>
        <v>41684.946759259255</v>
      </c>
      <c r="U452">
        <f t="shared" si="55"/>
        <v>30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41634.715173611112</v>
      </c>
      <c r="T453" s="8">
        <f t="shared" si="54"/>
        <v>41664.715173611112</v>
      </c>
      <c r="U453">
        <f t="shared" si="55"/>
        <v>30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42107.703877314809</v>
      </c>
      <c r="T454" s="8">
        <f t="shared" si="54"/>
        <v>42137.703877314809</v>
      </c>
      <c r="U454">
        <f t="shared" si="55"/>
        <v>30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42038.824988425928</v>
      </c>
      <c r="T455" s="8">
        <f t="shared" si="54"/>
        <v>42054.824988425928</v>
      </c>
      <c r="U455">
        <f t="shared" si="55"/>
        <v>16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41938.717256944445</v>
      </c>
      <c r="T456" s="8">
        <f t="shared" si="54"/>
        <v>41969.551388888889</v>
      </c>
      <c r="U456">
        <f t="shared" si="55"/>
        <v>31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40971.002569444441</v>
      </c>
      <c r="T457" s="8">
        <f t="shared" si="54"/>
        <v>41016.021527777775</v>
      </c>
      <c r="U457">
        <f t="shared" si="55"/>
        <v>45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41547.694456018515</v>
      </c>
      <c r="T458" s="8">
        <f t="shared" si="54"/>
        <v>41569.165972222225</v>
      </c>
      <c r="U458">
        <f t="shared" si="55"/>
        <v>21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41837.767500000002</v>
      </c>
      <c r="T459" s="8">
        <f t="shared" si="54"/>
        <v>41867.767500000002</v>
      </c>
      <c r="U459">
        <f t="shared" si="55"/>
        <v>30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41378.69976851852</v>
      </c>
      <c r="T460" s="8">
        <f t="shared" si="54"/>
        <v>41408.69976851852</v>
      </c>
      <c r="U460">
        <f t="shared" si="55"/>
        <v>30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40800.6403587963</v>
      </c>
      <c r="T461" s="8">
        <f t="shared" si="54"/>
        <v>40860.682025462964</v>
      </c>
      <c r="U461">
        <f t="shared" si="55"/>
        <v>60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41759.542534722219</v>
      </c>
      <c r="T462" s="8">
        <f t="shared" si="54"/>
        <v>41791.166666666664</v>
      </c>
      <c r="U462">
        <f t="shared" si="55"/>
        <v>32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41407.84684027778</v>
      </c>
      <c r="T463" s="8">
        <f t="shared" si="54"/>
        <v>41427.84684027778</v>
      </c>
      <c r="U463">
        <f t="shared" si="55"/>
        <v>20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40705.126631944448</v>
      </c>
      <c r="T464" s="8">
        <f t="shared" si="54"/>
        <v>40765.126631944448</v>
      </c>
      <c r="U464">
        <f t="shared" si="55"/>
        <v>60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40750.710104166668</v>
      </c>
      <c r="T465" s="8">
        <f t="shared" si="54"/>
        <v>40810.710104166668</v>
      </c>
      <c r="U465">
        <f t="shared" si="55"/>
        <v>60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42488.848784722228</v>
      </c>
      <c r="T466" s="8">
        <f t="shared" si="54"/>
        <v>42508.848784722228</v>
      </c>
      <c r="U466">
        <f t="shared" si="55"/>
        <v>20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41801.120069444441</v>
      </c>
      <c r="T467" s="8">
        <f t="shared" si="54"/>
        <v>41817.120069444441</v>
      </c>
      <c r="U467">
        <f t="shared" si="55"/>
        <v>16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41129.942870370374</v>
      </c>
      <c r="T468" s="8">
        <f t="shared" si="54"/>
        <v>41159.942870370374</v>
      </c>
      <c r="U468">
        <f t="shared" si="55"/>
        <v>30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41135.679791666669</v>
      </c>
      <c r="T469" s="8">
        <f t="shared" si="54"/>
        <v>41180.679791666669</v>
      </c>
      <c r="U469">
        <f t="shared" si="55"/>
        <v>45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41041.167627314811</v>
      </c>
      <c r="T470" s="8">
        <f t="shared" si="54"/>
        <v>41101.160474537035</v>
      </c>
      <c r="U470">
        <f t="shared" si="55"/>
        <v>60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41827.989861111113</v>
      </c>
      <c r="T471" s="8">
        <f t="shared" si="54"/>
        <v>41887.989861111113</v>
      </c>
      <c r="U471">
        <f t="shared" si="55"/>
        <v>60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41605.167696759258</v>
      </c>
      <c r="T472" s="8">
        <f t="shared" si="54"/>
        <v>41655.166666666664</v>
      </c>
      <c r="U472">
        <f t="shared" si="55"/>
        <v>50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41703.721979166665</v>
      </c>
      <c r="T473" s="8">
        <f t="shared" si="54"/>
        <v>41748.680312500001</v>
      </c>
      <c r="U473">
        <f t="shared" si="55"/>
        <v>45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41844.922662037039</v>
      </c>
      <c r="T474" s="8">
        <f t="shared" si="54"/>
        <v>41874.922662037039</v>
      </c>
      <c r="U474">
        <f t="shared" si="55"/>
        <v>30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41869.698136574072</v>
      </c>
      <c r="T475" s="8">
        <f t="shared" si="54"/>
        <v>41899.698136574072</v>
      </c>
      <c r="U475">
        <f t="shared" si="55"/>
        <v>30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42753.329039351855</v>
      </c>
      <c r="T476" s="8">
        <f t="shared" si="54"/>
        <v>42783.329039351855</v>
      </c>
      <c r="U476">
        <f t="shared" si="55"/>
        <v>30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42100.086145833338</v>
      </c>
      <c r="T477" s="8">
        <f t="shared" si="54"/>
        <v>42130.086145833338</v>
      </c>
      <c r="U477">
        <f t="shared" si="55"/>
        <v>30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41757.975011574075</v>
      </c>
      <c r="T478" s="8">
        <f t="shared" si="54"/>
        <v>41793.165972222225</v>
      </c>
      <c r="U478">
        <f t="shared" si="55"/>
        <v>35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40987.83488425926</v>
      </c>
      <c r="T479" s="8">
        <f t="shared" si="54"/>
        <v>41047.83488425926</v>
      </c>
      <c r="U479">
        <f t="shared" si="55"/>
        <v>60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42065.910983796297</v>
      </c>
      <c r="T480" s="8">
        <f t="shared" si="54"/>
        <v>42095.869317129633</v>
      </c>
      <c r="U480">
        <f t="shared" si="55"/>
        <v>30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41904.407812500001</v>
      </c>
      <c r="T481" s="8">
        <f t="shared" si="54"/>
        <v>41964.449479166666</v>
      </c>
      <c r="U481">
        <f t="shared" si="55"/>
        <v>60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41465.500173611108</v>
      </c>
      <c r="T482" s="8">
        <f t="shared" si="54"/>
        <v>41495.500173611108</v>
      </c>
      <c r="U482">
        <f t="shared" si="55"/>
        <v>30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41162.672326388885</v>
      </c>
      <c r="T483" s="8">
        <f t="shared" si="54"/>
        <v>41192.672326388885</v>
      </c>
      <c r="U483">
        <f t="shared" si="55"/>
        <v>30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42447.896875000006</v>
      </c>
      <c r="T484" s="8">
        <f t="shared" si="54"/>
        <v>42474.606944444444</v>
      </c>
      <c r="U484">
        <f t="shared" si="55"/>
        <v>27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41243.197592592594</v>
      </c>
      <c r="T485" s="8">
        <f t="shared" si="54"/>
        <v>41303.197592592594</v>
      </c>
      <c r="U485">
        <f t="shared" si="55"/>
        <v>60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42272.93949074074</v>
      </c>
      <c r="T486" s="8">
        <f t="shared" si="54"/>
        <v>42313.981157407412</v>
      </c>
      <c r="U486">
        <f t="shared" si="55"/>
        <v>41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41381.50577546296</v>
      </c>
      <c r="T487" s="8">
        <f t="shared" si="54"/>
        <v>41411.50577546296</v>
      </c>
      <c r="U487">
        <f t="shared" si="55"/>
        <v>30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41761.94258101852</v>
      </c>
      <c r="T488" s="8">
        <f t="shared" si="54"/>
        <v>41791.94258101852</v>
      </c>
      <c r="U488">
        <f t="shared" si="55"/>
        <v>30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42669.594837962963</v>
      </c>
      <c r="T489" s="8">
        <f t="shared" si="54"/>
        <v>42729.636504629627</v>
      </c>
      <c r="U489">
        <f t="shared" si="55"/>
        <v>60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42714.054398148146</v>
      </c>
      <c r="T490" s="8">
        <f t="shared" si="54"/>
        <v>42744.054398148146</v>
      </c>
      <c r="U490">
        <f t="shared" si="55"/>
        <v>30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40882.481666666667</v>
      </c>
      <c r="T491" s="8">
        <f t="shared" si="54"/>
        <v>40913.481249999997</v>
      </c>
      <c r="U491">
        <f t="shared" si="55"/>
        <v>31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41113.968576388892</v>
      </c>
      <c r="T492" s="8">
        <f t="shared" si="54"/>
        <v>41143.968576388892</v>
      </c>
      <c r="U492">
        <f t="shared" si="55"/>
        <v>30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42366.982627314821</v>
      </c>
      <c r="T493" s="8">
        <f t="shared" si="54"/>
        <v>42396.982627314821</v>
      </c>
      <c r="U493">
        <f t="shared" si="55"/>
        <v>30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42596.03506944445</v>
      </c>
      <c r="T494" s="8">
        <f t="shared" si="54"/>
        <v>42656.03506944445</v>
      </c>
      <c r="U494">
        <f t="shared" si="55"/>
        <v>60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42114.726134259254</v>
      </c>
      <c r="T495" s="8">
        <f t="shared" si="54"/>
        <v>42144.726134259254</v>
      </c>
      <c r="U495">
        <f t="shared" si="55"/>
        <v>30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41799.830613425926</v>
      </c>
      <c r="T496" s="8">
        <f t="shared" si="54"/>
        <v>41823.125</v>
      </c>
      <c r="U496">
        <f t="shared" si="55"/>
        <v>23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42171.827604166669</v>
      </c>
      <c r="T497" s="8">
        <f t="shared" si="54"/>
        <v>42201.827604166669</v>
      </c>
      <c r="U497">
        <f t="shared" si="55"/>
        <v>30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41620.93141203704</v>
      </c>
      <c r="T498" s="8">
        <f t="shared" si="54"/>
        <v>41680.93141203704</v>
      </c>
      <c r="U498">
        <f t="shared" si="55"/>
        <v>60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41945.037789351853</v>
      </c>
      <c r="T499" s="8">
        <f t="shared" si="54"/>
        <v>41998.208333333328</v>
      </c>
      <c r="U499">
        <f t="shared" si="55"/>
        <v>53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40858.762141203704</v>
      </c>
      <c r="T500" s="8">
        <f t="shared" si="54"/>
        <v>40900.762141203704</v>
      </c>
      <c r="U500">
        <f t="shared" si="55"/>
        <v>42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40043.895462962959</v>
      </c>
      <c r="T501" s="8">
        <f t="shared" si="54"/>
        <v>40098.874305555553</v>
      </c>
      <c r="U501">
        <f t="shared" si="55"/>
        <v>55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40247.886006944449</v>
      </c>
      <c r="T502" s="8">
        <f t="shared" si="54"/>
        <v>40306.927777777775</v>
      </c>
      <c r="U502">
        <f t="shared" si="55"/>
        <v>59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40703.234386574077</v>
      </c>
      <c r="T503" s="8">
        <f t="shared" si="54"/>
        <v>40733.234386574077</v>
      </c>
      <c r="U503">
        <f t="shared" si="55"/>
        <v>30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40956.553530092591</v>
      </c>
      <c r="T504" s="8">
        <f t="shared" si="54"/>
        <v>40986.511863425927</v>
      </c>
      <c r="U504">
        <f t="shared" si="55"/>
        <v>30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41991.526655092588</v>
      </c>
      <c r="T505" s="8">
        <f t="shared" si="54"/>
        <v>42021.526655092588</v>
      </c>
      <c r="U505">
        <f t="shared" si="55"/>
        <v>30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40949.98364583333</v>
      </c>
      <c r="T506" s="8">
        <f t="shared" si="54"/>
        <v>41009.941979166666</v>
      </c>
      <c r="U506">
        <f t="shared" si="55"/>
        <v>60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42318.098217592589</v>
      </c>
      <c r="T507" s="8">
        <f t="shared" si="54"/>
        <v>42363.098217592589</v>
      </c>
      <c r="U507">
        <f t="shared" si="55"/>
        <v>45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41466.552314814813</v>
      </c>
      <c r="T508" s="8">
        <f t="shared" si="54"/>
        <v>41496.552314814813</v>
      </c>
      <c r="U508">
        <f t="shared" si="55"/>
        <v>30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41156.958993055552</v>
      </c>
      <c r="T509" s="8">
        <f t="shared" si="54"/>
        <v>41201.958993055552</v>
      </c>
      <c r="U509">
        <f t="shared" si="55"/>
        <v>45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40995.024317129632</v>
      </c>
      <c r="T510" s="8">
        <f t="shared" si="54"/>
        <v>41054.593055555553</v>
      </c>
      <c r="U510">
        <f t="shared" si="55"/>
        <v>60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42153.631597222222</v>
      </c>
      <c r="T511" s="8">
        <f t="shared" si="54"/>
        <v>42183.631597222222</v>
      </c>
      <c r="U511">
        <f t="shared" si="55"/>
        <v>30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42400.176377314812</v>
      </c>
      <c r="T512" s="8">
        <f t="shared" si="54"/>
        <v>42430.176377314812</v>
      </c>
      <c r="U512">
        <f t="shared" si="55"/>
        <v>30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41340.303032407406</v>
      </c>
      <c r="T513" s="8">
        <f t="shared" si="54"/>
        <v>41370.261365740742</v>
      </c>
      <c r="U513">
        <f t="shared" si="55"/>
        <v>30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42649.742210648154</v>
      </c>
      <c r="T514" s="8">
        <f t="shared" si="54"/>
        <v>42694.783877314811</v>
      </c>
      <c r="U514">
        <f t="shared" si="55"/>
        <v>45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ROUND((E515/D515)*100,0)</f>
        <v>14</v>
      </c>
      <c r="P515">
        <f t="shared" ref="P515:P578" si="57">ROUND(E515/L515,2)</f>
        <v>102.38</v>
      </c>
      <c r="Q515" t="str">
        <f t="shared" ref="Q515:Q578" si="58">LEFT(N515,FIND("/",N515)-1)</f>
        <v>film &amp; video</v>
      </c>
      <c r="R515" t="str">
        <f t="shared" ref="R515:R578" si="59">MID(N515,FIND("/",N515)+1,99)</f>
        <v>animation</v>
      </c>
      <c r="S515" s="8">
        <f t="shared" ref="S515:S578" si="60">(((J515/60)/60)/24)+DATE(1970,1,1)</f>
        <v>42552.653993055559</v>
      </c>
      <c r="T515" s="8">
        <f t="shared" ref="T515:T578" si="61">(((I515/60)/60)/24)+DATE(1970,1,1)</f>
        <v>42597.291666666672</v>
      </c>
      <c r="U515">
        <f t="shared" ref="U515:U578" si="62">ROUND(T515-S515,0)</f>
        <v>45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41830.613969907405</v>
      </c>
      <c r="T516" s="8">
        <f t="shared" si="61"/>
        <v>41860.613969907405</v>
      </c>
      <c r="U516">
        <f t="shared" si="62"/>
        <v>30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42327.490752314814</v>
      </c>
      <c r="T517" s="8">
        <f t="shared" si="61"/>
        <v>42367.490752314814</v>
      </c>
      <c r="U517">
        <f t="shared" si="62"/>
        <v>40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42091.778703703705</v>
      </c>
      <c r="T518" s="8">
        <f t="shared" si="61"/>
        <v>42151.778703703705</v>
      </c>
      <c r="U518">
        <f t="shared" si="62"/>
        <v>60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42738.615289351852</v>
      </c>
      <c r="T519" s="8">
        <f t="shared" si="61"/>
        <v>42768.615289351852</v>
      </c>
      <c r="U519">
        <f t="shared" si="62"/>
        <v>30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42223.616018518514</v>
      </c>
      <c r="T520" s="8">
        <f t="shared" si="61"/>
        <v>42253.615277777775</v>
      </c>
      <c r="U520">
        <f t="shared" si="62"/>
        <v>30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41218.391446759262</v>
      </c>
      <c r="T521" s="8">
        <f t="shared" si="61"/>
        <v>41248.391446759262</v>
      </c>
      <c r="U521">
        <f t="shared" si="62"/>
        <v>30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8">
        <f t="shared" si="60"/>
        <v>42318.702094907407</v>
      </c>
      <c r="T522" s="8">
        <f t="shared" si="61"/>
        <v>42348.702094907407</v>
      </c>
      <c r="U522">
        <f t="shared" si="62"/>
        <v>30</v>
      </c>
    </row>
    <row r="523" spans="1:21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8">
        <f t="shared" si="60"/>
        <v>42646.092812499999</v>
      </c>
      <c r="T523" s="8">
        <f t="shared" si="61"/>
        <v>42675.207638888889</v>
      </c>
      <c r="U523">
        <f t="shared" si="62"/>
        <v>29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8">
        <f t="shared" si="60"/>
        <v>42430.040798611109</v>
      </c>
      <c r="T524" s="8">
        <f t="shared" si="61"/>
        <v>42449.999131944445</v>
      </c>
      <c r="U524">
        <f t="shared" si="62"/>
        <v>20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8">
        <f t="shared" si="60"/>
        <v>42238.13282407407</v>
      </c>
      <c r="T525" s="8">
        <f t="shared" si="61"/>
        <v>42268.13282407407</v>
      </c>
      <c r="U525">
        <f t="shared" si="62"/>
        <v>30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8">
        <f t="shared" si="60"/>
        <v>42492.717233796298</v>
      </c>
      <c r="T526" s="8">
        <f t="shared" si="61"/>
        <v>42522.717233796298</v>
      </c>
      <c r="U526">
        <f t="shared" si="62"/>
        <v>30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41850.400937500002</v>
      </c>
      <c r="T527" s="8">
        <f t="shared" si="61"/>
        <v>41895.400937500002</v>
      </c>
      <c r="U527">
        <f t="shared" si="62"/>
        <v>45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8">
        <f t="shared" si="60"/>
        <v>42192.591944444444</v>
      </c>
      <c r="T528" s="8">
        <f t="shared" si="61"/>
        <v>42223.708333333328</v>
      </c>
      <c r="U528">
        <f t="shared" si="62"/>
        <v>31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8">
        <f t="shared" si="60"/>
        <v>42753.205625000002</v>
      </c>
      <c r="T529" s="8">
        <f t="shared" si="61"/>
        <v>42783.670138888891</v>
      </c>
      <c r="U529">
        <f t="shared" si="62"/>
        <v>30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8">
        <f t="shared" si="60"/>
        <v>42155.920219907406</v>
      </c>
      <c r="T530" s="8">
        <f t="shared" si="61"/>
        <v>42176.888888888891</v>
      </c>
      <c r="U530">
        <f t="shared" si="62"/>
        <v>21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8">
        <f t="shared" si="60"/>
        <v>42725.031180555554</v>
      </c>
      <c r="T531" s="8">
        <f t="shared" si="61"/>
        <v>42746.208333333328</v>
      </c>
      <c r="U531">
        <f t="shared" si="62"/>
        <v>21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8">
        <f t="shared" si="60"/>
        <v>42157.591064814813</v>
      </c>
      <c r="T532" s="8">
        <f t="shared" si="61"/>
        <v>42179.083333333328</v>
      </c>
      <c r="U532">
        <f t="shared" si="62"/>
        <v>21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8">
        <f t="shared" si="60"/>
        <v>42676.065150462964</v>
      </c>
      <c r="T533" s="8">
        <f t="shared" si="61"/>
        <v>42721.290972222225</v>
      </c>
      <c r="U533">
        <f t="shared" si="62"/>
        <v>45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8">
        <f t="shared" si="60"/>
        <v>42473.007037037038</v>
      </c>
      <c r="T534" s="8">
        <f t="shared" si="61"/>
        <v>42503.007037037038</v>
      </c>
      <c r="U534">
        <f t="shared" si="62"/>
        <v>30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8">
        <f t="shared" si="60"/>
        <v>42482.43478009259</v>
      </c>
      <c r="T535" s="8">
        <f t="shared" si="61"/>
        <v>42506.43478009259</v>
      </c>
      <c r="U535">
        <f t="shared" si="62"/>
        <v>24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8">
        <f t="shared" si="60"/>
        <v>42270.810995370368</v>
      </c>
      <c r="T536" s="8">
        <f t="shared" si="61"/>
        <v>42309.958333333328</v>
      </c>
      <c r="U536">
        <f t="shared" si="62"/>
        <v>39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8">
        <f t="shared" si="60"/>
        <v>42711.545196759253</v>
      </c>
      <c r="T537" s="8">
        <f t="shared" si="61"/>
        <v>42741.545196759253</v>
      </c>
      <c r="U537">
        <f t="shared" si="62"/>
        <v>30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8">
        <f t="shared" si="60"/>
        <v>42179.344988425932</v>
      </c>
      <c r="T538" s="8">
        <f t="shared" si="61"/>
        <v>42219.75</v>
      </c>
      <c r="U538">
        <f t="shared" si="62"/>
        <v>40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8">
        <f t="shared" si="60"/>
        <v>42282.768414351856</v>
      </c>
      <c r="T539" s="8">
        <f t="shared" si="61"/>
        <v>42312.810081018513</v>
      </c>
      <c r="U539">
        <f t="shared" si="62"/>
        <v>30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8">
        <f t="shared" si="60"/>
        <v>42473.794710648144</v>
      </c>
      <c r="T540" s="8">
        <f t="shared" si="61"/>
        <v>42503.794710648144</v>
      </c>
      <c r="U540">
        <f t="shared" si="62"/>
        <v>30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8">
        <f t="shared" si="60"/>
        <v>42535.049849537041</v>
      </c>
      <c r="T541" s="8">
        <f t="shared" si="61"/>
        <v>42556.049849537041</v>
      </c>
      <c r="U541">
        <f t="shared" si="62"/>
        <v>21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42009.817199074074</v>
      </c>
      <c r="T542" s="8">
        <f t="shared" si="61"/>
        <v>42039.817199074074</v>
      </c>
      <c r="U542">
        <f t="shared" si="62"/>
        <v>30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42276.046689814815</v>
      </c>
      <c r="T543" s="8">
        <f t="shared" si="61"/>
        <v>42306.046689814815</v>
      </c>
      <c r="U543">
        <f t="shared" si="62"/>
        <v>30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42433.737453703703</v>
      </c>
      <c r="T544" s="8">
        <f t="shared" si="61"/>
        <v>42493.695787037039</v>
      </c>
      <c r="U544">
        <f t="shared" si="62"/>
        <v>60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41914.092152777775</v>
      </c>
      <c r="T545" s="8">
        <f t="shared" si="61"/>
        <v>41944.092152777775</v>
      </c>
      <c r="U545">
        <f t="shared" si="62"/>
        <v>30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42525.656944444447</v>
      </c>
      <c r="T546" s="8">
        <f t="shared" si="61"/>
        <v>42555.656944444447</v>
      </c>
      <c r="U546">
        <f t="shared" si="62"/>
        <v>30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8">
        <f t="shared" si="60"/>
        <v>42283.592465277776</v>
      </c>
      <c r="T547" s="8">
        <f t="shared" si="61"/>
        <v>42323.634131944447</v>
      </c>
      <c r="U547">
        <f t="shared" si="62"/>
        <v>40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42249.667997685188</v>
      </c>
      <c r="T548" s="8">
        <f t="shared" si="61"/>
        <v>42294.667997685188</v>
      </c>
      <c r="U548">
        <f t="shared" si="62"/>
        <v>45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42380.696342592593</v>
      </c>
      <c r="T549" s="8">
        <f t="shared" si="61"/>
        <v>42410.696342592593</v>
      </c>
      <c r="U549">
        <f t="shared" si="62"/>
        <v>30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42276.903333333335</v>
      </c>
      <c r="T550" s="8">
        <f t="shared" si="61"/>
        <v>42306.903333333335</v>
      </c>
      <c r="U550">
        <f t="shared" si="62"/>
        <v>30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>
        <f t="shared" si="60"/>
        <v>42163.636828703704</v>
      </c>
      <c r="T551" s="8">
        <f t="shared" si="61"/>
        <v>42193.636828703704</v>
      </c>
      <c r="U551">
        <f t="shared" si="62"/>
        <v>30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>
        <f t="shared" si="60"/>
        <v>42753.678761574076</v>
      </c>
      <c r="T552" s="8">
        <f t="shared" si="61"/>
        <v>42766.208333333328</v>
      </c>
      <c r="U552">
        <f t="shared" si="62"/>
        <v>13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8">
        <f t="shared" si="60"/>
        <v>42173.275740740741</v>
      </c>
      <c r="T553" s="8">
        <f t="shared" si="61"/>
        <v>42217.745138888888</v>
      </c>
      <c r="U553">
        <f t="shared" si="62"/>
        <v>44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42318.616851851853</v>
      </c>
      <c r="T554" s="8">
        <f t="shared" si="61"/>
        <v>42378.616851851853</v>
      </c>
      <c r="U554">
        <f t="shared" si="62"/>
        <v>60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>
        <f t="shared" si="60"/>
        <v>41927.71980324074</v>
      </c>
      <c r="T555" s="8">
        <f t="shared" si="61"/>
        <v>41957.761469907404</v>
      </c>
      <c r="U555">
        <f t="shared" si="62"/>
        <v>30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8">
        <f t="shared" si="60"/>
        <v>41901.684861111113</v>
      </c>
      <c r="T556" s="8">
        <f t="shared" si="61"/>
        <v>41931.684861111113</v>
      </c>
      <c r="U556">
        <f t="shared" si="62"/>
        <v>30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42503.353506944448</v>
      </c>
      <c r="T557" s="8">
        <f t="shared" si="61"/>
        <v>42533.353506944448</v>
      </c>
      <c r="U557">
        <f t="shared" si="62"/>
        <v>30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42345.860150462962</v>
      </c>
      <c r="T558" s="8">
        <f t="shared" si="61"/>
        <v>42375.860150462962</v>
      </c>
      <c r="U558">
        <f t="shared" si="62"/>
        <v>30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>
        <f t="shared" si="60"/>
        <v>42676.942164351851</v>
      </c>
      <c r="T559" s="8">
        <f t="shared" si="61"/>
        <v>42706.983831018515</v>
      </c>
      <c r="U559">
        <f t="shared" si="62"/>
        <v>30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42057.883159722223</v>
      </c>
      <c r="T560" s="8">
        <f t="shared" si="61"/>
        <v>42087.841493055559</v>
      </c>
      <c r="U560">
        <f t="shared" si="62"/>
        <v>30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42321.283101851848</v>
      </c>
      <c r="T561" s="8">
        <f t="shared" si="61"/>
        <v>42351.283101851848</v>
      </c>
      <c r="U561">
        <f t="shared" si="62"/>
        <v>30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41960.771354166667</v>
      </c>
      <c r="T562" s="8">
        <f t="shared" si="61"/>
        <v>41990.771354166667</v>
      </c>
      <c r="U562">
        <f t="shared" si="62"/>
        <v>30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>
        <f t="shared" si="60"/>
        <v>42268.658715277779</v>
      </c>
      <c r="T563" s="8">
        <f t="shared" si="61"/>
        <v>42303.658715277779</v>
      </c>
      <c r="U563">
        <f t="shared" si="62"/>
        <v>35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42692.389062500006</v>
      </c>
      <c r="T564" s="8">
        <f t="shared" si="61"/>
        <v>42722.389062500006</v>
      </c>
      <c r="U564">
        <f t="shared" si="62"/>
        <v>30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42022.069988425923</v>
      </c>
      <c r="T565" s="8">
        <f t="shared" si="61"/>
        <v>42052.069988425923</v>
      </c>
      <c r="U565">
        <f t="shared" si="62"/>
        <v>30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42411.942997685182</v>
      </c>
      <c r="T566" s="8">
        <f t="shared" si="61"/>
        <v>42441.942997685182</v>
      </c>
      <c r="U566">
        <f t="shared" si="62"/>
        <v>30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42165.785289351858</v>
      </c>
      <c r="T567" s="8">
        <f t="shared" si="61"/>
        <v>42195.785289351858</v>
      </c>
      <c r="U567">
        <f t="shared" si="62"/>
        <v>30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42535.68440972222</v>
      </c>
      <c r="T568" s="8">
        <f t="shared" si="61"/>
        <v>42565.68440972222</v>
      </c>
      <c r="U568">
        <f t="shared" si="62"/>
        <v>30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41975.842523148152</v>
      </c>
      <c r="T569" s="8">
        <f t="shared" si="61"/>
        <v>42005.842523148152</v>
      </c>
      <c r="U569">
        <f t="shared" si="62"/>
        <v>30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42348.9215625</v>
      </c>
      <c r="T570" s="8">
        <f t="shared" si="61"/>
        <v>42385.458333333328</v>
      </c>
      <c r="U570">
        <f t="shared" si="62"/>
        <v>37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42340.847361111111</v>
      </c>
      <c r="T571" s="8">
        <f t="shared" si="61"/>
        <v>42370.847361111111</v>
      </c>
      <c r="U571">
        <f t="shared" si="62"/>
        <v>30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42388.798252314817</v>
      </c>
      <c r="T572" s="8">
        <f t="shared" si="61"/>
        <v>42418.798252314817</v>
      </c>
      <c r="U572">
        <f t="shared" si="62"/>
        <v>30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42192.816238425927</v>
      </c>
      <c r="T573" s="8">
        <f t="shared" si="61"/>
        <v>42212.165972222225</v>
      </c>
      <c r="U573">
        <f t="shared" si="62"/>
        <v>19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42282.71629629629</v>
      </c>
      <c r="T574" s="8">
        <f t="shared" si="61"/>
        <v>42312.757962962962</v>
      </c>
      <c r="U574">
        <f t="shared" si="62"/>
        <v>30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8">
        <f t="shared" si="60"/>
        <v>41963.050127314811</v>
      </c>
      <c r="T575" s="8">
        <f t="shared" si="61"/>
        <v>42022.05</v>
      </c>
      <c r="U575">
        <f t="shared" si="62"/>
        <v>59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42632.443368055552</v>
      </c>
      <c r="T576" s="8">
        <f t="shared" si="61"/>
        <v>42662.443368055552</v>
      </c>
      <c r="U576">
        <f t="shared" si="62"/>
        <v>30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>
        <f t="shared" si="60"/>
        <v>42138.692627314813</v>
      </c>
      <c r="T577" s="8">
        <f t="shared" si="61"/>
        <v>42168.692627314813</v>
      </c>
      <c r="U577">
        <f t="shared" si="62"/>
        <v>30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42031.471666666665</v>
      </c>
      <c r="T578" s="8">
        <f t="shared" si="61"/>
        <v>42091.43</v>
      </c>
      <c r="U578">
        <f t="shared" si="62"/>
        <v>60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ROUND((E579/D579)*100,0)</f>
        <v>0</v>
      </c>
      <c r="P579">
        <f t="shared" ref="P579:P642" si="64">ROUND(E579/L579,2)</f>
        <v>10</v>
      </c>
      <c r="Q579" t="str">
        <f t="shared" ref="Q579:Q642" si="65">LEFT(N579,FIND("/",N579)-1)</f>
        <v>technology</v>
      </c>
      <c r="R579" t="str">
        <f t="shared" ref="R579:R642" si="66">MID(N579,FIND("/",N579)+1,99)</f>
        <v>web</v>
      </c>
      <c r="S579" s="8">
        <f t="shared" ref="S579:S642" si="67">(((J579/60)/60)/24)+DATE(1970,1,1)</f>
        <v>42450.589143518519</v>
      </c>
      <c r="T579" s="8">
        <f t="shared" ref="T579:T642" si="68">(((I579/60)/60)/24)+DATE(1970,1,1)</f>
        <v>42510.589143518519</v>
      </c>
      <c r="U579">
        <f t="shared" ref="U579:U642" si="69">ROUND(T579-S579,0)</f>
        <v>60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42230.578622685185</v>
      </c>
      <c r="T580" s="8">
        <f t="shared" si="68"/>
        <v>42254.578622685185</v>
      </c>
      <c r="U580">
        <f t="shared" si="69"/>
        <v>24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41968.852118055554</v>
      </c>
      <c r="T581" s="8">
        <f t="shared" si="68"/>
        <v>41998.852118055554</v>
      </c>
      <c r="U581">
        <f t="shared" si="69"/>
        <v>30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42605.908182870371</v>
      </c>
      <c r="T582" s="8">
        <f t="shared" si="68"/>
        <v>42635.908182870371</v>
      </c>
      <c r="U582">
        <f t="shared" si="69"/>
        <v>30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42188.012777777782</v>
      </c>
      <c r="T583" s="8">
        <f t="shared" si="68"/>
        <v>42218.012777777782</v>
      </c>
      <c r="U583">
        <f t="shared" si="69"/>
        <v>30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42055.739803240736</v>
      </c>
      <c r="T584" s="8">
        <f t="shared" si="68"/>
        <v>42078.75</v>
      </c>
      <c r="U584">
        <f t="shared" si="69"/>
        <v>23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42052.93850694444</v>
      </c>
      <c r="T585" s="8">
        <f t="shared" si="68"/>
        <v>42082.896840277783</v>
      </c>
      <c r="U585">
        <f t="shared" si="69"/>
        <v>30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42049.716620370367</v>
      </c>
      <c r="T586" s="8">
        <f t="shared" si="68"/>
        <v>42079.674953703703</v>
      </c>
      <c r="U586">
        <f t="shared" si="69"/>
        <v>30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42283.3909375</v>
      </c>
      <c r="T587" s="8">
        <f t="shared" si="68"/>
        <v>42339</v>
      </c>
      <c r="U587">
        <f t="shared" si="69"/>
        <v>56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42020.854247685187</v>
      </c>
      <c r="T588" s="8">
        <f t="shared" si="68"/>
        <v>42050.854247685187</v>
      </c>
      <c r="U588">
        <f t="shared" si="69"/>
        <v>30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8">
        <f t="shared" si="67"/>
        <v>42080.757326388892</v>
      </c>
      <c r="T589" s="8">
        <f t="shared" si="68"/>
        <v>42110.757326388892</v>
      </c>
      <c r="U589">
        <f t="shared" si="69"/>
        <v>30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>
        <f t="shared" si="67"/>
        <v>42631.769513888896</v>
      </c>
      <c r="T590" s="8">
        <f t="shared" si="68"/>
        <v>42691.811180555553</v>
      </c>
      <c r="U590">
        <f t="shared" si="69"/>
        <v>60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42178.614571759259</v>
      </c>
      <c r="T591" s="8">
        <f t="shared" si="68"/>
        <v>42193.614571759259</v>
      </c>
      <c r="U591">
        <f t="shared" si="69"/>
        <v>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8">
        <f t="shared" si="67"/>
        <v>42377.554756944446</v>
      </c>
      <c r="T592" s="8">
        <f t="shared" si="68"/>
        <v>42408.542361111111</v>
      </c>
      <c r="U592">
        <f t="shared" si="69"/>
        <v>31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>
        <f t="shared" si="67"/>
        <v>42177.543171296296</v>
      </c>
      <c r="T593" s="8">
        <f t="shared" si="68"/>
        <v>42207.543171296296</v>
      </c>
      <c r="U593">
        <f t="shared" si="69"/>
        <v>30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41946.232175925928</v>
      </c>
      <c r="T594" s="8">
        <f t="shared" si="68"/>
        <v>41976.232175925921</v>
      </c>
      <c r="U594">
        <f t="shared" si="69"/>
        <v>30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8">
        <f t="shared" si="67"/>
        <v>42070.677604166667</v>
      </c>
      <c r="T595" s="8">
        <f t="shared" si="68"/>
        <v>42100.635937500003</v>
      </c>
      <c r="U595">
        <f t="shared" si="69"/>
        <v>30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42446.780162037037</v>
      </c>
      <c r="T596" s="8">
        <f t="shared" si="68"/>
        <v>42476.780162037037</v>
      </c>
      <c r="U596">
        <f t="shared" si="69"/>
        <v>30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>
        <f t="shared" si="67"/>
        <v>42083.069884259254</v>
      </c>
      <c r="T597" s="8">
        <f t="shared" si="68"/>
        <v>42128.069884259254</v>
      </c>
      <c r="U597">
        <f t="shared" si="69"/>
        <v>45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42646.896898148145</v>
      </c>
      <c r="T598" s="8">
        <f t="shared" si="68"/>
        <v>42676.896898148145</v>
      </c>
      <c r="U598">
        <f t="shared" si="69"/>
        <v>30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42545.705266203702</v>
      </c>
      <c r="T599" s="8">
        <f t="shared" si="68"/>
        <v>42582.666666666672</v>
      </c>
      <c r="U599">
        <f t="shared" si="69"/>
        <v>37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8">
        <f t="shared" si="67"/>
        <v>41948.00209490741</v>
      </c>
      <c r="T600" s="8">
        <f t="shared" si="68"/>
        <v>41978.00209490741</v>
      </c>
      <c r="U600">
        <f t="shared" si="69"/>
        <v>30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>
        <f t="shared" si="67"/>
        <v>42047.812523148154</v>
      </c>
      <c r="T601" s="8">
        <f t="shared" si="68"/>
        <v>42071.636111111111</v>
      </c>
      <c r="U601">
        <f t="shared" si="69"/>
        <v>24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42073.798171296294</v>
      </c>
      <c r="T602" s="8">
        <f t="shared" si="68"/>
        <v>42133.798171296294</v>
      </c>
      <c r="U602">
        <f t="shared" si="69"/>
        <v>60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8">
        <f t="shared" si="67"/>
        <v>41969.858090277776</v>
      </c>
      <c r="T603" s="8">
        <f t="shared" si="68"/>
        <v>41999.858090277776</v>
      </c>
      <c r="U603">
        <f t="shared" si="69"/>
        <v>30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42143.79415509259</v>
      </c>
      <c r="T604" s="8">
        <f t="shared" si="68"/>
        <v>42173.79415509259</v>
      </c>
      <c r="U604">
        <f t="shared" si="69"/>
        <v>30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8">
        <f t="shared" si="67"/>
        <v>41835.639155092591</v>
      </c>
      <c r="T605" s="8">
        <f t="shared" si="68"/>
        <v>41865.639155092591</v>
      </c>
      <c r="U605">
        <f t="shared" si="69"/>
        <v>30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41849.035370370373</v>
      </c>
      <c r="T606" s="8">
        <f t="shared" si="68"/>
        <v>41879.035370370373</v>
      </c>
      <c r="U606">
        <f t="shared" si="69"/>
        <v>30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8">
        <f t="shared" si="67"/>
        <v>42194.357731481476</v>
      </c>
      <c r="T607" s="8">
        <f t="shared" si="68"/>
        <v>42239.357731481476</v>
      </c>
      <c r="U607">
        <f t="shared" si="69"/>
        <v>45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42102.650567129633</v>
      </c>
      <c r="T608" s="8">
        <f t="shared" si="68"/>
        <v>42148.625</v>
      </c>
      <c r="U608">
        <f t="shared" si="69"/>
        <v>46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42300.825648148151</v>
      </c>
      <c r="T609" s="8">
        <f t="shared" si="68"/>
        <v>42330.867314814815</v>
      </c>
      <c r="U609">
        <f t="shared" si="69"/>
        <v>30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>
        <f t="shared" si="67"/>
        <v>42140.921064814815</v>
      </c>
      <c r="T610" s="8">
        <f t="shared" si="68"/>
        <v>42170.921064814815</v>
      </c>
      <c r="U610">
        <f t="shared" si="69"/>
        <v>30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42307.034074074079</v>
      </c>
      <c r="T611" s="8">
        <f t="shared" si="68"/>
        <v>42337.075740740736</v>
      </c>
      <c r="U611">
        <f t="shared" si="69"/>
        <v>30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42086.83085648148</v>
      </c>
      <c r="T612" s="8">
        <f t="shared" si="68"/>
        <v>42116.83085648148</v>
      </c>
      <c r="U612">
        <f t="shared" si="69"/>
        <v>30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42328.560613425929</v>
      </c>
      <c r="T613" s="8">
        <f t="shared" si="68"/>
        <v>42388.560613425929</v>
      </c>
      <c r="U613">
        <f t="shared" si="69"/>
        <v>60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42585.031782407401</v>
      </c>
      <c r="T614" s="8">
        <f t="shared" si="68"/>
        <v>42615.031782407401</v>
      </c>
      <c r="U614">
        <f t="shared" si="69"/>
        <v>30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8">
        <f t="shared" si="67"/>
        <v>42247.496759259258</v>
      </c>
      <c r="T615" s="8">
        <f t="shared" si="68"/>
        <v>42278.207638888889</v>
      </c>
      <c r="U615">
        <f t="shared" si="69"/>
        <v>31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42515.061805555553</v>
      </c>
      <c r="T616" s="8">
        <f t="shared" si="68"/>
        <v>42545.061805555553</v>
      </c>
      <c r="U616">
        <f t="shared" si="69"/>
        <v>30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42242.122210648144</v>
      </c>
      <c r="T617" s="8">
        <f t="shared" si="68"/>
        <v>42272.122210648144</v>
      </c>
      <c r="U617">
        <f t="shared" si="69"/>
        <v>30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42761.376238425932</v>
      </c>
      <c r="T618" s="8">
        <f t="shared" si="68"/>
        <v>42791.376238425932</v>
      </c>
      <c r="U618">
        <f t="shared" si="69"/>
        <v>30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42087.343090277776</v>
      </c>
      <c r="T619" s="8">
        <f t="shared" si="68"/>
        <v>42132.343090277776</v>
      </c>
      <c r="U619">
        <f t="shared" si="69"/>
        <v>45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42317.810219907406</v>
      </c>
      <c r="T620" s="8">
        <f t="shared" si="68"/>
        <v>42347.810219907406</v>
      </c>
      <c r="U620">
        <f t="shared" si="69"/>
        <v>30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41908.650347222225</v>
      </c>
      <c r="T621" s="8">
        <f t="shared" si="68"/>
        <v>41968.692013888889</v>
      </c>
      <c r="U621">
        <f t="shared" si="69"/>
        <v>60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41831.716874999998</v>
      </c>
      <c r="T622" s="8">
        <f t="shared" si="68"/>
        <v>41876.716874999998</v>
      </c>
      <c r="U622">
        <f t="shared" si="69"/>
        <v>45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42528.987696759257</v>
      </c>
      <c r="T623" s="8">
        <f t="shared" si="68"/>
        <v>42558.987696759257</v>
      </c>
      <c r="U623">
        <f t="shared" si="69"/>
        <v>30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8">
        <f t="shared" si="67"/>
        <v>42532.774745370371</v>
      </c>
      <c r="T624" s="8">
        <f t="shared" si="68"/>
        <v>42552.774745370371</v>
      </c>
      <c r="U624">
        <f t="shared" si="69"/>
        <v>20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42122.009224537032</v>
      </c>
      <c r="T625" s="8">
        <f t="shared" si="68"/>
        <v>42152.009224537032</v>
      </c>
      <c r="U625">
        <f t="shared" si="69"/>
        <v>30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42108.988900462966</v>
      </c>
      <c r="T626" s="8">
        <f t="shared" si="68"/>
        <v>42138.988900462966</v>
      </c>
      <c r="U626">
        <f t="shared" si="69"/>
        <v>30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42790.895567129628</v>
      </c>
      <c r="T627" s="8">
        <f t="shared" si="68"/>
        <v>42820.853900462964</v>
      </c>
      <c r="U627">
        <f t="shared" si="69"/>
        <v>30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8">
        <f t="shared" si="67"/>
        <v>42198.559479166666</v>
      </c>
      <c r="T628" s="8">
        <f t="shared" si="68"/>
        <v>42231.556944444441</v>
      </c>
      <c r="U628">
        <f t="shared" si="69"/>
        <v>33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42384.306840277779</v>
      </c>
      <c r="T629" s="8">
        <f t="shared" si="68"/>
        <v>42443.958333333328</v>
      </c>
      <c r="U629">
        <f t="shared" si="69"/>
        <v>60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41803.692789351851</v>
      </c>
      <c r="T630" s="8">
        <f t="shared" si="68"/>
        <v>41833.692789351851</v>
      </c>
      <c r="U630">
        <f t="shared" si="69"/>
        <v>30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8">
        <f t="shared" si="67"/>
        <v>42474.637824074074</v>
      </c>
      <c r="T631" s="8">
        <f t="shared" si="68"/>
        <v>42504.637824074074</v>
      </c>
      <c r="U631">
        <f t="shared" si="69"/>
        <v>30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42223.619456018518</v>
      </c>
      <c r="T632" s="8">
        <f t="shared" si="68"/>
        <v>42253.215277777781</v>
      </c>
      <c r="U632">
        <f t="shared" si="69"/>
        <v>30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8">
        <f t="shared" si="67"/>
        <v>42489.772326388891</v>
      </c>
      <c r="T633" s="8">
        <f t="shared" si="68"/>
        <v>42518.772326388891</v>
      </c>
      <c r="U633">
        <f t="shared" si="69"/>
        <v>29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42303.659317129626</v>
      </c>
      <c r="T634" s="8">
        <f t="shared" si="68"/>
        <v>42333.700983796298</v>
      </c>
      <c r="U634">
        <f t="shared" si="69"/>
        <v>30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>
        <f t="shared" si="67"/>
        <v>42507.29932870371</v>
      </c>
      <c r="T635" s="8">
        <f t="shared" si="68"/>
        <v>42538.958333333328</v>
      </c>
      <c r="U635">
        <f t="shared" si="69"/>
        <v>32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42031.928576388891</v>
      </c>
      <c r="T636" s="8">
        <f t="shared" si="68"/>
        <v>42061.928576388891</v>
      </c>
      <c r="U636">
        <f t="shared" si="69"/>
        <v>30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42076.092152777783</v>
      </c>
      <c r="T637" s="8">
        <f t="shared" si="68"/>
        <v>42106.092152777783</v>
      </c>
      <c r="U637">
        <f t="shared" si="69"/>
        <v>30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42131.455439814818</v>
      </c>
      <c r="T638" s="8">
        <f t="shared" si="68"/>
        <v>42161.44930555555</v>
      </c>
      <c r="U638">
        <f t="shared" si="69"/>
        <v>30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42762.962013888886</v>
      </c>
      <c r="T639" s="8">
        <f t="shared" si="68"/>
        <v>42791.961111111115</v>
      </c>
      <c r="U639">
        <f t="shared" si="69"/>
        <v>29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42759.593310185184</v>
      </c>
      <c r="T640" s="8">
        <f t="shared" si="68"/>
        <v>42819.55164351852</v>
      </c>
      <c r="U640">
        <f t="shared" si="69"/>
        <v>60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41865.583275462966</v>
      </c>
      <c r="T641" s="8">
        <f t="shared" si="68"/>
        <v>41925.583275462966</v>
      </c>
      <c r="U641">
        <f t="shared" si="69"/>
        <v>60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42683.420312500006</v>
      </c>
      <c r="T642" s="8">
        <f t="shared" si="68"/>
        <v>42698.958333333328</v>
      </c>
      <c r="U642">
        <f t="shared" si="69"/>
        <v>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ROUND((E643/D643)*100,0)</f>
        <v>119</v>
      </c>
      <c r="P643">
        <f t="shared" ref="P643:P706" si="71">ROUND(E643/L643,2)</f>
        <v>151.32</v>
      </c>
      <c r="Q643" t="str">
        <f t="shared" ref="Q643:Q706" si="72">LEFT(N643,FIND("/",N643)-1)</f>
        <v>technology</v>
      </c>
      <c r="R643" t="str">
        <f t="shared" ref="R643:R706" si="73">MID(N643,FIND("/",N643)+1,99)</f>
        <v>wearables</v>
      </c>
      <c r="S643" s="8">
        <f t="shared" ref="S643:S706" si="74">(((J643/60)/60)/24)+DATE(1970,1,1)</f>
        <v>42199.57</v>
      </c>
      <c r="T643" s="8">
        <f t="shared" ref="T643:T706" si="75">(((I643/60)/60)/24)+DATE(1970,1,1)</f>
        <v>42229.57</v>
      </c>
      <c r="U643">
        <f t="shared" ref="U643:U706" si="76">ROUND(T643-S643,0)</f>
        <v>30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42199.651319444441</v>
      </c>
      <c r="T644" s="8">
        <f t="shared" si="75"/>
        <v>42235.651319444441</v>
      </c>
      <c r="U644">
        <f t="shared" si="76"/>
        <v>36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42100.642071759255</v>
      </c>
      <c r="T645" s="8">
        <f t="shared" si="75"/>
        <v>42155.642071759255</v>
      </c>
      <c r="U645">
        <f t="shared" si="76"/>
        <v>55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41898.665960648148</v>
      </c>
      <c r="T646" s="8">
        <f t="shared" si="75"/>
        <v>41941.041666666664</v>
      </c>
      <c r="U646">
        <f t="shared" si="76"/>
        <v>42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8">
        <f t="shared" si="74"/>
        <v>42564.026319444441</v>
      </c>
      <c r="T647" s="8">
        <f t="shared" si="75"/>
        <v>42594.026319444441</v>
      </c>
      <c r="U647">
        <f t="shared" si="76"/>
        <v>30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41832.852627314816</v>
      </c>
      <c r="T648" s="8">
        <f t="shared" si="75"/>
        <v>41862.852627314816</v>
      </c>
      <c r="U648">
        <f t="shared" si="76"/>
        <v>30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42416.767928240741</v>
      </c>
      <c r="T649" s="8">
        <f t="shared" si="75"/>
        <v>42446.726261574076</v>
      </c>
      <c r="U649">
        <f t="shared" si="76"/>
        <v>30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41891.693379629629</v>
      </c>
      <c r="T650" s="8">
        <f t="shared" si="75"/>
        <v>41926.693379629629</v>
      </c>
      <c r="U650">
        <f t="shared" si="76"/>
        <v>35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41877.912187499998</v>
      </c>
      <c r="T651" s="8">
        <f t="shared" si="75"/>
        <v>41898.912187499998</v>
      </c>
      <c r="U651">
        <f t="shared" si="76"/>
        <v>21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8">
        <f t="shared" si="74"/>
        <v>41932.036851851852</v>
      </c>
      <c r="T652" s="8">
        <f t="shared" si="75"/>
        <v>41992.078518518523</v>
      </c>
      <c r="U652">
        <f t="shared" si="76"/>
        <v>60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8">
        <f t="shared" si="74"/>
        <v>41956.017488425925</v>
      </c>
      <c r="T653" s="8">
        <f t="shared" si="75"/>
        <v>41986.017488425925</v>
      </c>
      <c r="U653">
        <f t="shared" si="76"/>
        <v>30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42675.690393518518</v>
      </c>
      <c r="T654" s="8">
        <f t="shared" si="75"/>
        <v>42705.732060185182</v>
      </c>
      <c r="U654">
        <f t="shared" si="76"/>
        <v>30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42199.618518518517</v>
      </c>
      <c r="T655" s="8">
        <f t="shared" si="75"/>
        <v>42236.618518518517</v>
      </c>
      <c r="U655">
        <f t="shared" si="76"/>
        <v>37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42163.957326388889</v>
      </c>
      <c r="T656" s="8">
        <f t="shared" si="75"/>
        <v>42193.957326388889</v>
      </c>
      <c r="U656">
        <f t="shared" si="76"/>
        <v>30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42045.957314814819</v>
      </c>
      <c r="T657" s="8">
        <f t="shared" si="75"/>
        <v>42075.915648148148</v>
      </c>
      <c r="U657">
        <f t="shared" si="76"/>
        <v>30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42417.804618055554</v>
      </c>
      <c r="T658" s="8">
        <f t="shared" si="75"/>
        <v>42477.762951388882</v>
      </c>
      <c r="U658">
        <f t="shared" si="76"/>
        <v>60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42331.84574074074</v>
      </c>
      <c r="T659" s="8">
        <f t="shared" si="75"/>
        <v>42361.84574074074</v>
      </c>
      <c r="U659">
        <f t="shared" si="76"/>
        <v>30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8">
        <f t="shared" si="74"/>
        <v>42179.160752314812</v>
      </c>
      <c r="T660" s="8">
        <f t="shared" si="75"/>
        <v>42211.75</v>
      </c>
      <c r="U660">
        <f t="shared" si="76"/>
        <v>33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42209.593692129631</v>
      </c>
      <c r="T661" s="8">
        <f t="shared" si="75"/>
        <v>42239.593692129631</v>
      </c>
      <c r="U661">
        <f t="shared" si="76"/>
        <v>30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41922.741655092592</v>
      </c>
      <c r="T662" s="8">
        <f t="shared" si="75"/>
        <v>41952.783321759263</v>
      </c>
      <c r="U662">
        <f t="shared" si="76"/>
        <v>30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42636.645358796297</v>
      </c>
      <c r="T663" s="8">
        <f t="shared" si="75"/>
        <v>42666.645358796297</v>
      </c>
      <c r="U663">
        <f t="shared" si="76"/>
        <v>30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41990.438043981485</v>
      </c>
      <c r="T664" s="8">
        <f t="shared" si="75"/>
        <v>42020.438043981485</v>
      </c>
      <c r="U664">
        <f t="shared" si="76"/>
        <v>30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42173.843240740738</v>
      </c>
      <c r="T665" s="8">
        <f t="shared" si="75"/>
        <v>42203.843240740738</v>
      </c>
      <c r="U665">
        <f t="shared" si="76"/>
        <v>30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42077.666377314818</v>
      </c>
      <c r="T666" s="8">
        <f t="shared" si="75"/>
        <v>42107.666377314818</v>
      </c>
      <c r="U666">
        <f t="shared" si="76"/>
        <v>30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42688.711354166662</v>
      </c>
      <c r="T667" s="8">
        <f t="shared" si="75"/>
        <v>42748.711354166662</v>
      </c>
      <c r="U667">
        <f t="shared" si="76"/>
        <v>60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41838.832152777781</v>
      </c>
      <c r="T668" s="8">
        <f t="shared" si="75"/>
        <v>41868.832152777781</v>
      </c>
      <c r="U668">
        <f t="shared" si="76"/>
        <v>30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42632.373414351852</v>
      </c>
      <c r="T669" s="8">
        <f t="shared" si="75"/>
        <v>42672.373414351852</v>
      </c>
      <c r="U669">
        <f t="shared" si="76"/>
        <v>40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42090.831273148149</v>
      </c>
      <c r="T670" s="8">
        <f t="shared" si="75"/>
        <v>42135.831273148149</v>
      </c>
      <c r="U670">
        <f t="shared" si="76"/>
        <v>45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42527.625671296293</v>
      </c>
      <c r="T671" s="8">
        <f t="shared" si="75"/>
        <v>42557.625671296293</v>
      </c>
      <c r="U671">
        <f t="shared" si="76"/>
        <v>30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42506.709722222222</v>
      </c>
      <c r="T672" s="8">
        <f t="shared" si="75"/>
        <v>42540.340277777781</v>
      </c>
      <c r="U672">
        <f t="shared" si="76"/>
        <v>34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41984.692731481482</v>
      </c>
      <c r="T673" s="8">
        <f t="shared" si="75"/>
        <v>42018.166666666672</v>
      </c>
      <c r="U673">
        <f t="shared" si="76"/>
        <v>33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8">
        <f t="shared" si="74"/>
        <v>41974.219490740739</v>
      </c>
      <c r="T674" s="8">
        <f t="shared" si="75"/>
        <v>42005.207638888889</v>
      </c>
      <c r="U674">
        <f t="shared" si="76"/>
        <v>31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41838.840474537035</v>
      </c>
      <c r="T675" s="8">
        <f t="shared" si="75"/>
        <v>41883.840474537035</v>
      </c>
      <c r="U675">
        <f t="shared" si="76"/>
        <v>45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>
        <f t="shared" si="74"/>
        <v>41803.116053240738</v>
      </c>
      <c r="T676" s="8">
        <f t="shared" si="75"/>
        <v>41863.116053240738</v>
      </c>
      <c r="U676">
        <f t="shared" si="76"/>
        <v>60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41975.930601851855</v>
      </c>
      <c r="T677" s="8">
        <f t="shared" si="75"/>
        <v>42005.290972222225</v>
      </c>
      <c r="U677">
        <f t="shared" si="76"/>
        <v>29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42012.768298611118</v>
      </c>
      <c r="T678" s="8">
        <f t="shared" si="75"/>
        <v>42042.768298611118</v>
      </c>
      <c r="U678">
        <f t="shared" si="76"/>
        <v>30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42504.403877314813</v>
      </c>
      <c r="T679" s="8">
        <f t="shared" si="75"/>
        <v>42549.403877314813</v>
      </c>
      <c r="U679">
        <f t="shared" si="76"/>
        <v>45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42481.376597222217</v>
      </c>
      <c r="T680" s="8">
        <f t="shared" si="75"/>
        <v>42511.376597222217</v>
      </c>
      <c r="U680">
        <f t="shared" si="76"/>
        <v>30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42556.695706018523</v>
      </c>
      <c r="T681" s="8">
        <f t="shared" si="75"/>
        <v>42616.695706018523</v>
      </c>
      <c r="U681">
        <f t="shared" si="76"/>
        <v>60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41864.501516203702</v>
      </c>
      <c r="T682" s="8">
        <f t="shared" si="75"/>
        <v>41899.501516203702</v>
      </c>
      <c r="U682">
        <f t="shared" si="76"/>
        <v>35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42639.805601851855</v>
      </c>
      <c r="T683" s="8">
        <f t="shared" si="75"/>
        <v>42669.805601851855</v>
      </c>
      <c r="U683">
        <f t="shared" si="76"/>
        <v>30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42778.765300925923</v>
      </c>
      <c r="T684" s="8">
        <f t="shared" si="75"/>
        <v>42808.723634259266</v>
      </c>
      <c r="U684">
        <f t="shared" si="76"/>
        <v>30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42634.900046296301</v>
      </c>
      <c r="T685" s="8">
        <f t="shared" si="75"/>
        <v>42674.900046296301</v>
      </c>
      <c r="U685">
        <f t="shared" si="76"/>
        <v>40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41809.473275462966</v>
      </c>
      <c r="T686" s="8">
        <f t="shared" si="75"/>
        <v>41845.125</v>
      </c>
      <c r="U686">
        <f t="shared" si="76"/>
        <v>36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41971.866574074069</v>
      </c>
      <c r="T687" s="8">
        <f t="shared" si="75"/>
        <v>42016.866574074069</v>
      </c>
      <c r="U687">
        <f t="shared" si="76"/>
        <v>45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42189.673263888893</v>
      </c>
      <c r="T688" s="8">
        <f t="shared" si="75"/>
        <v>42219.673263888893</v>
      </c>
      <c r="U688">
        <f t="shared" si="76"/>
        <v>30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42711.750613425931</v>
      </c>
      <c r="T689" s="8">
        <f t="shared" si="75"/>
        <v>42771.750613425931</v>
      </c>
      <c r="U689">
        <f t="shared" si="76"/>
        <v>60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>
        <f t="shared" si="74"/>
        <v>42262.104780092588</v>
      </c>
      <c r="T690" s="8">
        <f t="shared" si="75"/>
        <v>42292.104780092588</v>
      </c>
      <c r="U690">
        <f t="shared" si="76"/>
        <v>30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42675.66778935185</v>
      </c>
      <c r="T691" s="8">
        <f t="shared" si="75"/>
        <v>42712.207638888889</v>
      </c>
      <c r="U691">
        <f t="shared" si="76"/>
        <v>37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42579.634733796294</v>
      </c>
      <c r="T692" s="8">
        <f t="shared" si="75"/>
        <v>42622.25</v>
      </c>
      <c r="U692">
        <f t="shared" si="76"/>
        <v>43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42158.028310185182</v>
      </c>
      <c r="T693" s="8">
        <f t="shared" si="75"/>
        <v>42186.028310185182</v>
      </c>
      <c r="U693">
        <f t="shared" si="76"/>
        <v>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42696.37572916667</v>
      </c>
      <c r="T694" s="8">
        <f t="shared" si="75"/>
        <v>42726.37572916667</v>
      </c>
      <c r="U694">
        <f t="shared" si="76"/>
        <v>30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42094.808182870373</v>
      </c>
      <c r="T695" s="8">
        <f t="shared" si="75"/>
        <v>42124.808182870373</v>
      </c>
      <c r="U695">
        <f t="shared" si="76"/>
        <v>30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42737.663877314815</v>
      </c>
      <c r="T696" s="8">
        <f t="shared" si="75"/>
        <v>42767.663877314815</v>
      </c>
      <c r="U696">
        <f t="shared" si="76"/>
        <v>30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41913.521064814813</v>
      </c>
      <c r="T697" s="8">
        <f t="shared" si="75"/>
        <v>41943.521064814813</v>
      </c>
      <c r="U697">
        <f t="shared" si="76"/>
        <v>30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41815.927106481482</v>
      </c>
      <c r="T698" s="8">
        <f t="shared" si="75"/>
        <v>41845.927106481482</v>
      </c>
      <c r="U698">
        <f t="shared" si="76"/>
        <v>30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42388.523020833338</v>
      </c>
      <c r="T699" s="8">
        <f t="shared" si="75"/>
        <v>42403.523020833338</v>
      </c>
      <c r="U699">
        <f t="shared" si="76"/>
        <v>15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41866.931076388886</v>
      </c>
      <c r="T700" s="8">
        <f t="shared" si="75"/>
        <v>41900.083333333336</v>
      </c>
      <c r="U700">
        <f t="shared" si="76"/>
        <v>33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41563.485509259262</v>
      </c>
      <c r="T701" s="8">
        <f t="shared" si="75"/>
        <v>41600.666666666664</v>
      </c>
      <c r="U701">
        <f t="shared" si="76"/>
        <v>37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42715.688437500001</v>
      </c>
      <c r="T702" s="8">
        <f t="shared" si="75"/>
        <v>42745.688437500001</v>
      </c>
      <c r="U702">
        <f t="shared" si="76"/>
        <v>30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41813.662962962961</v>
      </c>
      <c r="T703" s="8">
        <f t="shared" si="75"/>
        <v>41843.662962962961</v>
      </c>
      <c r="U703">
        <f t="shared" si="76"/>
        <v>30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42668.726701388892</v>
      </c>
      <c r="T704" s="8">
        <f t="shared" si="75"/>
        <v>42698.768368055549</v>
      </c>
      <c r="U704">
        <f t="shared" si="76"/>
        <v>30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42711.950798611113</v>
      </c>
      <c r="T705" s="8">
        <f t="shared" si="75"/>
        <v>42766.98055555555</v>
      </c>
      <c r="U705">
        <f t="shared" si="76"/>
        <v>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>
        <f t="shared" si="74"/>
        <v>42726.192916666667</v>
      </c>
      <c r="T706" s="8">
        <f t="shared" si="75"/>
        <v>42786.192916666667</v>
      </c>
      <c r="U706">
        <f t="shared" si="76"/>
        <v>60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ROUND((E707/D707)*100,0)</f>
        <v>1</v>
      </c>
      <c r="P707">
        <f t="shared" ref="P707:P770" si="78">ROUND(E707/L707,2)</f>
        <v>195.4</v>
      </c>
      <c r="Q707" t="str">
        <f t="shared" ref="Q707:Q770" si="79">LEFT(N707,FIND("/",N707)-1)</f>
        <v>technology</v>
      </c>
      <c r="R707" t="str">
        <f t="shared" ref="R707:R770" si="80">MID(N707,FIND("/",N707)+1,99)</f>
        <v>wearables</v>
      </c>
      <c r="S707" s="8">
        <f t="shared" ref="S707:S770" si="81">(((J707/60)/60)/24)+DATE(1970,1,1)</f>
        <v>42726.491643518515</v>
      </c>
      <c r="T707" s="8">
        <f t="shared" ref="T707:T770" si="82">(((I707/60)/60)/24)+DATE(1970,1,1)</f>
        <v>42756.491643518515</v>
      </c>
      <c r="U707">
        <f t="shared" ref="U707:U770" si="83">ROUND(T707-S707,0)</f>
        <v>30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42676.995173611111</v>
      </c>
      <c r="T708" s="8">
        <f t="shared" si="82"/>
        <v>42718.777083333334</v>
      </c>
      <c r="U708">
        <f t="shared" si="83"/>
        <v>42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42696.663506944446</v>
      </c>
      <c r="T709" s="8">
        <f t="shared" si="82"/>
        <v>42736.663506944446</v>
      </c>
      <c r="U709">
        <f t="shared" si="83"/>
        <v>40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41835.581018518518</v>
      </c>
      <c r="T710" s="8">
        <f t="shared" si="82"/>
        <v>41895.581018518518</v>
      </c>
      <c r="U710">
        <f t="shared" si="83"/>
        <v>60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>
        <f t="shared" si="81"/>
        <v>41948.041192129633</v>
      </c>
      <c r="T711" s="8">
        <f t="shared" si="82"/>
        <v>41978.041192129633</v>
      </c>
      <c r="U711">
        <f t="shared" si="83"/>
        <v>30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41837.984976851854</v>
      </c>
      <c r="T712" s="8">
        <f t="shared" si="82"/>
        <v>41871.030555555553</v>
      </c>
      <c r="U712">
        <f t="shared" si="83"/>
        <v>33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42678.459120370375</v>
      </c>
      <c r="T713" s="8">
        <f t="shared" si="82"/>
        <v>42718.500787037032</v>
      </c>
      <c r="U713">
        <f t="shared" si="83"/>
        <v>40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42384.680925925932</v>
      </c>
      <c r="T714" s="8">
        <f t="shared" si="82"/>
        <v>42414.680925925932</v>
      </c>
      <c r="U714">
        <f t="shared" si="83"/>
        <v>30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42496.529305555552</v>
      </c>
      <c r="T715" s="8">
        <f t="shared" si="82"/>
        <v>42526.529305555552</v>
      </c>
      <c r="U715">
        <f t="shared" si="83"/>
        <v>30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42734.787986111114</v>
      </c>
      <c r="T716" s="8">
        <f t="shared" si="82"/>
        <v>42794.787986111114</v>
      </c>
      <c r="U716">
        <f t="shared" si="83"/>
        <v>60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>
        <f t="shared" si="81"/>
        <v>42273.090740740736</v>
      </c>
      <c r="T717" s="8">
        <f t="shared" si="82"/>
        <v>42313.132407407407</v>
      </c>
      <c r="U717">
        <f t="shared" si="83"/>
        <v>40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41940.658645833333</v>
      </c>
      <c r="T718" s="8">
        <f t="shared" si="82"/>
        <v>41974</v>
      </c>
      <c r="U718">
        <f t="shared" si="83"/>
        <v>33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41857.854189814818</v>
      </c>
      <c r="T719" s="8">
        <f t="shared" si="82"/>
        <v>41887.854189814818</v>
      </c>
      <c r="U719">
        <f t="shared" si="83"/>
        <v>30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42752.845451388886</v>
      </c>
      <c r="T720" s="8">
        <f t="shared" si="82"/>
        <v>42784.249305555553</v>
      </c>
      <c r="U720">
        <f t="shared" si="83"/>
        <v>31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42409.040231481486</v>
      </c>
      <c r="T721" s="8">
        <f t="shared" si="82"/>
        <v>42423.040231481486</v>
      </c>
      <c r="U721">
        <f t="shared" si="83"/>
        <v>14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40909.649201388893</v>
      </c>
      <c r="T722" s="8">
        <f t="shared" si="82"/>
        <v>40937.649201388893</v>
      </c>
      <c r="U722">
        <f t="shared" si="83"/>
        <v>28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41807.571840277778</v>
      </c>
      <c r="T723" s="8">
        <f t="shared" si="82"/>
        <v>41852.571840277778</v>
      </c>
      <c r="U723">
        <f t="shared" si="83"/>
        <v>45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40977.805300925924</v>
      </c>
      <c r="T724" s="8">
        <f t="shared" si="82"/>
        <v>41007.76363425926</v>
      </c>
      <c r="U724">
        <f t="shared" si="83"/>
        <v>30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42184.816539351858</v>
      </c>
      <c r="T725" s="8">
        <f t="shared" si="82"/>
        <v>42215.165972222225</v>
      </c>
      <c r="U725">
        <f t="shared" si="83"/>
        <v>30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40694.638460648144</v>
      </c>
      <c r="T726" s="8">
        <f t="shared" si="82"/>
        <v>40724.638460648144</v>
      </c>
      <c r="U726">
        <f t="shared" si="83"/>
        <v>30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42321.626296296294</v>
      </c>
      <c r="T727" s="8">
        <f t="shared" si="82"/>
        <v>42351.626296296294</v>
      </c>
      <c r="U727">
        <f t="shared" si="83"/>
        <v>30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41346.042673611111</v>
      </c>
      <c r="T728" s="8">
        <f t="shared" si="82"/>
        <v>41376.042673611111</v>
      </c>
      <c r="U728">
        <f t="shared" si="83"/>
        <v>30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41247.020243055551</v>
      </c>
      <c r="T729" s="8">
        <f t="shared" si="82"/>
        <v>41288.888888888891</v>
      </c>
      <c r="U729">
        <f t="shared" si="83"/>
        <v>42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40731.837465277778</v>
      </c>
      <c r="T730" s="8">
        <f t="shared" si="82"/>
        <v>40776.837465277778</v>
      </c>
      <c r="U730">
        <f t="shared" si="83"/>
        <v>45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41111.185891203706</v>
      </c>
      <c r="T731" s="8">
        <f t="shared" si="82"/>
        <v>41171.185891203706</v>
      </c>
      <c r="U731">
        <f t="shared" si="83"/>
        <v>60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40854.745266203703</v>
      </c>
      <c r="T732" s="8">
        <f t="shared" si="82"/>
        <v>40884.745266203703</v>
      </c>
      <c r="U732">
        <f t="shared" si="83"/>
        <v>30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40879.795682870368</v>
      </c>
      <c r="T733" s="8">
        <f t="shared" si="82"/>
        <v>40930.25</v>
      </c>
      <c r="U733">
        <f t="shared" si="83"/>
        <v>50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41486.424317129626</v>
      </c>
      <c r="T734" s="8">
        <f t="shared" si="82"/>
        <v>41546.424317129626</v>
      </c>
      <c r="U734">
        <f t="shared" si="83"/>
        <v>60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41598.420046296298</v>
      </c>
      <c r="T735" s="8">
        <f t="shared" si="82"/>
        <v>41628.420046296298</v>
      </c>
      <c r="U735">
        <f t="shared" si="83"/>
        <v>30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42102.164583333331</v>
      </c>
      <c r="T736" s="8">
        <f t="shared" si="82"/>
        <v>42133.208333333328</v>
      </c>
      <c r="U736">
        <f t="shared" si="83"/>
        <v>31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41946.029467592591</v>
      </c>
      <c r="T737" s="8">
        <f t="shared" si="82"/>
        <v>41977.027083333334</v>
      </c>
      <c r="U737">
        <f t="shared" si="83"/>
        <v>31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41579.734259259261</v>
      </c>
      <c r="T738" s="8">
        <f t="shared" si="82"/>
        <v>41599.207638888889</v>
      </c>
      <c r="U738">
        <f t="shared" si="83"/>
        <v>19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41667.275312500002</v>
      </c>
      <c r="T739" s="8">
        <f t="shared" si="82"/>
        <v>41684.833333333336</v>
      </c>
      <c r="U739">
        <f t="shared" si="83"/>
        <v>18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41943.604097222218</v>
      </c>
      <c r="T740" s="8">
        <f t="shared" si="82"/>
        <v>41974.207638888889</v>
      </c>
      <c r="U740">
        <f t="shared" si="83"/>
        <v>31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41829.502650462964</v>
      </c>
      <c r="T741" s="8">
        <f t="shared" si="82"/>
        <v>41862.502650462964</v>
      </c>
      <c r="U741">
        <f t="shared" si="83"/>
        <v>33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42162.146782407406</v>
      </c>
      <c r="T742" s="8">
        <f t="shared" si="82"/>
        <v>42176.146782407406</v>
      </c>
      <c r="U742">
        <f t="shared" si="83"/>
        <v>14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41401.648217592592</v>
      </c>
      <c r="T743" s="8">
        <f t="shared" si="82"/>
        <v>41436.648217592592</v>
      </c>
      <c r="U743">
        <f t="shared" si="83"/>
        <v>35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41689.917962962965</v>
      </c>
      <c r="T744" s="8">
        <f t="shared" si="82"/>
        <v>41719.876296296294</v>
      </c>
      <c r="U744">
        <f t="shared" si="83"/>
        <v>30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40990.709317129629</v>
      </c>
      <c r="T745" s="8">
        <f t="shared" si="82"/>
        <v>41015.875</v>
      </c>
      <c r="U745">
        <f t="shared" si="83"/>
        <v>25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41226.95721064815</v>
      </c>
      <c r="T746" s="8">
        <f t="shared" si="82"/>
        <v>41256.95721064815</v>
      </c>
      <c r="U746">
        <f t="shared" si="83"/>
        <v>30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41367.572280092594</v>
      </c>
      <c r="T747" s="8">
        <f t="shared" si="82"/>
        <v>41397.572280092594</v>
      </c>
      <c r="U747">
        <f t="shared" si="83"/>
        <v>30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41157.042928240742</v>
      </c>
      <c r="T748" s="8">
        <f t="shared" si="82"/>
        <v>41175.165972222225</v>
      </c>
      <c r="U748">
        <f t="shared" si="83"/>
        <v>18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41988.548831018517</v>
      </c>
      <c r="T749" s="8">
        <f t="shared" si="82"/>
        <v>42019.454166666663</v>
      </c>
      <c r="U749">
        <f t="shared" si="83"/>
        <v>31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41831.846828703703</v>
      </c>
      <c r="T750" s="8">
        <f t="shared" si="82"/>
        <v>41861.846828703703</v>
      </c>
      <c r="U750">
        <f t="shared" si="83"/>
        <v>30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42733.94131944445</v>
      </c>
      <c r="T751" s="8">
        <f t="shared" si="82"/>
        <v>42763.94131944445</v>
      </c>
      <c r="U751">
        <f t="shared" si="83"/>
        <v>30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41299.878148148149</v>
      </c>
      <c r="T752" s="8">
        <f t="shared" si="82"/>
        <v>41329.878148148149</v>
      </c>
      <c r="U752">
        <f t="shared" si="83"/>
        <v>30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40713.630497685182</v>
      </c>
      <c r="T753" s="8">
        <f t="shared" si="82"/>
        <v>40759.630497685182</v>
      </c>
      <c r="U753">
        <f t="shared" si="83"/>
        <v>46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42639.421493055561</v>
      </c>
      <c r="T754" s="8">
        <f t="shared" si="82"/>
        <v>42659.458333333328</v>
      </c>
      <c r="U754">
        <f t="shared" si="83"/>
        <v>20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42019.590173611112</v>
      </c>
      <c r="T755" s="8">
        <f t="shared" si="82"/>
        <v>42049.590173611112</v>
      </c>
      <c r="U755">
        <f t="shared" si="83"/>
        <v>30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41249.749085648145</v>
      </c>
      <c r="T756" s="8">
        <f t="shared" si="82"/>
        <v>41279.749085648145</v>
      </c>
      <c r="U756">
        <f t="shared" si="83"/>
        <v>30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41383.605057870373</v>
      </c>
      <c r="T757" s="8">
        <f t="shared" si="82"/>
        <v>41414.02847222222</v>
      </c>
      <c r="U757">
        <f t="shared" si="83"/>
        <v>30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40590.766886574071</v>
      </c>
      <c r="T758" s="8">
        <f t="shared" si="82"/>
        <v>40651.725219907406</v>
      </c>
      <c r="U758">
        <f t="shared" si="83"/>
        <v>61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41235.054560185185</v>
      </c>
      <c r="T759" s="8">
        <f t="shared" si="82"/>
        <v>41249.054560185185</v>
      </c>
      <c r="U759">
        <f t="shared" si="83"/>
        <v>14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40429.836435185185</v>
      </c>
      <c r="T760" s="8">
        <f t="shared" si="82"/>
        <v>40459.836435185185</v>
      </c>
      <c r="U760">
        <f t="shared" si="83"/>
        <v>30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41789.330312500002</v>
      </c>
      <c r="T761" s="8">
        <f t="shared" si="82"/>
        <v>41829.330312500002</v>
      </c>
      <c r="U761">
        <f t="shared" si="83"/>
        <v>40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42670.764039351852</v>
      </c>
      <c r="T762" s="8">
        <f t="shared" si="82"/>
        <v>42700.805706018517</v>
      </c>
      <c r="U762">
        <f t="shared" si="83"/>
        <v>30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8">
        <f t="shared" si="81"/>
        <v>41642.751458333332</v>
      </c>
      <c r="T763" s="8">
        <f t="shared" si="82"/>
        <v>41672.751458333332</v>
      </c>
      <c r="U763">
        <f t="shared" si="83"/>
        <v>30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42690.858449074076</v>
      </c>
      <c r="T764" s="8">
        <f t="shared" si="82"/>
        <v>42708.25</v>
      </c>
      <c r="U764">
        <f t="shared" si="83"/>
        <v>17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41471.446851851848</v>
      </c>
      <c r="T765" s="8">
        <f t="shared" si="82"/>
        <v>41501.446851851848</v>
      </c>
      <c r="U765">
        <f t="shared" si="83"/>
        <v>30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42227.173159722224</v>
      </c>
      <c r="T766" s="8">
        <f t="shared" si="82"/>
        <v>42257.173159722224</v>
      </c>
      <c r="U766">
        <f t="shared" si="83"/>
        <v>30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8">
        <f t="shared" si="81"/>
        <v>41901.542638888888</v>
      </c>
      <c r="T767" s="8">
        <f t="shared" si="82"/>
        <v>41931.542638888888</v>
      </c>
      <c r="U767">
        <f t="shared" si="83"/>
        <v>30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42021.783368055556</v>
      </c>
      <c r="T768" s="8">
        <f t="shared" si="82"/>
        <v>42051.783368055556</v>
      </c>
      <c r="U768">
        <f t="shared" si="83"/>
        <v>30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42115.143634259264</v>
      </c>
      <c r="T769" s="8">
        <f t="shared" si="82"/>
        <v>42145.143634259264</v>
      </c>
      <c r="U769">
        <f t="shared" si="83"/>
        <v>30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41594.207060185188</v>
      </c>
      <c r="T770" s="8">
        <f t="shared" si="82"/>
        <v>41624.207060185188</v>
      </c>
      <c r="U770">
        <f t="shared" si="83"/>
        <v>30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ROUND((E771/D771)*100,0)</f>
        <v>41</v>
      </c>
      <c r="P771">
        <f t="shared" ref="P771:P834" si="85">ROUND(E771/L771,2)</f>
        <v>31.85</v>
      </c>
      <c r="Q771" t="str">
        <f t="shared" ref="Q771:Q834" si="86">LEFT(N771,FIND("/",N771)-1)</f>
        <v>publishing</v>
      </c>
      <c r="R771" t="str">
        <f t="shared" ref="R771:R834" si="87">MID(N771,FIND("/",N771)+1,99)</f>
        <v>fiction</v>
      </c>
      <c r="S771" s="8">
        <f t="shared" ref="S771:S834" si="88">(((J771/60)/60)/24)+DATE(1970,1,1)</f>
        <v>41604.996458333335</v>
      </c>
      <c r="T771" s="8">
        <f t="shared" ref="T771:T834" si="89">(((I771/60)/60)/24)+DATE(1970,1,1)</f>
        <v>41634.996458333335</v>
      </c>
      <c r="U771">
        <f t="shared" ref="U771:U834" si="90">ROUND(T771-S771,0)</f>
        <v>30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41289.999641203707</v>
      </c>
      <c r="T772" s="8">
        <f t="shared" si="89"/>
        <v>41329.999641203707</v>
      </c>
      <c r="U772">
        <f t="shared" si="90"/>
        <v>40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42349.824097222227</v>
      </c>
      <c r="T773" s="8">
        <f t="shared" si="89"/>
        <v>42399.824097222227</v>
      </c>
      <c r="U773">
        <f t="shared" si="90"/>
        <v>50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40068.056932870371</v>
      </c>
      <c r="T774" s="8">
        <f t="shared" si="89"/>
        <v>40118.165972222225</v>
      </c>
      <c r="U774">
        <f t="shared" si="90"/>
        <v>50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42100.735937499994</v>
      </c>
      <c r="T775" s="8">
        <f t="shared" si="89"/>
        <v>42134.959027777775</v>
      </c>
      <c r="U775">
        <f t="shared" si="90"/>
        <v>34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41663.780300925922</v>
      </c>
      <c r="T776" s="8">
        <f t="shared" si="89"/>
        <v>41693.780300925922</v>
      </c>
      <c r="U776">
        <f t="shared" si="90"/>
        <v>30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40863.060127314813</v>
      </c>
      <c r="T777" s="8">
        <f t="shared" si="89"/>
        <v>40893.060127314813</v>
      </c>
      <c r="U777">
        <f t="shared" si="90"/>
        <v>30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8">
        <f t="shared" si="88"/>
        <v>42250.685706018514</v>
      </c>
      <c r="T778" s="8">
        <f t="shared" si="89"/>
        <v>42288.208333333328</v>
      </c>
      <c r="U778">
        <f t="shared" si="90"/>
        <v>38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41456.981215277774</v>
      </c>
      <c r="T779" s="8">
        <f t="shared" si="89"/>
        <v>41486.981215277774</v>
      </c>
      <c r="U779">
        <f t="shared" si="90"/>
        <v>30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41729.702314814815</v>
      </c>
      <c r="T780" s="8">
        <f t="shared" si="89"/>
        <v>41759.702314814815</v>
      </c>
      <c r="U780">
        <f t="shared" si="90"/>
        <v>30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8">
        <f t="shared" si="88"/>
        <v>40436.68408564815</v>
      </c>
      <c r="T781" s="8">
        <f t="shared" si="89"/>
        <v>40466.166666666664</v>
      </c>
      <c r="U781">
        <f t="shared" si="90"/>
        <v>29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8">
        <f t="shared" si="88"/>
        <v>40636.673900462964</v>
      </c>
      <c r="T782" s="8">
        <f t="shared" si="89"/>
        <v>40666.673900462964</v>
      </c>
      <c r="U782">
        <f t="shared" si="90"/>
        <v>30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8">
        <f t="shared" si="88"/>
        <v>41403.000856481485</v>
      </c>
      <c r="T783" s="8">
        <f t="shared" si="89"/>
        <v>41433.000856481485</v>
      </c>
      <c r="U783">
        <f t="shared" si="90"/>
        <v>30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41116.758125</v>
      </c>
      <c r="T784" s="8">
        <f t="shared" si="89"/>
        <v>41146.758125</v>
      </c>
      <c r="U784">
        <f t="shared" si="90"/>
        <v>30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8">
        <f t="shared" si="88"/>
        <v>40987.773715277777</v>
      </c>
      <c r="T785" s="8">
        <f t="shared" si="89"/>
        <v>41026.916666666664</v>
      </c>
      <c r="U785">
        <f t="shared" si="90"/>
        <v>39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>
        <f t="shared" si="88"/>
        <v>41675.149525462963</v>
      </c>
      <c r="T786" s="8">
        <f t="shared" si="89"/>
        <v>41715.107858796298</v>
      </c>
      <c r="U786">
        <f t="shared" si="90"/>
        <v>40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8">
        <f t="shared" si="88"/>
        <v>41303.593923611108</v>
      </c>
      <c r="T787" s="8">
        <f t="shared" si="89"/>
        <v>41333.593923611108</v>
      </c>
      <c r="U787">
        <f t="shared" si="90"/>
        <v>30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8">
        <f t="shared" si="88"/>
        <v>40983.055949074071</v>
      </c>
      <c r="T788" s="8">
        <f t="shared" si="89"/>
        <v>41040.657638888886</v>
      </c>
      <c r="U788">
        <f t="shared" si="90"/>
        <v>58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8">
        <f t="shared" si="88"/>
        <v>41549.627615740741</v>
      </c>
      <c r="T789" s="8">
        <f t="shared" si="89"/>
        <v>41579.627615740741</v>
      </c>
      <c r="U789">
        <f t="shared" si="90"/>
        <v>30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8">
        <f t="shared" si="88"/>
        <v>41059.006805555553</v>
      </c>
      <c r="T790" s="8">
        <f t="shared" si="89"/>
        <v>41097.165972222225</v>
      </c>
      <c r="U790">
        <f t="shared" si="90"/>
        <v>38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8">
        <f t="shared" si="88"/>
        <v>41277.186111111114</v>
      </c>
      <c r="T791" s="8">
        <f t="shared" si="89"/>
        <v>41295.332638888889</v>
      </c>
      <c r="U791">
        <f t="shared" si="90"/>
        <v>18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8">
        <f t="shared" si="88"/>
        <v>41276.047905092593</v>
      </c>
      <c r="T792" s="8">
        <f t="shared" si="89"/>
        <v>41306.047905092593</v>
      </c>
      <c r="U792">
        <f t="shared" si="90"/>
        <v>30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8">
        <f t="shared" si="88"/>
        <v>41557.780624999999</v>
      </c>
      <c r="T793" s="8">
        <f t="shared" si="89"/>
        <v>41591.249305555553</v>
      </c>
      <c r="U793">
        <f t="shared" si="90"/>
        <v>33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8">
        <f t="shared" si="88"/>
        <v>41555.873645833337</v>
      </c>
      <c r="T794" s="8">
        <f t="shared" si="89"/>
        <v>41585.915312500001</v>
      </c>
      <c r="U794">
        <f t="shared" si="90"/>
        <v>30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8">
        <f t="shared" si="88"/>
        <v>41442.741249999999</v>
      </c>
      <c r="T795" s="8">
        <f t="shared" si="89"/>
        <v>41458.207638888889</v>
      </c>
      <c r="U795">
        <f t="shared" si="90"/>
        <v>15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8">
        <f t="shared" si="88"/>
        <v>40736.115011574075</v>
      </c>
      <c r="T796" s="8">
        <f t="shared" si="89"/>
        <v>40791.712500000001</v>
      </c>
      <c r="U796">
        <f t="shared" si="90"/>
        <v>56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8">
        <f t="shared" si="88"/>
        <v>40963.613032407404</v>
      </c>
      <c r="T797" s="8">
        <f t="shared" si="89"/>
        <v>41006.207638888889</v>
      </c>
      <c r="U797">
        <f t="shared" si="90"/>
        <v>43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8">
        <f t="shared" si="88"/>
        <v>41502.882928240739</v>
      </c>
      <c r="T798" s="8">
        <f t="shared" si="89"/>
        <v>41532.881944444445</v>
      </c>
      <c r="U798">
        <f t="shared" si="90"/>
        <v>30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8">
        <f t="shared" si="88"/>
        <v>40996.994074074071</v>
      </c>
      <c r="T799" s="8">
        <f t="shared" si="89"/>
        <v>41028.166666666664</v>
      </c>
      <c r="U799">
        <f t="shared" si="90"/>
        <v>31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8">
        <f t="shared" si="88"/>
        <v>41882.590127314819</v>
      </c>
      <c r="T800" s="8">
        <f t="shared" si="89"/>
        <v>41912.590127314819</v>
      </c>
      <c r="U800">
        <f t="shared" si="90"/>
        <v>30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8">
        <f t="shared" si="88"/>
        <v>40996.667199074072</v>
      </c>
      <c r="T801" s="8">
        <f t="shared" si="89"/>
        <v>41026.667199074072</v>
      </c>
      <c r="U801">
        <f t="shared" si="90"/>
        <v>30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>
        <f t="shared" si="88"/>
        <v>41863.433495370373</v>
      </c>
      <c r="T802" s="8">
        <f t="shared" si="89"/>
        <v>41893.433495370373</v>
      </c>
      <c r="U802">
        <f t="shared" si="90"/>
        <v>30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8">
        <f t="shared" si="88"/>
        <v>40695.795370370368</v>
      </c>
      <c r="T803" s="8">
        <f t="shared" si="89"/>
        <v>40725.795370370368</v>
      </c>
      <c r="U803">
        <f t="shared" si="90"/>
        <v>30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8">
        <f t="shared" si="88"/>
        <v>41123.022268518522</v>
      </c>
      <c r="T804" s="8">
        <f t="shared" si="89"/>
        <v>41169.170138888891</v>
      </c>
      <c r="U804">
        <f t="shared" si="90"/>
        <v>46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8">
        <f t="shared" si="88"/>
        <v>40665.949976851851</v>
      </c>
      <c r="T805" s="8">
        <f t="shared" si="89"/>
        <v>40692.041666666664</v>
      </c>
      <c r="U805">
        <f t="shared" si="90"/>
        <v>26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8">
        <f t="shared" si="88"/>
        <v>40730.105625000004</v>
      </c>
      <c r="T806" s="8">
        <f t="shared" si="89"/>
        <v>40747.165972222225</v>
      </c>
      <c r="U806">
        <f t="shared" si="90"/>
        <v>17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8">
        <f t="shared" si="88"/>
        <v>40690.823055555556</v>
      </c>
      <c r="T807" s="8">
        <f t="shared" si="89"/>
        <v>40740.958333333336</v>
      </c>
      <c r="U807">
        <f t="shared" si="90"/>
        <v>50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8">
        <f t="shared" si="88"/>
        <v>40763.691423611112</v>
      </c>
      <c r="T808" s="8">
        <f t="shared" si="89"/>
        <v>40793.691423611112</v>
      </c>
      <c r="U808">
        <f t="shared" si="90"/>
        <v>30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8">
        <f t="shared" si="88"/>
        <v>42759.628599537042</v>
      </c>
      <c r="T809" s="8">
        <f t="shared" si="89"/>
        <v>42795.083333333328</v>
      </c>
      <c r="U809">
        <f t="shared" si="90"/>
        <v>35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8">
        <f t="shared" si="88"/>
        <v>41962.100532407407</v>
      </c>
      <c r="T810" s="8">
        <f t="shared" si="89"/>
        <v>41995.207638888889</v>
      </c>
      <c r="U810">
        <f t="shared" si="90"/>
        <v>33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8">
        <f t="shared" si="88"/>
        <v>41628.833680555559</v>
      </c>
      <c r="T811" s="8">
        <f t="shared" si="89"/>
        <v>41658.833680555559</v>
      </c>
      <c r="U811">
        <f t="shared" si="90"/>
        <v>30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8">
        <f t="shared" si="88"/>
        <v>41123.056273148148</v>
      </c>
      <c r="T812" s="8">
        <f t="shared" si="89"/>
        <v>41153.056273148148</v>
      </c>
      <c r="U812">
        <f t="shared" si="90"/>
        <v>30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8">
        <f t="shared" si="88"/>
        <v>41443.643541666665</v>
      </c>
      <c r="T813" s="8">
        <f t="shared" si="89"/>
        <v>41465.702777777777</v>
      </c>
      <c r="U813">
        <f t="shared" si="90"/>
        <v>22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8">
        <f t="shared" si="88"/>
        <v>41282.017962962964</v>
      </c>
      <c r="T814" s="8">
        <f t="shared" si="89"/>
        <v>41334.581944444442</v>
      </c>
      <c r="U814">
        <f t="shared" si="90"/>
        <v>53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8">
        <f t="shared" si="88"/>
        <v>41080.960243055553</v>
      </c>
      <c r="T815" s="8">
        <f t="shared" si="89"/>
        <v>41110.960243055553</v>
      </c>
      <c r="U815">
        <f t="shared" si="90"/>
        <v>30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8">
        <f t="shared" si="88"/>
        <v>40679.743067129632</v>
      </c>
      <c r="T816" s="8">
        <f t="shared" si="89"/>
        <v>40694.75277777778</v>
      </c>
      <c r="U816">
        <f t="shared" si="90"/>
        <v>15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8">
        <f t="shared" si="88"/>
        <v>41914.917858796296</v>
      </c>
      <c r="T817" s="8">
        <f t="shared" si="89"/>
        <v>41944.917858796296</v>
      </c>
      <c r="U817">
        <f t="shared" si="90"/>
        <v>30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>
        <f t="shared" si="88"/>
        <v>41341.870868055557</v>
      </c>
      <c r="T818" s="8">
        <f t="shared" si="89"/>
        <v>41373.270833333336</v>
      </c>
      <c r="U818">
        <f t="shared" si="90"/>
        <v>31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8">
        <f t="shared" si="88"/>
        <v>40925.599664351852</v>
      </c>
      <c r="T819" s="8">
        <f t="shared" si="89"/>
        <v>40979.207638888889</v>
      </c>
      <c r="U819">
        <f t="shared" si="90"/>
        <v>54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8">
        <f t="shared" si="88"/>
        <v>41120.882881944446</v>
      </c>
      <c r="T820" s="8">
        <f t="shared" si="89"/>
        <v>41128.709027777775</v>
      </c>
      <c r="U820">
        <f t="shared" si="90"/>
        <v>8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8">
        <f t="shared" si="88"/>
        <v>41619.998310185183</v>
      </c>
      <c r="T821" s="8">
        <f t="shared" si="89"/>
        <v>41629.197222222225</v>
      </c>
      <c r="U821">
        <f t="shared" si="90"/>
        <v>9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8">
        <f t="shared" si="88"/>
        <v>41768.841921296298</v>
      </c>
      <c r="T822" s="8">
        <f t="shared" si="89"/>
        <v>41799.208333333336</v>
      </c>
      <c r="U822">
        <f t="shared" si="90"/>
        <v>30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8">
        <f t="shared" si="88"/>
        <v>42093.922048611115</v>
      </c>
      <c r="T823" s="8">
        <f t="shared" si="89"/>
        <v>42128.167361111111</v>
      </c>
      <c r="U823">
        <f t="shared" si="90"/>
        <v>34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8">
        <f t="shared" si="88"/>
        <v>41157.947337962964</v>
      </c>
      <c r="T824" s="8">
        <f t="shared" si="89"/>
        <v>41187.947337962964</v>
      </c>
      <c r="U824">
        <f t="shared" si="90"/>
        <v>30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8">
        <f t="shared" si="88"/>
        <v>42055.972824074073</v>
      </c>
      <c r="T825" s="8">
        <f t="shared" si="89"/>
        <v>42085.931157407409</v>
      </c>
      <c r="U825">
        <f t="shared" si="90"/>
        <v>30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8">
        <f t="shared" si="88"/>
        <v>40250.242106481484</v>
      </c>
      <c r="T826" s="8">
        <f t="shared" si="89"/>
        <v>40286.290972222225</v>
      </c>
      <c r="U826">
        <f t="shared" si="90"/>
        <v>36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8">
        <f t="shared" si="88"/>
        <v>41186.306527777779</v>
      </c>
      <c r="T827" s="8">
        <f t="shared" si="89"/>
        <v>41211.306527777779</v>
      </c>
      <c r="U827">
        <f t="shared" si="90"/>
        <v>25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8">
        <f t="shared" si="88"/>
        <v>40973.038541666669</v>
      </c>
      <c r="T828" s="8">
        <f t="shared" si="89"/>
        <v>40993.996874999997</v>
      </c>
      <c r="U828">
        <f t="shared" si="90"/>
        <v>21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8">
        <f t="shared" si="88"/>
        <v>40927.473460648151</v>
      </c>
      <c r="T829" s="8">
        <f t="shared" si="89"/>
        <v>40953.825694444444</v>
      </c>
      <c r="U829">
        <f t="shared" si="90"/>
        <v>26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8">
        <f t="shared" si="88"/>
        <v>41073.050717592596</v>
      </c>
      <c r="T830" s="8">
        <f t="shared" si="89"/>
        <v>41085.683333333334</v>
      </c>
      <c r="U830">
        <f t="shared" si="90"/>
        <v>13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>
        <f t="shared" si="88"/>
        <v>42504.801388888889</v>
      </c>
      <c r="T831" s="8">
        <f t="shared" si="89"/>
        <v>42564.801388888889</v>
      </c>
      <c r="U831">
        <f t="shared" si="90"/>
        <v>60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8">
        <f t="shared" si="88"/>
        <v>41325.525752314818</v>
      </c>
      <c r="T832" s="8">
        <f t="shared" si="89"/>
        <v>41355.484085648146</v>
      </c>
      <c r="U832">
        <f t="shared" si="90"/>
        <v>30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40996.646921296298</v>
      </c>
      <c r="T833" s="8">
        <f t="shared" si="89"/>
        <v>41026.646921296298</v>
      </c>
      <c r="U833">
        <f t="shared" si="90"/>
        <v>30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8">
        <f t="shared" si="88"/>
        <v>40869.675173611111</v>
      </c>
      <c r="T834" s="8">
        <f t="shared" si="89"/>
        <v>40929.342361111114</v>
      </c>
      <c r="U834">
        <f t="shared" si="90"/>
        <v>60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ROUND((E835/D835)*100,0)</f>
        <v>102</v>
      </c>
      <c r="P835">
        <f t="shared" ref="P835:P898" si="92">ROUND(E835/L835,2)</f>
        <v>148.78</v>
      </c>
      <c r="Q835" t="str">
        <f t="shared" ref="Q835:Q898" si="93">LEFT(N835,FIND("/",N835)-1)</f>
        <v>music</v>
      </c>
      <c r="R835" t="str">
        <f t="shared" ref="R835:R898" si="94">MID(N835,FIND("/",N835)+1,99)</f>
        <v>rock</v>
      </c>
      <c r="S835" s="8">
        <f t="shared" ref="S835:S898" si="95">(((J835/60)/60)/24)+DATE(1970,1,1)</f>
        <v>41718.878182870372</v>
      </c>
      <c r="T835" s="8">
        <f t="shared" ref="T835:T898" si="96">(((I835/60)/60)/24)+DATE(1970,1,1)</f>
        <v>41748.878182870372</v>
      </c>
      <c r="U835">
        <f t="shared" ref="U835:U898" si="97">ROUND(T835-S835,0)</f>
        <v>30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>
        <f t="shared" si="95"/>
        <v>41422.822824074072</v>
      </c>
      <c r="T836" s="8">
        <f t="shared" si="96"/>
        <v>41456.165972222225</v>
      </c>
      <c r="U836">
        <f t="shared" si="97"/>
        <v>33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8">
        <f t="shared" si="95"/>
        <v>41005.45784722222</v>
      </c>
      <c r="T837" s="8">
        <f t="shared" si="96"/>
        <v>41048.125</v>
      </c>
      <c r="U837">
        <f t="shared" si="97"/>
        <v>43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8">
        <f t="shared" si="95"/>
        <v>41524.056921296295</v>
      </c>
      <c r="T838" s="8">
        <f t="shared" si="96"/>
        <v>41554.056921296295</v>
      </c>
      <c r="U838">
        <f t="shared" si="97"/>
        <v>30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8">
        <f t="shared" si="95"/>
        <v>41730.998402777775</v>
      </c>
      <c r="T839" s="8">
        <f t="shared" si="96"/>
        <v>41760.998402777775</v>
      </c>
      <c r="U839">
        <f t="shared" si="97"/>
        <v>30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8">
        <f t="shared" si="95"/>
        <v>40895.897974537038</v>
      </c>
      <c r="T840" s="8">
        <f t="shared" si="96"/>
        <v>40925.897974537038</v>
      </c>
      <c r="U840">
        <f t="shared" si="97"/>
        <v>30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8">
        <f t="shared" si="95"/>
        <v>41144.763379629629</v>
      </c>
      <c r="T841" s="8">
        <f t="shared" si="96"/>
        <v>41174.763379629629</v>
      </c>
      <c r="U841">
        <f t="shared" si="97"/>
        <v>30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8">
        <f t="shared" si="95"/>
        <v>42607.226701388892</v>
      </c>
      <c r="T842" s="8">
        <f t="shared" si="96"/>
        <v>42637.226701388892</v>
      </c>
      <c r="U842">
        <f t="shared" si="97"/>
        <v>30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8">
        <f t="shared" si="95"/>
        <v>41923.838692129626</v>
      </c>
      <c r="T843" s="8">
        <f t="shared" si="96"/>
        <v>41953.88035879629</v>
      </c>
      <c r="U843">
        <f t="shared" si="97"/>
        <v>30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8">
        <f t="shared" si="95"/>
        <v>41526.592395833337</v>
      </c>
      <c r="T844" s="8">
        <f t="shared" si="96"/>
        <v>41561.165972222225</v>
      </c>
      <c r="U844">
        <f t="shared" si="97"/>
        <v>35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8">
        <f t="shared" si="95"/>
        <v>42695.257870370369</v>
      </c>
      <c r="T845" s="8">
        <f t="shared" si="96"/>
        <v>42712.333333333328</v>
      </c>
      <c r="U845">
        <f t="shared" si="97"/>
        <v>17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8">
        <f t="shared" si="95"/>
        <v>41905.684629629628</v>
      </c>
      <c r="T846" s="8">
        <f t="shared" si="96"/>
        <v>41944.207638888889</v>
      </c>
      <c r="U846">
        <f t="shared" si="97"/>
        <v>39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8">
        <f t="shared" si="95"/>
        <v>42578.205972222218</v>
      </c>
      <c r="T847" s="8">
        <f t="shared" si="96"/>
        <v>42618.165972222225</v>
      </c>
      <c r="U847">
        <f t="shared" si="97"/>
        <v>40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8">
        <f t="shared" si="95"/>
        <v>41694.391840277778</v>
      </c>
      <c r="T848" s="8">
        <f t="shared" si="96"/>
        <v>41708.583333333336</v>
      </c>
      <c r="U848">
        <f t="shared" si="97"/>
        <v>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42165.79833333334</v>
      </c>
      <c r="T849" s="8">
        <f t="shared" si="96"/>
        <v>42195.79833333334</v>
      </c>
      <c r="U849">
        <f t="shared" si="97"/>
        <v>30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>
        <f t="shared" si="95"/>
        <v>42078.792048611111</v>
      </c>
      <c r="T850" s="8">
        <f t="shared" si="96"/>
        <v>42108.792048611111</v>
      </c>
      <c r="U850">
        <f t="shared" si="97"/>
        <v>30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8">
        <f t="shared" si="95"/>
        <v>42051.148888888885</v>
      </c>
      <c r="T851" s="8">
        <f t="shared" si="96"/>
        <v>42079.107222222221</v>
      </c>
      <c r="U851">
        <f t="shared" si="97"/>
        <v>28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8">
        <f t="shared" si="95"/>
        <v>42452.827743055561</v>
      </c>
      <c r="T852" s="8">
        <f t="shared" si="96"/>
        <v>42485.207638888889</v>
      </c>
      <c r="U852">
        <f t="shared" si="97"/>
        <v>32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8">
        <f t="shared" si="95"/>
        <v>42522.880243055552</v>
      </c>
      <c r="T853" s="8">
        <f t="shared" si="96"/>
        <v>42582.822916666672</v>
      </c>
      <c r="U853">
        <f t="shared" si="97"/>
        <v>60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8">
        <f t="shared" si="95"/>
        <v>42656.805497685185</v>
      </c>
      <c r="T854" s="8">
        <f t="shared" si="96"/>
        <v>42667.875</v>
      </c>
      <c r="U854">
        <f t="shared" si="97"/>
        <v>11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42021.832280092596</v>
      </c>
      <c r="T855" s="8">
        <f t="shared" si="96"/>
        <v>42051.832280092596</v>
      </c>
      <c r="U855">
        <f t="shared" si="97"/>
        <v>30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8">
        <f t="shared" si="95"/>
        <v>42702.212337962963</v>
      </c>
      <c r="T856" s="8">
        <f t="shared" si="96"/>
        <v>42732.212337962963</v>
      </c>
      <c r="U856">
        <f t="shared" si="97"/>
        <v>30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8">
        <f t="shared" si="95"/>
        <v>42545.125196759262</v>
      </c>
      <c r="T857" s="8">
        <f t="shared" si="96"/>
        <v>42575.125196759262</v>
      </c>
      <c r="U857">
        <f t="shared" si="97"/>
        <v>30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8">
        <f t="shared" si="95"/>
        <v>42609.311990740738</v>
      </c>
      <c r="T858" s="8">
        <f t="shared" si="96"/>
        <v>42668.791666666672</v>
      </c>
      <c r="U858">
        <f t="shared" si="97"/>
        <v>59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42291.581377314811</v>
      </c>
      <c r="T859" s="8">
        <f t="shared" si="96"/>
        <v>42333.623043981483</v>
      </c>
      <c r="U859">
        <f t="shared" si="97"/>
        <v>42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8">
        <f t="shared" si="95"/>
        <v>42079.745578703703</v>
      </c>
      <c r="T860" s="8">
        <f t="shared" si="96"/>
        <v>42109.957638888889</v>
      </c>
      <c r="U860">
        <f t="shared" si="97"/>
        <v>30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8">
        <f t="shared" si="95"/>
        <v>42128.820231481484</v>
      </c>
      <c r="T861" s="8">
        <f t="shared" si="96"/>
        <v>42159</v>
      </c>
      <c r="U861">
        <f t="shared" si="97"/>
        <v>30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8">
        <f t="shared" si="95"/>
        <v>41570.482789351852</v>
      </c>
      <c r="T862" s="8">
        <f t="shared" si="96"/>
        <v>41600.524456018517</v>
      </c>
      <c r="U862">
        <f t="shared" si="97"/>
        <v>30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>
        <f t="shared" si="95"/>
        <v>42599.965324074074</v>
      </c>
      <c r="T863" s="8">
        <f t="shared" si="96"/>
        <v>42629.965324074074</v>
      </c>
      <c r="U863">
        <f t="shared" si="97"/>
        <v>30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>
        <f t="shared" si="95"/>
        <v>41559.5549537037</v>
      </c>
      <c r="T864" s="8">
        <f t="shared" si="96"/>
        <v>41589.596620370372</v>
      </c>
      <c r="U864">
        <f t="shared" si="97"/>
        <v>30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40921.117662037039</v>
      </c>
      <c r="T865" s="8">
        <f t="shared" si="96"/>
        <v>40951.117662037039</v>
      </c>
      <c r="U865">
        <f t="shared" si="97"/>
        <v>30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8">
        <f t="shared" si="95"/>
        <v>41541.106921296298</v>
      </c>
      <c r="T866" s="8">
        <f t="shared" si="96"/>
        <v>41563.415972222225</v>
      </c>
      <c r="U866">
        <f t="shared" si="97"/>
        <v>22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>
        <f t="shared" si="95"/>
        <v>41230.77311342593</v>
      </c>
      <c r="T867" s="8">
        <f t="shared" si="96"/>
        <v>41290.77311342593</v>
      </c>
      <c r="U867">
        <f t="shared" si="97"/>
        <v>60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8">
        <f t="shared" si="95"/>
        <v>42025.637939814813</v>
      </c>
      <c r="T868" s="8">
        <f t="shared" si="96"/>
        <v>42063.631944444445</v>
      </c>
      <c r="U868">
        <f t="shared" si="97"/>
        <v>38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8">
        <f t="shared" si="95"/>
        <v>40088.105393518519</v>
      </c>
      <c r="T869" s="8">
        <f t="shared" si="96"/>
        <v>40148.207638888889</v>
      </c>
      <c r="U869">
        <f t="shared" si="97"/>
        <v>60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41616.027754629627</v>
      </c>
      <c r="T870" s="8">
        <f t="shared" si="96"/>
        <v>41646.027754629627</v>
      </c>
      <c r="U870">
        <f t="shared" si="97"/>
        <v>30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8">
        <f t="shared" si="95"/>
        <v>41342.845567129632</v>
      </c>
      <c r="T871" s="8">
        <f t="shared" si="96"/>
        <v>41372.803900462961</v>
      </c>
      <c r="U871">
        <f t="shared" si="97"/>
        <v>30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>
        <f t="shared" si="95"/>
        <v>41488.022256944445</v>
      </c>
      <c r="T872" s="8">
        <f t="shared" si="96"/>
        <v>41518.022256944445</v>
      </c>
      <c r="U872">
        <f t="shared" si="97"/>
        <v>30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8">
        <f t="shared" si="95"/>
        <v>41577.561284722222</v>
      </c>
      <c r="T873" s="8">
        <f t="shared" si="96"/>
        <v>41607.602951388886</v>
      </c>
      <c r="U873">
        <f t="shared" si="97"/>
        <v>30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>
        <f t="shared" si="95"/>
        <v>40567.825543981482</v>
      </c>
      <c r="T874" s="8">
        <f t="shared" si="96"/>
        <v>40612.825543981482</v>
      </c>
      <c r="U874">
        <f t="shared" si="97"/>
        <v>45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41184.167129629634</v>
      </c>
      <c r="T875" s="8">
        <f t="shared" si="96"/>
        <v>41224.208796296298</v>
      </c>
      <c r="U875">
        <f t="shared" si="97"/>
        <v>40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8">
        <f t="shared" si="95"/>
        <v>41368.583726851852</v>
      </c>
      <c r="T876" s="8">
        <f t="shared" si="96"/>
        <v>41398.583726851852</v>
      </c>
      <c r="U876">
        <f t="shared" si="97"/>
        <v>30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42248.723738425921</v>
      </c>
      <c r="T877" s="8">
        <f t="shared" si="96"/>
        <v>42268.723738425921</v>
      </c>
      <c r="U877">
        <f t="shared" si="97"/>
        <v>20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8">
        <f t="shared" si="95"/>
        <v>41276.496840277774</v>
      </c>
      <c r="T878" s="8">
        <f t="shared" si="96"/>
        <v>41309.496840277774</v>
      </c>
      <c r="U878">
        <f t="shared" si="97"/>
        <v>33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8">
        <f t="shared" si="95"/>
        <v>41597.788888888892</v>
      </c>
      <c r="T879" s="8">
        <f t="shared" si="96"/>
        <v>41627.788888888892</v>
      </c>
      <c r="U879">
        <f t="shared" si="97"/>
        <v>30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>
        <f t="shared" si="95"/>
        <v>40505.232916666668</v>
      </c>
      <c r="T880" s="8">
        <f t="shared" si="96"/>
        <v>40535.232916666668</v>
      </c>
      <c r="U880">
        <f t="shared" si="97"/>
        <v>30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8">
        <f t="shared" si="95"/>
        <v>41037.829918981479</v>
      </c>
      <c r="T881" s="8">
        <f t="shared" si="96"/>
        <v>41058.829918981479</v>
      </c>
      <c r="U881">
        <f t="shared" si="97"/>
        <v>21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8">
        <f t="shared" si="95"/>
        <v>41179.32104166667</v>
      </c>
      <c r="T882" s="8">
        <f t="shared" si="96"/>
        <v>41212.32104166667</v>
      </c>
      <c r="U882">
        <f t="shared" si="97"/>
        <v>33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40877.25099537037</v>
      </c>
      <c r="T883" s="8">
        <f t="shared" si="96"/>
        <v>40922.25099537037</v>
      </c>
      <c r="U883">
        <f t="shared" si="97"/>
        <v>45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8">
        <f t="shared" si="95"/>
        <v>40759.860532407409</v>
      </c>
      <c r="T884" s="8">
        <f t="shared" si="96"/>
        <v>40792.860532407409</v>
      </c>
      <c r="U884">
        <f t="shared" si="97"/>
        <v>33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8">
        <f t="shared" si="95"/>
        <v>42371.935590277775</v>
      </c>
      <c r="T885" s="8">
        <f t="shared" si="96"/>
        <v>42431.935590277775</v>
      </c>
      <c r="U885">
        <f t="shared" si="97"/>
        <v>60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40981.802615740737</v>
      </c>
      <c r="T886" s="8">
        <f t="shared" si="96"/>
        <v>41041.104861111111</v>
      </c>
      <c r="U886">
        <f t="shared" si="97"/>
        <v>59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8">
        <f t="shared" si="95"/>
        <v>42713.941099537042</v>
      </c>
      <c r="T887" s="8">
        <f t="shared" si="96"/>
        <v>42734.941099537042</v>
      </c>
      <c r="U887">
        <f t="shared" si="97"/>
        <v>21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8">
        <f t="shared" si="95"/>
        <v>42603.870520833334</v>
      </c>
      <c r="T888" s="8">
        <f t="shared" si="96"/>
        <v>42628.870520833334</v>
      </c>
      <c r="U888">
        <f t="shared" si="97"/>
        <v>25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41026.958969907406</v>
      </c>
      <c r="T889" s="8">
        <f t="shared" si="96"/>
        <v>41056.958969907406</v>
      </c>
      <c r="U889">
        <f t="shared" si="97"/>
        <v>30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40751.753298611111</v>
      </c>
      <c r="T890" s="8">
        <f t="shared" si="96"/>
        <v>40787.25</v>
      </c>
      <c r="U890">
        <f t="shared" si="97"/>
        <v>35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>
        <f t="shared" si="95"/>
        <v>41887.784062500003</v>
      </c>
      <c r="T891" s="8">
        <f t="shared" si="96"/>
        <v>41917.784062500003</v>
      </c>
      <c r="U891">
        <f t="shared" si="97"/>
        <v>30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>
        <f t="shared" si="95"/>
        <v>41569.698831018519</v>
      </c>
      <c r="T892" s="8">
        <f t="shared" si="96"/>
        <v>41599.740497685183</v>
      </c>
      <c r="U892">
        <f t="shared" si="97"/>
        <v>30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8">
        <f t="shared" si="95"/>
        <v>41842.031597222223</v>
      </c>
      <c r="T893" s="8">
        <f t="shared" si="96"/>
        <v>41872.031597222223</v>
      </c>
      <c r="U893">
        <f t="shared" si="97"/>
        <v>30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8">
        <f t="shared" si="95"/>
        <v>40304.20003472222</v>
      </c>
      <c r="T894" s="8">
        <f t="shared" si="96"/>
        <v>40391.166666666664</v>
      </c>
      <c r="U894">
        <f t="shared" si="97"/>
        <v>87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42065.897719907407</v>
      </c>
      <c r="T895" s="8">
        <f t="shared" si="96"/>
        <v>42095.856053240743</v>
      </c>
      <c r="U895">
        <f t="shared" si="97"/>
        <v>30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8">
        <f t="shared" si="95"/>
        <v>42496.981597222228</v>
      </c>
      <c r="T896" s="8">
        <f t="shared" si="96"/>
        <v>42526.981597222228</v>
      </c>
      <c r="U896">
        <f t="shared" si="97"/>
        <v>30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8">
        <f t="shared" si="95"/>
        <v>40431.127650462964</v>
      </c>
      <c r="T897" s="8">
        <f t="shared" si="96"/>
        <v>40476.127650462964</v>
      </c>
      <c r="U897">
        <f t="shared" si="97"/>
        <v>45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8">
        <f t="shared" si="95"/>
        <v>42218.872986111113</v>
      </c>
      <c r="T898" s="8">
        <f t="shared" si="96"/>
        <v>42244.166666666672</v>
      </c>
      <c r="U898">
        <f t="shared" si="97"/>
        <v>25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ROUND((E899/D899)*100,0)</f>
        <v>0</v>
      </c>
      <c r="P899" t="e">
        <f t="shared" ref="P899:P962" si="99">ROUND(E899/L899,2)</f>
        <v>#DIV/0!</v>
      </c>
      <c r="Q899" t="str">
        <f t="shared" ref="Q899:Q962" si="100">LEFT(N899,FIND("/",N899)-1)</f>
        <v>music</v>
      </c>
      <c r="R899" t="str">
        <f t="shared" ref="R899:R962" si="101">MID(N899,FIND("/",N899)+1,99)</f>
        <v>indie rock</v>
      </c>
      <c r="S899" s="8">
        <f t="shared" ref="S899:S962" si="102">(((J899/60)/60)/24)+DATE(1970,1,1)</f>
        <v>41211.688750000001</v>
      </c>
      <c r="T899" s="8">
        <f t="shared" ref="T899:T962" si="103">(((I899/60)/60)/24)+DATE(1970,1,1)</f>
        <v>41241.730416666665</v>
      </c>
      <c r="U899">
        <f t="shared" ref="U899:U962" si="104">ROUND(T899-S899,0)</f>
        <v>30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40878.758217592593</v>
      </c>
      <c r="T900" s="8">
        <f t="shared" si="103"/>
        <v>40923.758217592593</v>
      </c>
      <c r="U900">
        <f t="shared" si="104"/>
        <v>45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40646.099097222221</v>
      </c>
      <c r="T901" s="8">
        <f t="shared" si="103"/>
        <v>40691.099097222221</v>
      </c>
      <c r="U901">
        <f t="shared" si="104"/>
        <v>45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>
        <f t="shared" si="102"/>
        <v>42429.84956018519</v>
      </c>
      <c r="T902" s="8">
        <f t="shared" si="103"/>
        <v>42459.807893518519</v>
      </c>
      <c r="U902">
        <f t="shared" si="104"/>
        <v>30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40291.81150462963</v>
      </c>
      <c r="T903" s="8">
        <f t="shared" si="103"/>
        <v>40337.799305555556</v>
      </c>
      <c r="U903">
        <f t="shared" si="104"/>
        <v>46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41829.965532407405</v>
      </c>
      <c r="T904" s="8">
        <f t="shared" si="103"/>
        <v>41881.645833333336</v>
      </c>
      <c r="U904">
        <f t="shared" si="104"/>
        <v>52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41149.796064814815</v>
      </c>
      <c r="T905" s="8">
        <f t="shared" si="103"/>
        <v>41175.100694444445</v>
      </c>
      <c r="U905">
        <f t="shared" si="104"/>
        <v>25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8">
        <f t="shared" si="102"/>
        <v>42342.080289351856</v>
      </c>
      <c r="T906" s="8">
        <f t="shared" si="103"/>
        <v>42372.080289351856</v>
      </c>
      <c r="U906">
        <f t="shared" si="104"/>
        <v>30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8">
        <f t="shared" si="102"/>
        <v>40507.239884259259</v>
      </c>
      <c r="T907" s="8">
        <f t="shared" si="103"/>
        <v>40567.239884259259</v>
      </c>
      <c r="U907">
        <f t="shared" si="104"/>
        <v>60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41681.189699074072</v>
      </c>
      <c r="T908" s="8">
        <f t="shared" si="103"/>
        <v>41711.148032407407</v>
      </c>
      <c r="U908">
        <f t="shared" si="104"/>
        <v>30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40767.192395833335</v>
      </c>
      <c r="T909" s="8">
        <f t="shared" si="103"/>
        <v>40797.192395833335</v>
      </c>
      <c r="U909">
        <f t="shared" si="104"/>
        <v>30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40340.801562499997</v>
      </c>
      <c r="T910" s="8">
        <f t="shared" si="103"/>
        <v>40386.207638888889</v>
      </c>
      <c r="U910">
        <f t="shared" si="104"/>
        <v>45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41081.69027777778</v>
      </c>
      <c r="T911" s="8">
        <f t="shared" si="103"/>
        <v>41113.166666666664</v>
      </c>
      <c r="U911">
        <f t="shared" si="104"/>
        <v>31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>
        <f t="shared" si="102"/>
        <v>42737.545358796298</v>
      </c>
      <c r="T912" s="8">
        <f t="shared" si="103"/>
        <v>42797.545358796298</v>
      </c>
      <c r="U912">
        <f t="shared" si="104"/>
        <v>60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41642.005150462966</v>
      </c>
      <c r="T913" s="8">
        <f t="shared" si="103"/>
        <v>41663.005150462966</v>
      </c>
      <c r="U913">
        <f t="shared" si="104"/>
        <v>21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41194.109340277777</v>
      </c>
      <c r="T914" s="8">
        <f t="shared" si="103"/>
        <v>41254.151006944441</v>
      </c>
      <c r="U914">
        <f t="shared" si="104"/>
        <v>60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8">
        <f t="shared" si="102"/>
        <v>41004.139108796298</v>
      </c>
      <c r="T915" s="8">
        <f t="shared" si="103"/>
        <v>41034.139108796298</v>
      </c>
      <c r="U915">
        <f t="shared" si="104"/>
        <v>30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41116.763275462967</v>
      </c>
      <c r="T916" s="8">
        <f t="shared" si="103"/>
        <v>41146.763275462967</v>
      </c>
      <c r="U916">
        <f t="shared" si="104"/>
        <v>30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8">
        <f t="shared" si="102"/>
        <v>40937.679560185185</v>
      </c>
      <c r="T917" s="8">
        <f t="shared" si="103"/>
        <v>40969.207638888889</v>
      </c>
      <c r="U917">
        <f t="shared" si="104"/>
        <v>32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40434.853402777779</v>
      </c>
      <c r="T918" s="8">
        <f t="shared" si="103"/>
        <v>40473.208333333336</v>
      </c>
      <c r="U918">
        <f t="shared" si="104"/>
        <v>38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41802.94363425926</v>
      </c>
      <c r="T919" s="8">
        <f t="shared" si="103"/>
        <v>41834.104166666664</v>
      </c>
      <c r="U919">
        <f t="shared" si="104"/>
        <v>31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>
        <f t="shared" si="102"/>
        <v>41944.916215277779</v>
      </c>
      <c r="T920" s="8">
        <f t="shared" si="103"/>
        <v>41974.957881944443</v>
      </c>
      <c r="U920">
        <f t="shared" si="104"/>
        <v>30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41227.641724537039</v>
      </c>
      <c r="T921" s="8">
        <f t="shared" si="103"/>
        <v>41262.641724537039</v>
      </c>
      <c r="U921">
        <f t="shared" si="104"/>
        <v>35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41562.67155092593</v>
      </c>
      <c r="T922" s="8">
        <f t="shared" si="103"/>
        <v>41592.713217592594</v>
      </c>
      <c r="U922">
        <f t="shared" si="104"/>
        <v>30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>
        <f t="shared" si="102"/>
        <v>40847.171018518515</v>
      </c>
      <c r="T923" s="8">
        <f t="shared" si="103"/>
        <v>40889.212685185186</v>
      </c>
      <c r="U923">
        <f t="shared" si="104"/>
        <v>42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8">
        <f t="shared" si="102"/>
        <v>41878.530011574076</v>
      </c>
      <c r="T924" s="8">
        <f t="shared" si="103"/>
        <v>41913.530011574076</v>
      </c>
      <c r="U924">
        <f t="shared" si="104"/>
        <v>35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41934.959756944445</v>
      </c>
      <c r="T925" s="8">
        <f t="shared" si="103"/>
        <v>41965.001423611116</v>
      </c>
      <c r="U925">
        <f t="shared" si="104"/>
        <v>30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>
        <f t="shared" si="102"/>
        <v>41288.942928240744</v>
      </c>
      <c r="T926" s="8">
        <f t="shared" si="103"/>
        <v>41318.942928240744</v>
      </c>
      <c r="U926">
        <f t="shared" si="104"/>
        <v>30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41575.880914351852</v>
      </c>
      <c r="T927" s="8">
        <f t="shared" si="103"/>
        <v>41605.922581018516</v>
      </c>
      <c r="U927">
        <f t="shared" si="104"/>
        <v>30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40338.02002314815</v>
      </c>
      <c r="T928" s="8">
        <f t="shared" si="103"/>
        <v>40367.944444444445</v>
      </c>
      <c r="U928">
        <f t="shared" si="104"/>
        <v>30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41013.822858796295</v>
      </c>
      <c r="T929" s="8">
        <f t="shared" si="103"/>
        <v>41043.822858796295</v>
      </c>
      <c r="U929">
        <f t="shared" si="104"/>
        <v>30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>
        <f t="shared" si="102"/>
        <v>41180.86241898148</v>
      </c>
      <c r="T930" s="8">
        <f t="shared" si="103"/>
        <v>41231</v>
      </c>
      <c r="U930">
        <f t="shared" si="104"/>
        <v>50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40978.238067129627</v>
      </c>
      <c r="T931" s="8">
        <f t="shared" si="103"/>
        <v>41008.196400462963</v>
      </c>
      <c r="U931">
        <f t="shared" si="104"/>
        <v>30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40312.915578703702</v>
      </c>
      <c r="T932" s="8">
        <f t="shared" si="103"/>
        <v>40354.897222222222</v>
      </c>
      <c r="U932">
        <f t="shared" si="104"/>
        <v>42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8">
        <f t="shared" si="102"/>
        <v>41680.359976851854</v>
      </c>
      <c r="T933" s="8">
        <f t="shared" si="103"/>
        <v>41714.916666666664</v>
      </c>
      <c r="U933">
        <f t="shared" si="104"/>
        <v>35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8">
        <f t="shared" si="102"/>
        <v>41310.969270833331</v>
      </c>
      <c r="T934" s="8">
        <f t="shared" si="103"/>
        <v>41355.927604166667</v>
      </c>
      <c r="U934">
        <f t="shared" si="104"/>
        <v>45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41711.169085648151</v>
      </c>
      <c r="T935" s="8">
        <f t="shared" si="103"/>
        <v>41771.169085648151</v>
      </c>
      <c r="U935">
        <f t="shared" si="104"/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8">
        <f t="shared" si="102"/>
        <v>41733.737083333333</v>
      </c>
      <c r="T936" s="8">
        <f t="shared" si="103"/>
        <v>41763.25</v>
      </c>
      <c r="U936">
        <f t="shared" si="104"/>
        <v>30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42368.333668981482</v>
      </c>
      <c r="T937" s="8">
        <f t="shared" si="103"/>
        <v>42398.333668981482</v>
      </c>
      <c r="U937">
        <f t="shared" si="104"/>
        <v>30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40883.024178240739</v>
      </c>
      <c r="T938" s="8">
        <f t="shared" si="103"/>
        <v>40926.833333333336</v>
      </c>
      <c r="U938">
        <f t="shared" si="104"/>
        <v>44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41551.798113425924</v>
      </c>
      <c r="T939" s="8">
        <f t="shared" si="103"/>
        <v>41581.839780092596</v>
      </c>
      <c r="U939">
        <f t="shared" si="104"/>
        <v>30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41124.479722222226</v>
      </c>
      <c r="T940" s="8">
        <f t="shared" si="103"/>
        <v>41154.479722222226</v>
      </c>
      <c r="U940">
        <f t="shared" si="104"/>
        <v>30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41416.763171296298</v>
      </c>
      <c r="T941" s="8">
        <f t="shared" si="103"/>
        <v>41455.831944444442</v>
      </c>
      <c r="U941">
        <f t="shared" si="104"/>
        <v>39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42182.008402777778</v>
      </c>
      <c r="T942" s="8">
        <f t="shared" si="103"/>
        <v>42227.008402777778</v>
      </c>
      <c r="U942">
        <f t="shared" si="104"/>
        <v>45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42746.096585648149</v>
      </c>
      <c r="T943" s="8">
        <f t="shared" si="103"/>
        <v>42776.096585648149</v>
      </c>
      <c r="U943">
        <f t="shared" si="104"/>
        <v>30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42382.843287037031</v>
      </c>
      <c r="T944" s="8">
        <f t="shared" si="103"/>
        <v>42418.843287037031</v>
      </c>
      <c r="U944">
        <f t="shared" si="104"/>
        <v>36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42673.66788194445</v>
      </c>
      <c r="T945" s="8">
        <f t="shared" si="103"/>
        <v>42703.709548611107</v>
      </c>
      <c r="U945">
        <f t="shared" si="104"/>
        <v>30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42444.583912037036</v>
      </c>
      <c r="T946" s="8">
        <f t="shared" si="103"/>
        <v>42478.583333333328</v>
      </c>
      <c r="U946">
        <f t="shared" si="104"/>
        <v>34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42732.872986111113</v>
      </c>
      <c r="T947" s="8">
        <f t="shared" si="103"/>
        <v>42784.999305555553</v>
      </c>
      <c r="U947">
        <f t="shared" si="104"/>
        <v>52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42592.750555555554</v>
      </c>
      <c r="T948" s="8">
        <f t="shared" si="103"/>
        <v>42622.750555555554</v>
      </c>
      <c r="U948">
        <f t="shared" si="104"/>
        <v>30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42491.781319444446</v>
      </c>
      <c r="T949" s="8">
        <f t="shared" si="103"/>
        <v>42551.781319444446</v>
      </c>
      <c r="U949">
        <f t="shared" si="104"/>
        <v>60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42411.828287037039</v>
      </c>
      <c r="T950" s="8">
        <f t="shared" si="103"/>
        <v>42441.828287037039</v>
      </c>
      <c r="U950">
        <f t="shared" si="104"/>
        <v>30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42361.043703703705</v>
      </c>
      <c r="T951" s="8">
        <f t="shared" si="103"/>
        <v>42421.043703703705</v>
      </c>
      <c r="U951">
        <f t="shared" si="104"/>
        <v>60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42356.750706018516</v>
      </c>
      <c r="T952" s="8">
        <f t="shared" si="103"/>
        <v>42386.750706018516</v>
      </c>
      <c r="U952">
        <f t="shared" si="104"/>
        <v>30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42480.653611111105</v>
      </c>
      <c r="T953" s="8">
        <f t="shared" si="103"/>
        <v>42525.653611111105</v>
      </c>
      <c r="U953">
        <f t="shared" si="104"/>
        <v>45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42662.613564814819</v>
      </c>
      <c r="T954" s="8">
        <f t="shared" si="103"/>
        <v>42692.655231481483</v>
      </c>
      <c r="U954">
        <f t="shared" si="104"/>
        <v>30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41999.164340277777</v>
      </c>
      <c r="T955" s="8">
        <f t="shared" si="103"/>
        <v>42029.164340277777</v>
      </c>
      <c r="U955">
        <f t="shared" si="104"/>
        <v>30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42194.833784722221</v>
      </c>
      <c r="T956" s="8">
        <f t="shared" si="103"/>
        <v>42236.833784722221</v>
      </c>
      <c r="U956">
        <f t="shared" si="104"/>
        <v>42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42586.295138888891</v>
      </c>
      <c r="T957" s="8">
        <f t="shared" si="103"/>
        <v>42626.295138888891</v>
      </c>
      <c r="U957">
        <f t="shared" si="104"/>
        <v>40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42060.913877314815</v>
      </c>
      <c r="T958" s="8">
        <f t="shared" si="103"/>
        <v>42120.872210648144</v>
      </c>
      <c r="U958">
        <f t="shared" si="104"/>
        <v>60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42660.552465277782</v>
      </c>
      <c r="T959" s="8">
        <f t="shared" si="103"/>
        <v>42691.594131944439</v>
      </c>
      <c r="U959">
        <f t="shared" si="104"/>
        <v>31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42082.802812499998</v>
      </c>
      <c r="T960" s="8">
        <f t="shared" si="103"/>
        <v>42104.207638888889</v>
      </c>
      <c r="U960">
        <f t="shared" si="104"/>
        <v>21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41993.174363425926</v>
      </c>
      <c r="T961" s="8">
        <f t="shared" si="103"/>
        <v>42023.174363425926</v>
      </c>
      <c r="U961">
        <f t="shared" si="104"/>
        <v>30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42766.626793981486</v>
      </c>
      <c r="T962" s="8">
        <f t="shared" si="103"/>
        <v>42808.585127314815</v>
      </c>
      <c r="U962">
        <f t="shared" si="104"/>
        <v>42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ROUND((E963/D963)*100,0)</f>
        <v>42</v>
      </c>
      <c r="P963">
        <f t="shared" ref="P963:P1026" si="106">ROUND(E963/L963,2)</f>
        <v>364.35</v>
      </c>
      <c r="Q963" t="str">
        <f t="shared" ref="Q963:Q1026" si="107">LEFT(N963,FIND("/",N963)-1)</f>
        <v>technology</v>
      </c>
      <c r="R963" t="str">
        <f t="shared" ref="R963:R1026" si="108">MID(N963,FIND("/",N963)+1,99)</f>
        <v>wearables</v>
      </c>
      <c r="S963" s="8">
        <f t="shared" ref="S963:S1026" si="109">(((J963/60)/60)/24)+DATE(1970,1,1)</f>
        <v>42740.693692129629</v>
      </c>
      <c r="T963" s="8">
        <f t="shared" ref="T963:T1026" si="110">(((I963/60)/60)/24)+DATE(1970,1,1)</f>
        <v>42786.791666666672</v>
      </c>
      <c r="U963">
        <f t="shared" ref="U963:U1026" si="111">ROUND(T963-S963,0)</f>
        <v>46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42373.712418981479</v>
      </c>
      <c r="T964" s="8">
        <f t="shared" si="110"/>
        <v>42411.712418981479</v>
      </c>
      <c r="U964">
        <f t="shared" si="111"/>
        <v>38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42625.635636574079</v>
      </c>
      <c r="T965" s="8">
        <f t="shared" si="110"/>
        <v>42660.635636574079</v>
      </c>
      <c r="U965">
        <f t="shared" si="111"/>
        <v>35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42208.628692129627</v>
      </c>
      <c r="T966" s="8">
        <f t="shared" si="110"/>
        <v>42248.628692129627</v>
      </c>
      <c r="U966">
        <f t="shared" si="111"/>
        <v>40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42637.016736111109</v>
      </c>
      <c r="T967" s="8">
        <f t="shared" si="110"/>
        <v>42669.165972222225</v>
      </c>
      <c r="U967">
        <f t="shared" si="111"/>
        <v>32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42619.635787037041</v>
      </c>
      <c r="T968" s="8">
        <f t="shared" si="110"/>
        <v>42649.635787037041</v>
      </c>
      <c r="U968">
        <f t="shared" si="111"/>
        <v>30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42422.254328703704</v>
      </c>
      <c r="T969" s="8">
        <f t="shared" si="110"/>
        <v>42482.21266203704</v>
      </c>
      <c r="U969">
        <f t="shared" si="111"/>
        <v>60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41836.847615740742</v>
      </c>
      <c r="T970" s="8">
        <f t="shared" si="110"/>
        <v>41866.847615740742</v>
      </c>
      <c r="U970">
        <f t="shared" si="111"/>
        <v>30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42742.30332175926</v>
      </c>
      <c r="T971" s="8">
        <f t="shared" si="110"/>
        <v>42775.30332175926</v>
      </c>
      <c r="U971">
        <f t="shared" si="111"/>
        <v>33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42721.220520833333</v>
      </c>
      <c r="T972" s="8">
        <f t="shared" si="110"/>
        <v>42758.207638888889</v>
      </c>
      <c r="U972">
        <f t="shared" si="111"/>
        <v>37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42111.709027777775</v>
      </c>
      <c r="T973" s="8">
        <f t="shared" si="110"/>
        <v>42156.709027777775</v>
      </c>
      <c r="U973">
        <f t="shared" si="111"/>
        <v>45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41856.865717592591</v>
      </c>
      <c r="T974" s="8">
        <f t="shared" si="110"/>
        <v>41886.290972222225</v>
      </c>
      <c r="U974">
        <f t="shared" si="111"/>
        <v>29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42257.014965277776</v>
      </c>
      <c r="T975" s="8">
        <f t="shared" si="110"/>
        <v>42317.056631944448</v>
      </c>
      <c r="U975">
        <f t="shared" si="111"/>
        <v>60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42424.749490740738</v>
      </c>
      <c r="T976" s="8">
        <f t="shared" si="110"/>
        <v>42454.707824074074</v>
      </c>
      <c r="U976">
        <f t="shared" si="111"/>
        <v>30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42489.696585648147</v>
      </c>
      <c r="T977" s="8">
        <f t="shared" si="110"/>
        <v>42549.696585648147</v>
      </c>
      <c r="U977">
        <f t="shared" si="111"/>
        <v>60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42185.058993055558</v>
      </c>
      <c r="T978" s="8">
        <f t="shared" si="110"/>
        <v>42230.058993055558</v>
      </c>
      <c r="U978">
        <f t="shared" si="111"/>
        <v>45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42391.942094907412</v>
      </c>
      <c r="T979" s="8">
        <f t="shared" si="110"/>
        <v>42421.942094907412</v>
      </c>
      <c r="U979">
        <f t="shared" si="111"/>
        <v>30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42395.309039351851</v>
      </c>
      <c r="T980" s="8">
        <f t="shared" si="110"/>
        <v>42425.309039351851</v>
      </c>
      <c r="U980">
        <f t="shared" si="111"/>
        <v>30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42506.416990740734</v>
      </c>
      <c r="T981" s="8">
        <f t="shared" si="110"/>
        <v>42541.790972222225</v>
      </c>
      <c r="U981">
        <f t="shared" si="111"/>
        <v>35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41928.904189814813</v>
      </c>
      <c r="T982" s="8">
        <f t="shared" si="110"/>
        <v>41973.945856481485</v>
      </c>
      <c r="U982">
        <f t="shared" si="111"/>
        <v>45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41830.947013888886</v>
      </c>
      <c r="T983" s="8">
        <f t="shared" si="110"/>
        <v>41860.947013888886</v>
      </c>
      <c r="U983">
        <f t="shared" si="111"/>
        <v>30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42615.753310185188</v>
      </c>
      <c r="T984" s="8">
        <f t="shared" si="110"/>
        <v>42645.753310185188</v>
      </c>
      <c r="U984">
        <f t="shared" si="111"/>
        <v>30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42574.667650462965</v>
      </c>
      <c r="T985" s="8">
        <f t="shared" si="110"/>
        <v>42605.870833333334</v>
      </c>
      <c r="U985">
        <f t="shared" si="111"/>
        <v>31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42061.11583333333</v>
      </c>
      <c r="T986" s="8">
        <f t="shared" si="110"/>
        <v>42091.074166666673</v>
      </c>
      <c r="U986">
        <f t="shared" si="111"/>
        <v>30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42339.967708333337</v>
      </c>
      <c r="T987" s="8">
        <f t="shared" si="110"/>
        <v>42369.958333333328</v>
      </c>
      <c r="U987">
        <f t="shared" si="111"/>
        <v>30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42324.767361111109</v>
      </c>
      <c r="T988" s="8">
        <f t="shared" si="110"/>
        <v>42379</v>
      </c>
      <c r="U988">
        <f t="shared" si="111"/>
        <v>54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41773.294560185182</v>
      </c>
      <c r="T989" s="8">
        <f t="shared" si="110"/>
        <v>41813.294560185182</v>
      </c>
      <c r="U989">
        <f t="shared" si="111"/>
        <v>40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42614.356770833328</v>
      </c>
      <c r="T990" s="8">
        <f t="shared" si="110"/>
        <v>42644.356770833328</v>
      </c>
      <c r="U990">
        <f t="shared" si="111"/>
        <v>30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42611.933969907404</v>
      </c>
      <c r="T991" s="8">
        <f t="shared" si="110"/>
        <v>42641.933969907404</v>
      </c>
      <c r="U991">
        <f t="shared" si="111"/>
        <v>30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41855.784305555557</v>
      </c>
      <c r="T992" s="8">
        <f t="shared" si="110"/>
        <v>41885.784305555557</v>
      </c>
      <c r="U992">
        <f t="shared" si="111"/>
        <v>30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42538.75680555556</v>
      </c>
      <c r="T993" s="8">
        <f t="shared" si="110"/>
        <v>42563.785416666666</v>
      </c>
      <c r="U993">
        <f t="shared" si="111"/>
        <v>25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42437.924988425926</v>
      </c>
      <c r="T994" s="8">
        <f t="shared" si="110"/>
        <v>42497.883321759262</v>
      </c>
      <c r="U994">
        <f t="shared" si="111"/>
        <v>60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42652.964907407411</v>
      </c>
      <c r="T995" s="8">
        <f t="shared" si="110"/>
        <v>42686.208333333328</v>
      </c>
      <c r="U995">
        <f t="shared" si="111"/>
        <v>33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41921.263078703705</v>
      </c>
      <c r="T996" s="8">
        <f t="shared" si="110"/>
        <v>41973.957638888889</v>
      </c>
      <c r="U996">
        <f t="shared" si="111"/>
        <v>53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41947.940740740742</v>
      </c>
      <c r="T997" s="8">
        <f t="shared" si="110"/>
        <v>41972.666666666672</v>
      </c>
      <c r="U997">
        <f t="shared" si="111"/>
        <v>25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41817.866435185184</v>
      </c>
      <c r="T998" s="8">
        <f t="shared" si="110"/>
        <v>41847.643750000003</v>
      </c>
      <c r="U998">
        <f t="shared" si="111"/>
        <v>30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41941.10297453704</v>
      </c>
      <c r="T999" s="8">
        <f t="shared" si="110"/>
        <v>41971.144641203704</v>
      </c>
      <c r="U999">
        <f t="shared" si="111"/>
        <v>30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42282.168993055559</v>
      </c>
      <c r="T1000" s="8">
        <f t="shared" si="110"/>
        <v>42327.210659722223</v>
      </c>
      <c r="U1000">
        <f t="shared" si="111"/>
        <v>45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41926.29965277778</v>
      </c>
      <c r="T1001" s="8">
        <f t="shared" si="110"/>
        <v>41956.334722222222</v>
      </c>
      <c r="U1001">
        <f t="shared" si="111"/>
        <v>30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42749.059722222228</v>
      </c>
      <c r="T1002" s="8">
        <f t="shared" si="110"/>
        <v>42809.018055555556</v>
      </c>
      <c r="U1002">
        <f t="shared" si="111"/>
        <v>60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42720.720057870371</v>
      </c>
      <c r="T1003" s="8">
        <f t="shared" si="110"/>
        <v>42765.720057870371</v>
      </c>
      <c r="U1003">
        <f t="shared" si="111"/>
        <v>45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42325.684189814812</v>
      </c>
      <c r="T1004" s="8">
        <f t="shared" si="110"/>
        <v>42355.249305555553</v>
      </c>
      <c r="U1004">
        <f t="shared" si="111"/>
        <v>30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42780.709039351852</v>
      </c>
      <c r="T1005" s="8">
        <f t="shared" si="110"/>
        <v>42810.667372685188</v>
      </c>
      <c r="U1005">
        <f t="shared" si="111"/>
        <v>30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42388.708645833336</v>
      </c>
      <c r="T1006" s="8">
        <f t="shared" si="110"/>
        <v>42418.708645833336</v>
      </c>
      <c r="U1006">
        <f t="shared" si="111"/>
        <v>30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42276.624803240738</v>
      </c>
      <c r="T1007" s="8">
        <f t="shared" si="110"/>
        <v>42307.624803240738</v>
      </c>
      <c r="U1007">
        <f t="shared" si="111"/>
        <v>31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41977.040185185186</v>
      </c>
      <c r="T1008" s="8">
        <f t="shared" si="110"/>
        <v>41985.299305555556</v>
      </c>
      <c r="U1008">
        <f t="shared" si="111"/>
        <v>8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42676.583599537036</v>
      </c>
      <c r="T1009" s="8">
        <f t="shared" si="110"/>
        <v>42718.6252662037</v>
      </c>
      <c r="U1009">
        <f t="shared" si="111"/>
        <v>42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42702.809201388889</v>
      </c>
      <c r="T1010" s="8">
        <f t="shared" si="110"/>
        <v>42732.809201388889</v>
      </c>
      <c r="U1010">
        <f t="shared" si="111"/>
        <v>30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42510.604699074072</v>
      </c>
      <c r="T1011" s="8">
        <f t="shared" si="110"/>
        <v>42540.604699074072</v>
      </c>
      <c r="U1011">
        <f t="shared" si="111"/>
        <v>30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42561.829421296294</v>
      </c>
      <c r="T1012" s="8">
        <f t="shared" si="110"/>
        <v>42618.124305555553</v>
      </c>
      <c r="U1012">
        <f t="shared" si="111"/>
        <v>56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41946.898090277777</v>
      </c>
      <c r="T1013" s="8">
        <f t="shared" si="110"/>
        <v>41991.898090277777</v>
      </c>
      <c r="U1013">
        <f t="shared" si="111"/>
        <v>45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42714.440416666665</v>
      </c>
      <c r="T1014" s="8">
        <f t="shared" si="110"/>
        <v>42759.440416666665</v>
      </c>
      <c r="U1014">
        <f t="shared" si="111"/>
        <v>45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42339.833981481483</v>
      </c>
      <c r="T1015" s="8">
        <f t="shared" si="110"/>
        <v>42367.833333333328</v>
      </c>
      <c r="U1015">
        <f t="shared" si="111"/>
        <v>28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41955.002488425926</v>
      </c>
      <c r="T1016" s="8">
        <f t="shared" si="110"/>
        <v>42005.002488425926</v>
      </c>
      <c r="U1016">
        <f t="shared" si="111"/>
        <v>50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42303.878414351857</v>
      </c>
      <c r="T1017" s="8">
        <f t="shared" si="110"/>
        <v>42333.920081018514</v>
      </c>
      <c r="U1017">
        <f t="shared" si="111"/>
        <v>30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42422.107129629629</v>
      </c>
      <c r="T1018" s="8">
        <f t="shared" si="110"/>
        <v>42467.065462962957</v>
      </c>
      <c r="U1018">
        <f t="shared" si="111"/>
        <v>45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42289.675173611111</v>
      </c>
      <c r="T1019" s="8">
        <f t="shared" si="110"/>
        <v>42329.716840277775</v>
      </c>
      <c r="U1019">
        <f t="shared" si="111"/>
        <v>40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42535.492280092592</v>
      </c>
      <c r="T1020" s="8">
        <f t="shared" si="110"/>
        <v>42565.492280092592</v>
      </c>
      <c r="U1020">
        <f t="shared" si="111"/>
        <v>30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42009.973946759259</v>
      </c>
      <c r="T1021" s="8">
        <f t="shared" si="110"/>
        <v>42039.973946759259</v>
      </c>
      <c r="U1021">
        <f t="shared" si="111"/>
        <v>30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42127.069548611107</v>
      </c>
      <c r="T1022" s="8">
        <f t="shared" si="110"/>
        <v>42157.032638888893</v>
      </c>
      <c r="U1022">
        <f t="shared" si="111"/>
        <v>30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42271.251979166671</v>
      </c>
      <c r="T1023" s="8">
        <f t="shared" si="110"/>
        <v>42294.166666666672</v>
      </c>
      <c r="U1023">
        <f t="shared" si="111"/>
        <v>23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42111.646724537044</v>
      </c>
      <c r="T1024" s="8">
        <f t="shared" si="110"/>
        <v>42141.646724537044</v>
      </c>
      <c r="U1024">
        <f t="shared" si="111"/>
        <v>30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42145.919687500005</v>
      </c>
      <c r="T1025" s="8">
        <f t="shared" si="110"/>
        <v>42175.919687500005</v>
      </c>
      <c r="U1025">
        <f t="shared" si="111"/>
        <v>30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42370.580590277779</v>
      </c>
      <c r="T1026" s="8">
        <f t="shared" si="110"/>
        <v>42400.580590277779</v>
      </c>
      <c r="U1026">
        <f t="shared" si="111"/>
        <v>30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ROUND((E1027/D1027)*100,0)</f>
        <v>110</v>
      </c>
      <c r="P1027">
        <f t="shared" ref="P1027:P1090" si="113">ROUND(E1027/L1027,2)</f>
        <v>71.849999999999994</v>
      </c>
      <c r="Q1027" t="str">
        <f t="shared" ref="Q1027:Q1090" si="114">LEFT(N1027,FIND("/",N1027)-1)</f>
        <v>music</v>
      </c>
      <c r="R1027" t="str">
        <f t="shared" ref="R1027:R1090" si="115">MID(N1027,FIND("/",N1027)+1,99)</f>
        <v>electronic music</v>
      </c>
      <c r="S1027" s="8">
        <f t="shared" ref="S1027:S1090" si="116">(((J1027/60)/60)/24)+DATE(1970,1,1)</f>
        <v>42049.833761574075</v>
      </c>
      <c r="T1027" s="8">
        <f t="shared" ref="T1027:T1090" si="117">(((I1027/60)/60)/24)+DATE(1970,1,1)</f>
        <v>42079.792094907403</v>
      </c>
      <c r="U1027">
        <f t="shared" ref="U1027:U1090" si="118">ROUND(T1027-S1027,0)</f>
        <v>30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42426.407592592594</v>
      </c>
      <c r="T1028" s="8">
        <f t="shared" si="117"/>
        <v>42460.365925925929</v>
      </c>
      <c r="U1028">
        <f t="shared" si="118"/>
        <v>34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41905.034108796295</v>
      </c>
      <c r="T1029" s="8">
        <f t="shared" si="117"/>
        <v>41935.034108796295</v>
      </c>
      <c r="U1029">
        <f t="shared" si="118"/>
        <v>30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42755.627372685187</v>
      </c>
      <c r="T1030" s="8">
        <f t="shared" si="117"/>
        <v>42800.833333333328</v>
      </c>
      <c r="U1030">
        <f t="shared" si="118"/>
        <v>45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42044.711886574078</v>
      </c>
      <c r="T1031" s="8">
        <f t="shared" si="117"/>
        <v>42098.915972222225</v>
      </c>
      <c r="U1031">
        <f t="shared" si="118"/>
        <v>54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42611.483206018514</v>
      </c>
      <c r="T1032" s="8">
        <f t="shared" si="117"/>
        <v>42625.483206018514</v>
      </c>
      <c r="U1032">
        <f t="shared" si="118"/>
        <v>14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42324.764004629629</v>
      </c>
      <c r="T1033" s="8">
        <f t="shared" si="117"/>
        <v>42354.764004629629</v>
      </c>
      <c r="U1033">
        <f t="shared" si="118"/>
        <v>30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42514.666956018518</v>
      </c>
      <c r="T1034" s="8">
        <f t="shared" si="117"/>
        <v>42544.666956018518</v>
      </c>
      <c r="U1034">
        <f t="shared" si="118"/>
        <v>30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42688.732407407413</v>
      </c>
      <c r="T1035" s="8">
        <f t="shared" si="117"/>
        <v>42716.732407407413</v>
      </c>
      <c r="U1035">
        <f t="shared" si="118"/>
        <v>28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42555.166712962964</v>
      </c>
      <c r="T1036" s="8">
        <f t="shared" si="117"/>
        <v>42587.165972222225</v>
      </c>
      <c r="U1036">
        <f t="shared" si="118"/>
        <v>32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42016.641435185185</v>
      </c>
      <c r="T1037" s="8">
        <f t="shared" si="117"/>
        <v>42046.641435185185</v>
      </c>
      <c r="U1037">
        <f t="shared" si="118"/>
        <v>30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41249.448958333334</v>
      </c>
      <c r="T1038" s="8">
        <f t="shared" si="117"/>
        <v>41281.333333333336</v>
      </c>
      <c r="U1038">
        <f t="shared" si="118"/>
        <v>32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42119.822476851856</v>
      </c>
      <c r="T1039" s="8">
        <f t="shared" si="117"/>
        <v>42142.208333333328</v>
      </c>
      <c r="U1039">
        <f t="shared" si="118"/>
        <v>22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42418.231747685189</v>
      </c>
      <c r="T1040" s="8">
        <f t="shared" si="117"/>
        <v>42448.190081018518</v>
      </c>
      <c r="U1040">
        <f t="shared" si="118"/>
        <v>30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42692.109328703707</v>
      </c>
      <c r="T1041" s="8">
        <f t="shared" si="117"/>
        <v>42717.332638888889</v>
      </c>
      <c r="U1041">
        <f t="shared" si="118"/>
        <v>25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42579.708437499998</v>
      </c>
      <c r="T1042" s="8">
        <f t="shared" si="117"/>
        <v>42609.708437499998</v>
      </c>
      <c r="U1042">
        <f t="shared" si="118"/>
        <v>30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41831.060092592597</v>
      </c>
      <c r="T1043" s="8">
        <f t="shared" si="117"/>
        <v>41851.060092592597</v>
      </c>
      <c r="U1043">
        <f t="shared" si="118"/>
        <v>20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41851.696157407408</v>
      </c>
      <c r="T1044" s="8">
        <f t="shared" si="117"/>
        <v>41894.416666666664</v>
      </c>
      <c r="U1044">
        <f t="shared" si="118"/>
        <v>43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42114.252951388888</v>
      </c>
      <c r="T1045" s="8">
        <f t="shared" si="117"/>
        <v>42144.252951388888</v>
      </c>
      <c r="U1045">
        <f t="shared" si="118"/>
        <v>30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42011.925937499997</v>
      </c>
      <c r="T1046" s="8">
        <f t="shared" si="117"/>
        <v>42068.852083333331</v>
      </c>
      <c r="U1046">
        <f t="shared" si="118"/>
        <v>57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41844.874421296299</v>
      </c>
      <c r="T1047" s="8">
        <f t="shared" si="117"/>
        <v>41874.874421296299</v>
      </c>
      <c r="U1047">
        <f t="shared" si="118"/>
        <v>30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42319.851388888885</v>
      </c>
      <c r="T1048" s="8">
        <f t="shared" si="117"/>
        <v>42364.851388888885</v>
      </c>
      <c r="U1048">
        <f t="shared" si="118"/>
        <v>45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41918.818460648145</v>
      </c>
      <c r="T1049" s="8">
        <f t="shared" si="117"/>
        <v>41948.860127314816</v>
      </c>
      <c r="U1049">
        <f t="shared" si="118"/>
        <v>30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42598.053113425922</v>
      </c>
      <c r="T1050" s="8">
        <f t="shared" si="117"/>
        <v>42638.053113425922</v>
      </c>
      <c r="U1050">
        <f t="shared" si="118"/>
        <v>40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42382.431076388893</v>
      </c>
      <c r="T1051" s="8">
        <f t="shared" si="117"/>
        <v>42412.431076388893</v>
      </c>
      <c r="U1051">
        <f t="shared" si="118"/>
        <v>30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42231.7971875</v>
      </c>
      <c r="T1052" s="8">
        <f t="shared" si="117"/>
        <v>42261.7971875</v>
      </c>
      <c r="U1052">
        <f t="shared" si="118"/>
        <v>30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41850.014178240745</v>
      </c>
      <c r="T1053" s="8">
        <f t="shared" si="117"/>
        <v>41878.014178240745</v>
      </c>
      <c r="U1053">
        <f t="shared" si="118"/>
        <v>28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42483.797395833331</v>
      </c>
      <c r="T1054" s="8">
        <f t="shared" si="117"/>
        <v>42527.839583333334</v>
      </c>
      <c r="U1054">
        <f t="shared" si="118"/>
        <v>44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42775.172824074078</v>
      </c>
      <c r="T1055" s="8">
        <f t="shared" si="117"/>
        <v>42800.172824074078</v>
      </c>
      <c r="U1055">
        <f t="shared" si="118"/>
        <v>25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41831.851840277777</v>
      </c>
      <c r="T1056" s="8">
        <f t="shared" si="117"/>
        <v>41861.916666666664</v>
      </c>
      <c r="U1056">
        <f t="shared" si="118"/>
        <v>30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42406.992418981477</v>
      </c>
      <c r="T1057" s="8">
        <f t="shared" si="117"/>
        <v>42436.992418981477</v>
      </c>
      <c r="U1057">
        <f t="shared" si="118"/>
        <v>30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42058.719641203701</v>
      </c>
      <c r="T1058" s="8">
        <f t="shared" si="117"/>
        <v>42118.677974537044</v>
      </c>
      <c r="U1058">
        <f t="shared" si="118"/>
        <v>60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42678.871331018512</v>
      </c>
      <c r="T1059" s="8">
        <f t="shared" si="117"/>
        <v>42708.912997685184</v>
      </c>
      <c r="U1059">
        <f t="shared" si="118"/>
        <v>30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42047.900960648149</v>
      </c>
      <c r="T1060" s="8">
        <f t="shared" si="117"/>
        <v>42089</v>
      </c>
      <c r="U1060">
        <f t="shared" si="118"/>
        <v>41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42046.79</v>
      </c>
      <c r="T1061" s="8">
        <f t="shared" si="117"/>
        <v>42076.748333333337</v>
      </c>
      <c r="U1061">
        <f t="shared" si="118"/>
        <v>30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42079.913113425922</v>
      </c>
      <c r="T1062" s="8">
        <f t="shared" si="117"/>
        <v>42109.913113425922</v>
      </c>
      <c r="U1062">
        <f t="shared" si="118"/>
        <v>30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42432.276712962965</v>
      </c>
      <c r="T1063" s="8">
        <f t="shared" si="117"/>
        <v>42492.041666666672</v>
      </c>
      <c r="U1063">
        <f t="shared" si="118"/>
        <v>60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42556.807187500002</v>
      </c>
      <c r="T1064" s="8">
        <f t="shared" si="117"/>
        <v>42563.807187500002</v>
      </c>
      <c r="U1064">
        <f t="shared" si="118"/>
        <v>7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42583.030810185184</v>
      </c>
      <c r="T1065" s="8">
        <f t="shared" si="117"/>
        <v>42613.030810185184</v>
      </c>
      <c r="U1065">
        <f t="shared" si="118"/>
        <v>30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41417.228043981479</v>
      </c>
      <c r="T1066" s="8">
        <f t="shared" si="117"/>
        <v>41462.228043981479</v>
      </c>
      <c r="U1066">
        <f t="shared" si="118"/>
        <v>45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41661.381041666667</v>
      </c>
      <c r="T1067" s="8">
        <f t="shared" si="117"/>
        <v>41689.381041666667</v>
      </c>
      <c r="U1067">
        <f t="shared" si="118"/>
        <v>28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41445.962754629632</v>
      </c>
      <c r="T1068" s="8">
        <f t="shared" si="117"/>
        <v>41490.962754629632</v>
      </c>
      <c r="U1068">
        <f t="shared" si="118"/>
        <v>45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41599.855682870373</v>
      </c>
      <c r="T1069" s="8">
        <f t="shared" si="117"/>
        <v>41629.855682870373</v>
      </c>
      <c r="U1069">
        <f t="shared" si="118"/>
        <v>30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42440.371111111104</v>
      </c>
      <c r="T1070" s="8">
        <f t="shared" si="117"/>
        <v>42470.329444444447</v>
      </c>
      <c r="U1070">
        <f t="shared" si="118"/>
        <v>30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41572.229849537034</v>
      </c>
      <c r="T1071" s="8">
        <f t="shared" si="117"/>
        <v>41604.271516203706</v>
      </c>
      <c r="U1071">
        <f t="shared" si="118"/>
        <v>32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41163.011828703704</v>
      </c>
      <c r="T1072" s="8">
        <f t="shared" si="117"/>
        <v>41183.011828703704</v>
      </c>
      <c r="U1072">
        <f t="shared" si="118"/>
        <v>20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42295.753391203703</v>
      </c>
      <c r="T1073" s="8">
        <f t="shared" si="117"/>
        <v>42325.795057870375</v>
      </c>
      <c r="U1073">
        <f t="shared" si="118"/>
        <v>30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41645.832141203704</v>
      </c>
      <c r="T1074" s="8">
        <f t="shared" si="117"/>
        <v>41675.832141203704</v>
      </c>
      <c r="U1074">
        <f t="shared" si="118"/>
        <v>30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40802.964594907404</v>
      </c>
      <c r="T1075" s="8">
        <f t="shared" si="117"/>
        <v>40832.964594907404</v>
      </c>
      <c r="U1075">
        <f t="shared" si="118"/>
        <v>30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41613.172974537039</v>
      </c>
      <c r="T1076" s="8">
        <f t="shared" si="117"/>
        <v>41643.172974537039</v>
      </c>
      <c r="U1076">
        <f t="shared" si="118"/>
        <v>30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41005.904120370367</v>
      </c>
      <c r="T1077" s="8">
        <f t="shared" si="117"/>
        <v>41035.904120370367</v>
      </c>
      <c r="U1077">
        <f t="shared" si="118"/>
        <v>30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41838.377893518518</v>
      </c>
      <c r="T1078" s="8">
        <f t="shared" si="117"/>
        <v>41893.377893518518</v>
      </c>
      <c r="U1078">
        <f t="shared" si="118"/>
        <v>55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42353.16679398148</v>
      </c>
      <c r="T1079" s="8">
        <f t="shared" si="117"/>
        <v>42383.16679398148</v>
      </c>
      <c r="U1079">
        <f t="shared" si="118"/>
        <v>30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40701.195844907408</v>
      </c>
      <c r="T1080" s="8">
        <f t="shared" si="117"/>
        <v>40746.195844907408</v>
      </c>
      <c r="U1080">
        <f t="shared" si="118"/>
        <v>45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42479.566388888896</v>
      </c>
      <c r="T1081" s="8">
        <f t="shared" si="117"/>
        <v>42504.566388888896</v>
      </c>
      <c r="U1081">
        <f t="shared" si="118"/>
        <v>25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41740.138113425928</v>
      </c>
      <c r="T1082" s="8">
        <f t="shared" si="117"/>
        <v>41770.138113425928</v>
      </c>
      <c r="U1082">
        <f t="shared" si="118"/>
        <v>30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42002.926990740743</v>
      </c>
      <c r="T1083" s="8">
        <f t="shared" si="117"/>
        <v>42032.926990740743</v>
      </c>
      <c r="U1083">
        <f t="shared" si="118"/>
        <v>30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41101.906111111115</v>
      </c>
      <c r="T1084" s="8">
        <f t="shared" si="117"/>
        <v>41131.906111111115</v>
      </c>
      <c r="U1084">
        <f t="shared" si="118"/>
        <v>30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41793.659525462965</v>
      </c>
      <c r="T1085" s="8">
        <f t="shared" si="117"/>
        <v>41853.659525462965</v>
      </c>
      <c r="U1085">
        <f t="shared" si="118"/>
        <v>60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41829.912083333329</v>
      </c>
      <c r="T1086" s="8">
        <f t="shared" si="117"/>
        <v>41859.912083333329</v>
      </c>
      <c r="U1086">
        <f t="shared" si="118"/>
        <v>30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42413.671006944445</v>
      </c>
      <c r="T1087" s="8">
        <f t="shared" si="117"/>
        <v>42443.629340277781</v>
      </c>
      <c r="U1087">
        <f t="shared" si="118"/>
        <v>30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41845.866793981484</v>
      </c>
      <c r="T1088" s="8">
        <f t="shared" si="117"/>
        <v>41875.866793981484</v>
      </c>
      <c r="U1088">
        <f t="shared" si="118"/>
        <v>30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41775.713969907411</v>
      </c>
      <c r="T1089" s="8">
        <f t="shared" si="117"/>
        <v>41805.713969907411</v>
      </c>
      <c r="U1089">
        <f t="shared" si="118"/>
        <v>30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41723.799386574072</v>
      </c>
      <c r="T1090" s="8">
        <f t="shared" si="117"/>
        <v>41753.799386574072</v>
      </c>
      <c r="U1090">
        <f t="shared" si="118"/>
        <v>30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ROUND((E1091/D1091)*100,0)</f>
        <v>8</v>
      </c>
      <c r="P1091">
        <f t="shared" ref="P1091:P1154" si="120">ROUND(E1091/L1091,2)</f>
        <v>23.96</v>
      </c>
      <c r="Q1091" t="str">
        <f t="shared" ref="Q1091:Q1154" si="121">LEFT(N1091,FIND("/",N1091)-1)</f>
        <v>games</v>
      </c>
      <c r="R1091" t="str">
        <f t="shared" ref="R1091:R1154" si="122">MID(N1091,FIND("/",N1091)+1,99)</f>
        <v>video games</v>
      </c>
      <c r="S1091" s="8">
        <f t="shared" ref="S1091:S1154" si="123">(((J1091/60)/60)/24)+DATE(1970,1,1)</f>
        <v>42151.189525462964</v>
      </c>
      <c r="T1091" s="8">
        <f t="shared" ref="T1091:T1154" si="124">(((I1091/60)/60)/24)+DATE(1970,1,1)</f>
        <v>42181.189525462964</v>
      </c>
      <c r="U1091">
        <f t="shared" ref="U1091:U1154" si="125">ROUND(T1091-S1091,0)</f>
        <v>30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42123.185798611114</v>
      </c>
      <c r="T1092" s="8">
        <f t="shared" si="124"/>
        <v>42153.185798611114</v>
      </c>
      <c r="U1092">
        <f t="shared" si="125"/>
        <v>30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42440.820277777777</v>
      </c>
      <c r="T1093" s="8">
        <f t="shared" si="124"/>
        <v>42470.778611111105</v>
      </c>
      <c r="U1093">
        <f t="shared" si="125"/>
        <v>30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41250.025902777779</v>
      </c>
      <c r="T1094" s="8">
        <f t="shared" si="124"/>
        <v>41280.025902777779</v>
      </c>
      <c r="U1094">
        <f t="shared" si="125"/>
        <v>30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42396.973807870367</v>
      </c>
      <c r="T1095" s="8">
        <f t="shared" si="124"/>
        <v>42411.973807870367</v>
      </c>
      <c r="U1095">
        <f t="shared" si="125"/>
        <v>15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40795.713344907403</v>
      </c>
      <c r="T1096" s="8">
        <f t="shared" si="124"/>
        <v>40825.713344907403</v>
      </c>
      <c r="U1096">
        <f t="shared" si="125"/>
        <v>30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41486.537268518521</v>
      </c>
      <c r="T1097" s="8">
        <f t="shared" si="124"/>
        <v>41516.537268518521</v>
      </c>
      <c r="U1097">
        <f t="shared" si="125"/>
        <v>30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41885.51798611111</v>
      </c>
      <c r="T1098" s="8">
        <f t="shared" si="124"/>
        <v>41916.145833333336</v>
      </c>
      <c r="U1098">
        <f t="shared" si="125"/>
        <v>31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41660.792557870373</v>
      </c>
      <c r="T1099" s="8">
        <f t="shared" si="124"/>
        <v>41700.792557870373</v>
      </c>
      <c r="U1099">
        <f t="shared" si="125"/>
        <v>40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41712.762673611112</v>
      </c>
      <c r="T1100" s="8">
        <f t="shared" si="124"/>
        <v>41742.762673611112</v>
      </c>
      <c r="U1100">
        <f t="shared" si="125"/>
        <v>30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42107.836435185185</v>
      </c>
      <c r="T1101" s="8">
        <f t="shared" si="124"/>
        <v>42137.836435185185</v>
      </c>
      <c r="U1101">
        <f t="shared" si="125"/>
        <v>30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42384.110775462963</v>
      </c>
      <c r="T1102" s="8">
        <f t="shared" si="124"/>
        <v>42414.110775462963</v>
      </c>
      <c r="U1102">
        <f t="shared" si="125"/>
        <v>30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42538.77243055556</v>
      </c>
      <c r="T1103" s="8">
        <f t="shared" si="124"/>
        <v>42565.758333333331</v>
      </c>
      <c r="U1103">
        <f t="shared" si="125"/>
        <v>27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41577.045428240745</v>
      </c>
      <c r="T1104" s="8">
        <f t="shared" si="124"/>
        <v>41617.249305555553</v>
      </c>
      <c r="U1104">
        <f t="shared" si="125"/>
        <v>40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42479.22210648148</v>
      </c>
      <c r="T1105" s="8">
        <f t="shared" si="124"/>
        <v>42539.22210648148</v>
      </c>
      <c r="U1105">
        <f t="shared" si="125"/>
        <v>60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41771.40996527778</v>
      </c>
      <c r="T1106" s="8">
        <f t="shared" si="124"/>
        <v>41801.40996527778</v>
      </c>
      <c r="U1106">
        <f t="shared" si="125"/>
        <v>30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41692.135729166665</v>
      </c>
      <c r="T1107" s="8">
        <f t="shared" si="124"/>
        <v>41722.0940625</v>
      </c>
      <c r="U1107">
        <f t="shared" si="125"/>
        <v>30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40973.740451388891</v>
      </c>
      <c r="T1108" s="8">
        <f t="shared" si="124"/>
        <v>41003.698784722219</v>
      </c>
      <c r="U1108">
        <f t="shared" si="125"/>
        <v>30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41813.861388888887</v>
      </c>
      <c r="T1109" s="8">
        <f t="shared" si="124"/>
        <v>41843.861388888887</v>
      </c>
      <c r="U1109">
        <f t="shared" si="125"/>
        <v>30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40952.636979166666</v>
      </c>
      <c r="T1110" s="8">
        <f t="shared" si="124"/>
        <v>41012.595312500001</v>
      </c>
      <c r="U1110">
        <f t="shared" si="125"/>
        <v>60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42662.752199074079</v>
      </c>
      <c r="T1111" s="8">
        <f t="shared" si="124"/>
        <v>42692.793865740736</v>
      </c>
      <c r="U1111">
        <f t="shared" si="125"/>
        <v>30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41220.933124999996</v>
      </c>
      <c r="T1112" s="8">
        <f t="shared" si="124"/>
        <v>41250.933124999996</v>
      </c>
      <c r="U1112">
        <f t="shared" si="125"/>
        <v>30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42347.203587962969</v>
      </c>
      <c r="T1113" s="8">
        <f t="shared" si="124"/>
        <v>42377.203587962969</v>
      </c>
      <c r="U1113">
        <f t="shared" si="125"/>
        <v>30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41963.759386574078</v>
      </c>
      <c r="T1114" s="8">
        <f t="shared" si="124"/>
        <v>42023.354166666672</v>
      </c>
      <c r="U1114">
        <f t="shared" si="125"/>
        <v>60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41835.977083333331</v>
      </c>
      <c r="T1115" s="8">
        <f t="shared" si="124"/>
        <v>41865.977083333331</v>
      </c>
      <c r="U1115">
        <f t="shared" si="125"/>
        <v>30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41526.345914351856</v>
      </c>
      <c r="T1116" s="8">
        <f t="shared" si="124"/>
        <v>41556.345914351856</v>
      </c>
      <c r="U1116">
        <f t="shared" si="125"/>
        <v>30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42429.695543981477</v>
      </c>
      <c r="T1117" s="8">
        <f t="shared" si="124"/>
        <v>42459.653877314813</v>
      </c>
      <c r="U1117">
        <f t="shared" si="125"/>
        <v>30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41009.847314814811</v>
      </c>
      <c r="T1118" s="8">
        <f t="shared" si="124"/>
        <v>41069.847314814811</v>
      </c>
      <c r="U1118">
        <f t="shared" si="125"/>
        <v>60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42333.598530092597</v>
      </c>
      <c r="T1119" s="8">
        <f t="shared" si="124"/>
        <v>42363.598530092597</v>
      </c>
      <c r="U1119">
        <f t="shared" si="125"/>
        <v>30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41704.16642361111</v>
      </c>
      <c r="T1120" s="8">
        <f t="shared" si="124"/>
        <v>41734.124756944446</v>
      </c>
      <c r="U1120">
        <f t="shared" si="125"/>
        <v>30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41722.792407407411</v>
      </c>
      <c r="T1121" s="8">
        <f t="shared" si="124"/>
        <v>41735.792407407411</v>
      </c>
      <c r="U1121">
        <f t="shared" si="125"/>
        <v>13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40799.872685185182</v>
      </c>
      <c r="T1122" s="8">
        <f t="shared" si="124"/>
        <v>40844.872685185182</v>
      </c>
      <c r="U1122">
        <f t="shared" si="125"/>
        <v>45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42412.934212962966</v>
      </c>
      <c r="T1123" s="8">
        <f t="shared" si="124"/>
        <v>42442.892546296294</v>
      </c>
      <c r="U1123">
        <f t="shared" si="125"/>
        <v>30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41410.703993055555</v>
      </c>
      <c r="T1124" s="8">
        <f t="shared" si="124"/>
        <v>41424.703993055555</v>
      </c>
      <c r="U1124">
        <f t="shared" si="125"/>
        <v>14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41718.5237037037</v>
      </c>
      <c r="T1125" s="8">
        <f t="shared" si="124"/>
        <v>41748.5237037037</v>
      </c>
      <c r="U1125">
        <f t="shared" si="125"/>
        <v>30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42094.667256944449</v>
      </c>
      <c r="T1126" s="8">
        <f t="shared" si="124"/>
        <v>42124.667256944449</v>
      </c>
      <c r="U1126">
        <f t="shared" si="125"/>
        <v>30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42212.624189814815</v>
      </c>
      <c r="T1127" s="8">
        <f t="shared" si="124"/>
        <v>42272.624189814815</v>
      </c>
      <c r="U1127">
        <f t="shared" si="125"/>
        <v>60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42535.327476851846</v>
      </c>
      <c r="T1128" s="8">
        <f t="shared" si="124"/>
        <v>42565.327476851846</v>
      </c>
      <c r="U1128">
        <f t="shared" si="125"/>
        <v>30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41926.854166666664</v>
      </c>
      <c r="T1129" s="8">
        <f t="shared" si="124"/>
        <v>41957.895833333328</v>
      </c>
      <c r="U1129">
        <f t="shared" si="125"/>
        <v>31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41828.649502314816</v>
      </c>
      <c r="T1130" s="8">
        <f t="shared" si="124"/>
        <v>41858.649502314816</v>
      </c>
      <c r="U1130">
        <f t="shared" si="125"/>
        <v>30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42496.264965277776</v>
      </c>
      <c r="T1131" s="8">
        <f t="shared" si="124"/>
        <v>42526.264965277776</v>
      </c>
      <c r="U1131">
        <f t="shared" si="125"/>
        <v>30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41908.996527777781</v>
      </c>
      <c r="T1132" s="8">
        <f t="shared" si="124"/>
        <v>41969.038194444445</v>
      </c>
      <c r="U1132">
        <f t="shared" si="125"/>
        <v>60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42332.908194444448</v>
      </c>
      <c r="T1133" s="8">
        <f t="shared" si="124"/>
        <v>42362.908194444448</v>
      </c>
      <c r="U1133">
        <f t="shared" si="125"/>
        <v>30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42706.115405092598</v>
      </c>
      <c r="T1134" s="8">
        <f t="shared" si="124"/>
        <v>42736.115405092598</v>
      </c>
      <c r="U1134">
        <f t="shared" si="125"/>
        <v>30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41821.407187500001</v>
      </c>
      <c r="T1135" s="8">
        <f t="shared" si="124"/>
        <v>41851.407187500001</v>
      </c>
      <c r="U1135">
        <f t="shared" si="125"/>
        <v>30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41958.285046296296</v>
      </c>
      <c r="T1136" s="8">
        <f t="shared" si="124"/>
        <v>41972.189583333333</v>
      </c>
      <c r="U1136">
        <f t="shared" si="125"/>
        <v>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42558.989513888882</v>
      </c>
      <c r="T1137" s="8">
        <f t="shared" si="124"/>
        <v>42588.989513888882</v>
      </c>
      <c r="U1137">
        <f t="shared" si="125"/>
        <v>30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42327.671631944439</v>
      </c>
      <c r="T1138" s="8">
        <f t="shared" si="124"/>
        <v>42357.671631944439</v>
      </c>
      <c r="U1138">
        <f t="shared" si="125"/>
        <v>30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42453.819687499999</v>
      </c>
      <c r="T1139" s="8">
        <f t="shared" si="124"/>
        <v>42483.819687499999</v>
      </c>
      <c r="U1139">
        <f t="shared" si="125"/>
        <v>30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42736.9066087963</v>
      </c>
      <c r="T1140" s="8">
        <f t="shared" si="124"/>
        <v>42756.9066087963</v>
      </c>
      <c r="U1140">
        <f t="shared" si="125"/>
        <v>20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41975.347523148142</v>
      </c>
      <c r="T1141" s="8">
        <f t="shared" si="124"/>
        <v>42005.347523148142</v>
      </c>
      <c r="U1141">
        <f t="shared" si="125"/>
        <v>30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42192.462048611109</v>
      </c>
      <c r="T1142" s="8">
        <f t="shared" si="124"/>
        <v>42222.462048611109</v>
      </c>
      <c r="U1142">
        <f t="shared" si="125"/>
        <v>30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42164.699652777781</v>
      </c>
      <c r="T1143" s="8">
        <f t="shared" si="124"/>
        <v>42194.699652777781</v>
      </c>
      <c r="U1143">
        <f t="shared" si="125"/>
        <v>30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42022.006099537044</v>
      </c>
      <c r="T1144" s="8">
        <f t="shared" si="124"/>
        <v>42052.006099537044</v>
      </c>
      <c r="U1144">
        <f t="shared" si="125"/>
        <v>30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42325.19358796296</v>
      </c>
      <c r="T1145" s="8">
        <f t="shared" si="124"/>
        <v>42355.19358796296</v>
      </c>
      <c r="U1145">
        <f t="shared" si="125"/>
        <v>30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42093.181944444441</v>
      </c>
      <c r="T1146" s="8">
        <f t="shared" si="124"/>
        <v>42123.181944444441</v>
      </c>
      <c r="U1146">
        <f t="shared" si="125"/>
        <v>30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41854.747592592597</v>
      </c>
      <c r="T1147" s="8">
        <f t="shared" si="124"/>
        <v>41914.747592592597</v>
      </c>
      <c r="U1147">
        <f t="shared" si="125"/>
        <v>60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41723.9533912037</v>
      </c>
      <c r="T1148" s="8">
        <f t="shared" si="124"/>
        <v>41761.9533912037</v>
      </c>
      <c r="U1148">
        <f t="shared" si="125"/>
        <v>38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41871.972025462965</v>
      </c>
      <c r="T1149" s="8">
        <f t="shared" si="124"/>
        <v>41931.972025462965</v>
      </c>
      <c r="U1149">
        <f t="shared" si="125"/>
        <v>60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42675.171076388884</v>
      </c>
      <c r="T1150" s="8">
        <f t="shared" si="124"/>
        <v>42705.212743055556</v>
      </c>
      <c r="U1150">
        <f t="shared" si="125"/>
        <v>30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42507.71025462963</v>
      </c>
      <c r="T1151" s="8">
        <f t="shared" si="124"/>
        <v>42537.71025462963</v>
      </c>
      <c r="U1151">
        <f t="shared" si="125"/>
        <v>30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42317.954571759255</v>
      </c>
      <c r="T1152" s="8">
        <f t="shared" si="124"/>
        <v>42377.954571759255</v>
      </c>
      <c r="U1152">
        <f t="shared" si="125"/>
        <v>60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42224.102581018517</v>
      </c>
      <c r="T1153" s="8">
        <f t="shared" si="124"/>
        <v>42254.102581018517</v>
      </c>
      <c r="U1153">
        <f t="shared" si="125"/>
        <v>30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42109.709629629629</v>
      </c>
      <c r="T1154" s="8">
        <f t="shared" si="124"/>
        <v>42139.709629629629</v>
      </c>
      <c r="U1154">
        <f t="shared" si="125"/>
        <v>30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ROUND((E1155/D1155)*100,0)</f>
        <v>1</v>
      </c>
      <c r="P1155">
        <f t="shared" ref="P1155:P1218" si="127">ROUND(E1155/L1155,2)</f>
        <v>50</v>
      </c>
      <c r="Q1155" t="str">
        <f t="shared" ref="Q1155:Q1218" si="128">LEFT(N1155,FIND("/",N1155)-1)</f>
        <v>food</v>
      </c>
      <c r="R1155" t="str">
        <f t="shared" ref="R1155:R1218" si="129">MID(N1155,FIND("/",N1155)+1,99)</f>
        <v>food trucks</v>
      </c>
      <c r="S1155" s="8">
        <f t="shared" ref="S1155:S1218" si="130">(((J1155/60)/60)/24)+DATE(1970,1,1)</f>
        <v>42143.714178240742</v>
      </c>
      <c r="T1155" s="8">
        <f t="shared" ref="T1155:T1218" si="131">(((I1155/60)/60)/24)+DATE(1970,1,1)</f>
        <v>42173.714178240742</v>
      </c>
      <c r="U1155">
        <f t="shared" ref="U1155:U1218" si="132">ROUND(T1155-S1155,0)</f>
        <v>30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42223.108865740738</v>
      </c>
      <c r="T1156" s="8">
        <f t="shared" si="131"/>
        <v>42253.108865740738</v>
      </c>
      <c r="U1156">
        <f t="shared" si="132"/>
        <v>30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41835.763981481483</v>
      </c>
      <c r="T1157" s="8">
        <f t="shared" si="131"/>
        <v>41865.763981481483</v>
      </c>
      <c r="U1157">
        <f t="shared" si="132"/>
        <v>30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42029.07131944444</v>
      </c>
      <c r="T1158" s="8">
        <f t="shared" si="131"/>
        <v>42059.07131944444</v>
      </c>
      <c r="U1158">
        <f t="shared" si="132"/>
        <v>30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41918.628240740742</v>
      </c>
      <c r="T1159" s="8">
        <f t="shared" si="131"/>
        <v>41978.669907407413</v>
      </c>
      <c r="U1159">
        <f t="shared" si="132"/>
        <v>60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41952.09175925926</v>
      </c>
      <c r="T1160" s="8">
        <f t="shared" si="131"/>
        <v>41982.09175925926</v>
      </c>
      <c r="U1160">
        <f t="shared" si="132"/>
        <v>30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42154.726446759261</v>
      </c>
      <c r="T1161" s="8">
        <f t="shared" si="131"/>
        <v>42185.65625</v>
      </c>
      <c r="U1161">
        <f t="shared" si="132"/>
        <v>31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42061.154930555553</v>
      </c>
      <c r="T1162" s="8">
        <f t="shared" si="131"/>
        <v>42091.113263888896</v>
      </c>
      <c r="U1162">
        <f t="shared" si="132"/>
        <v>30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42122.629502314812</v>
      </c>
      <c r="T1163" s="8">
        <f t="shared" si="131"/>
        <v>42143.629502314812</v>
      </c>
      <c r="U1163">
        <f t="shared" si="132"/>
        <v>21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41876.683611111112</v>
      </c>
      <c r="T1164" s="8">
        <f t="shared" si="131"/>
        <v>41907.683611111112</v>
      </c>
      <c r="U1164">
        <f t="shared" si="132"/>
        <v>31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41830.723611111112</v>
      </c>
      <c r="T1165" s="8">
        <f t="shared" si="131"/>
        <v>41860.723611111112</v>
      </c>
      <c r="U1165">
        <f t="shared" si="132"/>
        <v>30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42509.724328703705</v>
      </c>
      <c r="T1166" s="8">
        <f t="shared" si="131"/>
        <v>42539.724328703705</v>
      </c>
      <c r="U1166">
        <f t="shared" si="132"/>
        <v>30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41792.214467592588</v>
      </c>
      <c r="T1167" s="8">
        <f t="shared" si="131"/>
        <v>41826.214467592588</v>
      </c>
      <c r="U1167">
        <f t="shared" si="132"/>
        <v>34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42150.485439814816</v>
      </c>
      <c r="T1168" s="8">
        <f t="shared" si="131"/>
        <v>42181.166666666672</v>
      </c>
      <c r="U1168">
        <f t="shared" si="132"/>
        <v>31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41863.734895833331</v>
      </c>
      <c r="T1169" s="8">
        <f t="shared" si="131"/>
        <v>41894.734895833331</v>
      </c>
      <c r="U1169">
        <f t="shared" si="132"/>
        <v>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42605.053993055553</v>
      </c>
      <c r="T1170" s="8">
        <f t="shared" si="131"/>
        <v>42635.053993055553</v>
      </c>
      <c r="U1170">
        <f t="shared" si="132"/>
        <v>30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42027.353738425925</v>
      </c>
      <c r="T1171" s="8">
        <f t="shared" si="131"/>
        <v>42057.353738425925</v>
      </c>
      <c r="U1171">
        <f t="shared" si="132"/>
        <v>30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42124.893182870372</v>
      </c>
      <c r="T1172" s="8">
        <f t="shared" si="131"/>
        <v>42154.893182870372</v>
      </c>
      <c r="U1172">
        <f t="shared" si="132"/>
        <v>30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41938.804710648146</v>
      </c>
      <c r="T1173" s="8">
        <f t="shared" si="131"/>
        <v>41956.846377314811</v>
      </c>
      <c r="U1173">
        <f t="shared" si="132"/>
        <v>18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41841.682314814818</v>
      </c>
      <c r="T1174" s="8">
        <f t="shared" si="131"/>
        <v>41871.682314814818</v>
      </c>
      <c r="U1174">
        <f t="shared" si="132"/>
        <v>30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42184.185844907406</v>
      </c>
      <c r="T1175" s="8">
        <f t="shared" si="131"/>
        <v>42219.185844907406</v>
      </c>
      <c r="U1175">
        <f t="shared" si="132"/>
        <v>35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42468.84174768519</v>
      </c>
      <c r="T1176" s="8">
        <f t="shared" si="131"/>
        <v>42498.84174768519</v>
      </c>
      <c r="U1176">
        <f t="shared" si="132"/>
        <v>30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42170.728460648148</v>
      </c>
      <c r="T1177" s="8">
        <f t="shared" si="131"/>
        <v>42200.728460648148</v>
      </c>
      <c r="U1177">
        <f t="shared" si="132"/>
        <v>30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42746.019652777773</v>
      </c>
      <c r="T1178" s="8">
        <f t="shared" si="131"/>
        <v>42800.541666666672</v>
      </c>
      <c r="U1178">
        <f t="shared" si="132"/>
        <v>55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41897.660833333335</v>
      </c>
      <c r="T1179" s="8">
        <f t="shared" si="131"/>
        <v>41927.660833333335</v>
      </c>
      <c r="U1179">
        <f t="shared" si="132"/>
        <v>30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41837.905694444446</v>
      </c>
      <c r="T1180" s="8">
        <f t="shared" si="131"/>
        <v>41867.905694444446</v>
      </c>
      <c r="U1180">
        <f t="shared" si="132"/>
        <v>30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42275.720219907409</v>
      </c>
      <c r="T1181" s="8">
        <f t="shared" si="131"/>
        <v>42305.720219907409</v>
      </c>
      <c r="U1181">
        <f t="shared" si="132"/>
        <v>30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41781.806875000002</v>
      </c>
      <c r="T1182" s="8">
        <f t="shared" si="131"/>
        <v>41818.806875000002</v>
      </c>
      <c r="U1182">
        <f t="shared" si="132"/>
        <v>37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42034.339363425926</v>
      </c>
      <c r="T1183" s="8">
        <f t="shared" si="131"/>
        <v>42064.339363425926</v>
      </c>
      <c r="U1183">
        <f t="shared" si="132"/>
        <v>30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42728.827407407407</v>
      </c>
      <c r="T1184" s="8">
        <f t="shared" si="131"/>
        <v>42747.695833333331</v>
      </c>
      <c r="U1184">
        <f t="shared" si="132"/>
        <v>19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42656.86137731481</v>
      </c>
      <c r="T1185" s="8">
        <f t="shared" si="131"/>
        <v>42676.165972222225</v>
      </c>
      <c r="U1185">
        <f t="shared" si="132"/>
        <v>19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42741.599664351852</v>
      </c>
      <c r="T1186" s="8">
        <f t="shared" si="131"/>
        <v>42772.599664351852</v>
      </c>
      <c r="U1186">
        <f t="shared" si="132"/>
        <v>31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42130.865150462967</v>
      </c>
      <c r="T1187" s="8">
        <f t="shared" si="131"/>
        <v>42163.166666666672</v>
      </c>
      <c r="U1187">
        <f t="shared" si="132"/>
        <v>32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42123.86336805555</v>
      </c>
      <c r="T1188" s="8">
        <f t="shared" si="131"/>
        <v>42156.945833333331</v>
      </c>
      <c r="U1188">
        <f t="shared" si="132"/>
        <v>33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42109.894942129627</v>
      </c>
      <c r="T1189" s="8">
        <f t="shared" si="131"/>
        <v>42141.75</v>
      </c>
      <c r="U1189">
        <f t="shared" si="132"/>
        <v>32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42711.700694444444</v>
      </c>
      <c r="T1190" s="8">
        <f t="shared" si="131"/>
        <v>42732.700694444444</v>
      </c>
      <c r="U1190">
        <f t="shared" si="132"/>
        <v>21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42529.979108796295</v>
      </c>
      <c r="T1191" s="8">
        <f t="shared" si="131"/>
        <v>42550.979108796295</v>
      </c>
      <c r="U1191">
        <f t="shared" si="132"/>
        <v>21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41852.665798611109</v>
      </c>
      <c r="T1192" s="8">
        <f t="shared" si="131"/>
        <v>41882.665798611109</v>
      </c>
      <c r="U1192">
        <f t="shared" si="132"/>
        <v>30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42419.603703703702</v>
      </c>
      <c r="T1193" s="8">
        <f t="shared" si="131"/>
        <v>42449.562037037031</v>
      </c>
      <c r="U1193">
        <f t="shared" si="132"/>
        <v>30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42747.506689814814</v>
      </c>
      <c r="T1194" s="8">
        <f t="shared" si="131"/>
        <v>42777.506689814814</v>
      </c>
      <c r="U1194">
        <f t="shared" si="132"/>
        <v>30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42409.776076388895</v>
      </c>
      <c r="T1195" s="8">
        <f t="shared" si="131"/>
        <v>42469.734409722223</v>
      </c>
      <c r="U1195">
        <f t="shared" si="132"/>
        <v>60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42072.488182870366</v>
      </c>
      <c r="T1196" s="8">
        <f t="shared" si="131"/>
        <v>42102.488182870366</v>
      </c>
      <c r="U1196">
        <f t="shared" si="132"/>
        <v>30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42298.34783564815</v>
      </c>
      <c r="T1197" s="8">
        <f t="shared" si="131"/>
        <v>42358.375</v>
      </c>
      <c r="U1197">
        <f t="shared" si="132"/>
        <v>60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42326.818738425922</v>
      </c>
      <c r="T1198" s="8">
        <f t="shared" si="131"/>
        <v>42356.818738425922</v>
      </c>
      <c r="U1198">
        <f t="shared" si="132"/>
        <v>30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42503.66474537037</v>
      </c>
      <c r="T1199" s="8">
        <f t="shared" si="131"/>
        <v>42534.249305555553</v>
      </c>
      <c r="U1199">
        <f t="shared" si="132"/>
        <v>31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42333.619050925925</v>
      </c>
      <c r="T1200" s="8">
        <f t="shared" si="131"/>
        <v>42369.125</v>
      </c>
      <c r="U1200">
        <f t="shared" si="132"/>
        <v>36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42161.770833333328</v>
      </c>
      <c r="T1201" s="8">
        <f t="shared" si="131"/>
        <v>42193.770833333328</v>
      </c>
      <c r="U1201">
        <f t="shared" si="132"/>
        <v>32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42089.477500000001</v>
      </c>
      <c r="T1202" s="8">
        <f t="shared" si="131"/>
        <v>42110.477500000001</v>
      </c>
      <c r="U1202">
        <f t="shared" si="132"/>
        <v>21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42536.60701388889</v>
      </c>
      <c r="T1203" s="8">
        <f t="shared" si="131"/>
        <v>42566.60701388889</v>
      </c>
      <c r="U1203">
        <f t="shared" si="132"/>
        <v>30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42152.288819444439</v>
      </c>
      <c r="T1204" s="8">
        <f t="shared" si="131"/>
        <v>42182.288819444439</v>
      </c>
      <c r="U1204">
        <f t="shared" si="132"/>
        <v>30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42125.614895833336</v>
      </c>
      <c r="T1205" s="8">
        <f t="shared" si="131"/>
        <v>42155.614895833336</v>
      </c>
      <c r="U1205">
        <f t="shared" si="132"/>
        <v>30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42297.748067129629</v>
      </c>
      <c r="T1206" s="8">
        <f t="shared" si="131"/>
        <v>42342.208333333328</v>
      </c>
      <c r="U1206">
        <f t="shared" si="132"/>
        <v>44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42138.506377314814</v>
      </c>
      <c r="T1207" s="8">
        <f t="shared" si="131"/>
        <v>42168.506377314814</v>
      </c>
      <c r="U1207">
        <f t="shared" si="132"/>
        <v>30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42772.776076388895</v>
      </c>
      <c r="T1208" s="8">
        <f t="shared" si="131"/>
        <v>42805.561805555553</v>
      </c>
      <c r="U1208">
        <f t="shared" si="132"/>
        <v>33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42430.430243055554</v>
      </c>
      <c r="T1209" s="8">
        <f t="shared" si="131"/>
        <v>42460.416666666672</v>
      </c>
      <c r="U1209">
        <f t="shared" si="132"/>
        <v>30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42423.709074074075</v>
      </c>
      <c r="T1210" s="8">
        <f t="shared" si="131"/>
        <v>42453.667407407411</v>
      </c>
      <c r="U1210">
        <f t="shared" si="132"/>
        <v>30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42761.846122685187</v>
      </c>
      <c r="T1211" s="8">
        <f t="shared" si="131"/>
        <v>42791.846122685187</v>
      </c>
      <c r="U1211">
        <f t="shared" si="132"/>
        <v>30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42132.941805555558</v>
      </c>
      <c r="T1212" s="8">
        <f t="shared" si="131"/>
        <v>42155.875</v>
      </c>
      <c r="U1212">
        <f t="shared" si="132"/>
        <v>23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42515.866446759261</v>
      </c>
      <c r="T1213" s="8">
        <f t="shared" si="131"/>
        <v>42530.866446759261</v>
      </c>
      <c r="U1213">
        <f t="shared" si="132"/>
        <v>15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42318.950173611112</v>
      </c>
      <c r="T1214" s="8">
        <f t="shared" si="131"/>
        <v>42335.041666666672</v>
      </c>
      <c r="U1214">
        <f t="shared" si="132"/>
        <v>16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42731.755787037036</v>
      </c>
      <c r="T1215" s="8">
        <f t="shared" si="131"/>
        <v>42766.755787037036</v>
      </c>
      <c r="U1215">
        <f t="shared" si="132"/>
        <v>35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42104.840335648143</v>
      </c>
      <c r="T1216" s="8">
        <f t="shared" si="131"/>
        <v>42164.840335648143</v>
      </c>
      <c r="U1216">
        <f t="shared" si="132"/>
        <v>60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41759.923101851848</v>
      </c>
      <c r="T1217" s="8">
        <f t="shared" si="131"/>
        <v>41789.923101851848</v>
      </c>
      <c r="U1217">
        <f t="shared" si="132"/>
        <v>30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42247.616400462968</v>
      </c>
      <c r="T1218" s="8">
        <f t="shared" si="131"/>
        <v>42279.960416666669</v>
      </c>
      <c r="U1218">
        <f t="shared" si="132"/>
        <v>32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ROUND((E1219/D1219)*100,0)</f>
        <v>103</v>
      </c>
      <c r="P1219">
        <f t="shared" ref="P1219:P1282" si="134">ROUND(E1219/L1219,2)</f>
        <v>148.57</v>
      </c>
      <c r="Q1219" t="str">
        <f t="shared" ref="Q1219:Q1282" si="135">LEFT(N1219,FIND("/",N1219)-1)</f>
        <v>photography</v>
      </c>
      <c r="R1219" t="str">
        <f t="shared" ref="R1219:R1282" si="136">MID(N1219,FIND("/",N1219)+1,99)</f>
        <v>photobooks</v>
      </c>
      <c r="S1219" s="8">
        <f t="shared" ref="S1219:S1282" si="137">(((J1219/60)/60)/24)+DATE(1970,1,1)</f>
        <v>42535.809490740736</v>
      </c>
      <c r="T1219" s="8">
        <f t="shared" ref="T1219:T1282" si="138">(((I1219/60)/60)/24)+DATE(1970,1,1)</f>
        <v>42565.809490740736</v>
      </c>
      <c r="U1219">
        <f t="shared" ref="U1219:U1282" si="139">ROUND(T1219-S1219,0)</f>
        <v>30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42278.662037037036</v>
      </c>
      <c r="T1220" s="8">
        <f t="shared" si="138"/>
        <v>42309.125</v>
      </c>
      <c r="U1220">
        <f t="shared" si="139"/>
        <v>30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42633.461956018517</v>
      </c>
      <c r="T1221" s="8">
        <f t="shared" si="138"/>
        <v>42663.461956018517</v>
      </c>
      <c r="U1221">
        <f t="shared" si="139"/>
        <v>30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42211.628611111111</v>
      </c>
      <c r="T1222" s="8">
        <f t="shared" si="138"/>
        <v>42241.628611111111</v>
      </c>
      <c r="U1222">
        <f t="shared" si="139"/>
        <v>30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42680.47555555556</v>
      </c>
      <c r="T1223" s="8">
        <f t="shared" si="138"/>
        <v>42708</v>
      </c>
      <c r="U1223">
        <f t="shared" si="139"/>
        <v>28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42430.720451388886</v>
      </c>
      <c r="T1224" s="8">
        <f t="shared" si="138"/>
        <v>42461.166666666672</v>
      </c>
      <c r="U1224">
        <f t="shared" si="139"/>
        <v>30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42654.177187499998</v>
      </c>
      <c r="T1225" s="8">
        <f t="shared" si="138"/>
        <v>42684.218854166669</v>
      </c>
      <c r="U1225">
        <f t="shared" si="139"/>
        <v>30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41736.549791666665</v>
      </c>
      <c r="T1226" s="8">
        <f t="shared" si="138"/>
        <v>41796.549791666665</v>
      </c>
      <c r="U1226">
        <f t="shared" si="139"/>
        <v>60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41509.905995370369</v>
      </c>
      <c r="T1227" s="8">
        <f t="shared" si="138"/>
        <v>41569.905995370369</v>
      </c>
      <c r="U1227">
        <f t="shared" si="139"/>
        <v>60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41715.874780092592</v>
      </c>
      <c r="T1228" s="8">
        <f t="shared" si="138"/>
        <v>41750.041666666664</v>
      </c>
      <c r="U1228">
        <f t="shared" si="139"/>
        <v>34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41827.919166666667</v>
      </c>
      <c r="T1229" s="8">
        <f t="shared" si="138"/>
        <v>41858.291666666664</v>
      </c>
      <c r="U1229">
        <f t="shared" si="139"/>
        <v>30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40754.729259259257</v>
      </c>
      <c r="T1230" s="8">
        <f t="shared" si="138"/>
        <v>40814.729259259257</v>
      </c>
      <c r="U1230">
        <f t="shared" si="139"/>
        <v>60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40985.459803240738</v>
      </c>
      <c r="T1231" s="8">
        <f t="shared" si="138"/>
        <v>41015.666666666664</v>
      </c>
      <c r="U1231">
        <f t="shared" si="139"/>
        <v>30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40568.972569444442</v>
      </c>
      <c r="T1232" s="8">
        <f t="shared" si="138"/>
        <v>40598.972569444442</v>
      </c>
      <c r="U1232">
        <f t="shared" si="139"/>
        <v>30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42193.941759259258</v>
      </c>
      <c r="T1233" s="8">
        <f t="shared" si="138"/>
        <v>42244.041666666672</v>
      </c>
      <c r="U1233">
        <f t="shared" si="139"/>
        <v>50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41506.848032407412</v>
      </c>
      <c r="T1234" s="8">
        <f t="shared" si="138"/>
        <v>41553.848032407412</v>
      </c>
      <c r="U1234">
        <f t="shared" si="139"/>
        <v>47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40939.948773148149</v>
      </c>
      <c r="T1235" s="8">
        <f t="shared" si="138"/>
        <v>40960.948773148149</v>
      </c>
      <c r="U1235">
        <f t="shared" si="139"/>
        <v>21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42007.788680555561</v>
      </c>
      <c r="T1236" s="8">
        <f t="shared" si="138"/>
        <v>42037.788680555561</v>
      </c>
      <c r="U1236">
        <f t="shared" si="139"/>
        <v>30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41583.135405092595</v>
      </c>
      <c r="T1237" s="8">
        <f t="shared" si="138"/>
        <v>41623.135405092595</v>
      </c>
      <c r="U1237">
        <f t="shared" si="139"/>
        <v>40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41110.680138888885</v>
      </c>
      <c r="T1238" s="8">
        <f t="shared" si="138"/>
        <v>41118.666666666664</v>
      </c>
      <c r="U1238">
        <f t="shared" si="139"/>
        <v>8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41125.283159722225</v>
      </c>
      <c r="T1239" s="8">
        <f t="shared" si="138"/>
        <v>41145.283159722225</v>
      </c>
      <c r="U1239">
        <f t="shared" si="139"/>
        <v>20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40731.61037037037</v>
      </c>
      <c r="T1240" s="8">
        <f t="shared" si="138"/>
        <v>40761.61037037037</v>
      </c>
      <c r="U1240">
        <f t="shared" si="139"/>
        <v>30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40883.962581018517</v>
      </c>
      <c r="T1241" s="8">
        <f t="shared" si="138"/>
        <v>40913.962581018517</v>
      </c>
      <c r="U1241">
        <f t="shared" si="139"/>
        <v>30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41409.040011574078</v>
      </c>
      <c r="T1242" s="8">
        <f t="shared" si="138"/>
        <v>41467.910416666666</v>
      </c>
      <c r="U1242">
        <f t="shared" si="139"/>
        <v>59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41923.837731481479</v>
      </c>
      <c r="T1243" s="8">
        <f t="shared" si="138"/>
        <v>41946.249305555553</v>
      </c>
      <c r="U1243">
        <f t="shared" si="139"/>
        <v>22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40782.165532407409</v>
      </c>
      <c r="T1244" s="8">
        <f t="shared" si="138"/>
        <v>40797.554166666669</v>
      </c>
      <c r="U1244">
        <f t="shared" si="139"/>
        <v>15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40671.879293981481</v>
      </c>
      <c r="T1245" s="8">
        <f t="shared" si="138"/>
        <v>40732.875</v>
      </c>
      <c r="U1245">
        <f t="shared" si="139"/>
        <v>61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8">
        <f t="shared" si="137"/>
        <v>41355.825497685182</v>
      </c>
      <c r="T1246" s="8">
        <f t="shared" si="138"/>
        <v>41386.875</v>
      </c>
      <c r="U1246">
        <f t="shared" si="139"/>
        <v>31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8">
        <f t="shared" si="137"/>
        <v>41774.599930555552</v>
      </c>
      <c r="T1247" s="8">
        <f t="shared" si="138"/>
        <v>41804.599930555552</v>
      </c>
      <c r="U1247">
        <f t="shared" si="139"/>
        <v>30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8">
        <f t="shared" si="137"/>
        <v>40838.043391203704</v>
      </c>
      <c r="T1248" s="8">
        <f t="shared" si="138"/>
        <v>40883.085057870368</v>
      </c>
      <c r="U1248">
        <f t="shared" si="139"/>
        <v>45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>
        <f t="shared" si="137"/>
        <v>41370.292303240742</v>
      </c>
      <c r="T1249" s="8">
        <f t="shared" si="138"/>
        <v>41400.292303240742</v>
      </c>
      <c r="U1249">
        <f t="shared" si="139"/>
        <v>30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8">
        <f t="shared" si="137"/>
        <v>41767.656863425924</v>
      </c>
      <c r="T1250" s="8">
        <f t="shared" si="138"/>
        <v>41803.290972222225</v>
      </c>
      <c r="U1250">
        <f t="shared" si="139"/>
        <v>36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8">
        <f t="shared" si="137"/>
        <v>41067.74086805556</v>
      </c>
      <c r="T1251" s="8">
        <f t="shared" si="138"/>
        <v>41097.74086805556</v>
      </c>
      <c r="U1251">
        <f t="shared" si="139"/>
        <v>30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8">
        <f t="shared" si="137"/>
        <v>41843.64271990741</v>
      </c>
      <c r="T1252" s="8">
        <f t="shared" si="138"/>
        <v>41888.64271990741</v>
      </c>
      <c r="U1252">
        <f t="shared" si="139"/>
        <v>45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8">
        <f t="shared" si="137"/>
        <v>40751.814432870371</v>
      </c>
      <c r="T1253" s="8">
        <f t="shared" si="138"/>
        <v>40811.814432870371</v>
      </c>
      <c r="U1253">
        <f t="shared" si="139"/>
        <v>60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8">
        <f t="shared" si="137"/>
        <v>41543.988067129627</v>
      </c>
      <c r="T1254" s="8">
        <f t="shared" si="138"/>
        <v>41571.988067129627</v>
      </c>
      <c r="U1254">
        <f t="shared" si="139"/>
        <v>28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8">
        <f t="shared" si="137"/>
        <v>41855.783645833333</v>
      </c>
      <c r="T1255" s="8">
        <f t="shared" si="138"/>
        <v>41885.783645833333</v>
      </c>
      <c r="U1255">
        <f t="shared" si="139"/>
        <v>30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8">
        <f t="shared" si="137"/>
        <v>40487.621365740742</v>
      </c>
      <c r="T1256" s="8">
        <f t="shared" si="138"/>
        <v>40544.207638888889</v>
      </c>
      <c r="U1256">
        <f t="shared" si="139"/>
        <v>57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8">
        <f t="shared" si="137"/>
        <v>41579.845509259263</v>
      </c>
      <c r="T1257" s="8">
        <f t="shared" si="138"/>
        <v>41609.887175925927</v>
      </c>
      <c r="U1257">
        <f t="shared" si="139"/>
        <v>30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8">
        <f t="shared" si="137"/>
        <v>40921.919340277782</v>
      </c>
      <c r="T1258" s="8">
        <f t="shared" si="138"/>
        <v>40951.919340277782</v>
      </c>
      <c r="U1258">
        <f t="shared" si="139"/>
        <v>30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8">
        <f t="shared" si="137"/>
        <v>40587.085532407407</v>
      </c>
      <c r="T1259" s="8">
        <f t="shared" si="138"/>
        <v>40636.043865740743</v>
      </c>
      <c r="U1259">
        <f t="shared" si="139"/>
        <v>49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8">
        <f t="shared" si="137"/>
        <v>41487.611250000002</v>
      </c>
      <c r="T1260" s="8">
        <f t="shared" si="138"/>
        <v>41517.611250000002</v>
      </c>
      <c r="U1260">
        <f t="shared" si="139"/>
        <v>30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8">
        <f t="shared" si="137"/>
        <v>41766.970648148148</v>
      </c>
      <c r="T1261" s="8">
        <f t="shared" si="138"/>
        <v>41799.165972222225</v>
      </c>
      <c r="U1261">
        <f t="shared" si="139"/>
        <v>32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8">
        <f t="shared" si="137"/>
        <v>41666.842824074076</v>
      </c>
      <c r="T1262" s="8">
        <f t="shared" si="138"/>
        <v>41696.842824074076</v>
      </c>
      <c r="U1262">
        <f t="shared" si="139"/>
        <v>30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8">
        <f t="shared" si="137"/>
        <v>41638.342905092592</v>
      </c>
      <c r="T1263" s="8">
        <f t="shared" si="138"/>
        <v>41668.342905092592</v>
      </c>
      <c r="U1263">
        <f t="shared" si="139"/>
        <v>30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8">
        <f t="shared" si="137"/>
        <v>41656.762638888889</v>
      </c>
      <c r="T1264" s="8">
        <f t="shared" si="138"/>
        <v>41686.762638888889</v>
      </c>
      <c r="U1264">
        <f t="shared" si="139"/>
        <v>30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8">
        <f t="shared" si="137"/>
        <v>41692.084143518521</v>
      </c>
      <c r="T1265" s="8">
        <f t="shared" si="138"/>
        <v>41727.041666666664</v>
      </c>
      <c r="U1265">
        <f t="shared" si="139"/>
        <v>35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8">
        <f t="shared" si="137"/>
        <v>41547.662997685184</v>
      </c>
      <c r="T1266" s="8">
        <f t="shared" si="138"/>
        <v>41576.662997685184</v>
      </c>
      <c r="U1266">
        <f t="shared" si="139"/>
        <v>29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8">
        <f t="shared" si="137"/>
        <v>40465.655266203699</v>
      </c>
      <c r="T1267" s="8">
        <f t="shared" si="138"/>
        <v>40512.655266203699</v>
      </c>
      <c r="U1267">
        <f t="shared" si="139"/>
        <v>47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>
        <f t="shared" si="137"/>
        <v>41620.87667824074</v>
      </c>
      <c r="T1268" s="8">
        <f t="shared" si="138"/>
        <v>41650.87667824074</v>
      </c>
      <c r="U1268">
        <f t="shared" si="139"/>
        <v>30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8">
        <f t="shared" si="137"/>
        <v>41449.585162037038</v>
      </c>
      <c r="T1269" s="8">
        <f t="shared" si="138"/>
        <v>41479.585162037038</v>
      </c>
      <c r="U1269">
        <f t="shared" si="139"/>
        <v>30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8">
        <f t="shared" si="137"/>
        <v>41507.845451388886</v>
      </c>
      <c r="T1270" s="8">
        <f t="shared" si="138"/>
        <v>41537.845451388886</v>
      </c>
      <c r="U1270">
        <f t="shared" si="139"/>
        <v>30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8">
        <f t="shared" si="137"/>
        <v>42445.823055555549</v>
      </c>
      <c r="T1271" s="8">
        <f t="shared" si="138"/>
        <v>42476</v>
      </c>
      <c r="U1271">
        <f t="shared" si="139"/>
        <v>30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8">
        <f t="shared" si="137"/>
        <v>40933.856967592597</v>
      </c>
      <c r="T1272" s="8">
        <f t="shared" si="138"/>
        <v>40993.815300925926</v>
      </c>
      <c r="U1272">
        <f t="shared" si="139"/>
        <v>60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8">
        <f t="shared" si="137"/>
        <v>41561.683553240742</v>
      </c>
      <c r="T1273" s="8">
        <f t="shared" si="138"/>
        <v>41591.725219907406</v>
      </c>
      <c r="U1273">
        <f t="shared" si="139"/>
        <v>30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8">
        <f t="shared" si="137"/>
        <v>40274.745127314818</v>
      </c>
      <c r="T1274" s="8">
        <f t="shared" si="138"/>
        <v>40344.166666666664</v>
      </c>
      <c r="U1274">
        <f t="shared" si="139"/>
        <v>69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8">
        <f t="shared" si="137"/>
        <v>41852.730219907404</v>
      </c>
      <c r="T1275" s="8">
        <f t="shared" si="138"/>
        <v>41882.730219907404</v>
      </c>
      <c r="U1275">
        <f t="shared" si="139"/>
        <v>30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8">
        <f t="shared" si="137"/>
        <v>41116.690104166664</v>
      </c>
      <c r="T1276" s="8">
        <f t="shared" si="138"/>
        <v>41151.690104166664</v>
      </c>
      <c r="U1276">
        <f t="shared" si="139"/>
        <v>35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8">
        <f t="shared" si="137"/>
        <v>41458.867905092593</v>
      </c>
      <c r="T1277" s="8">
        <f t="shared" si="138"/>
        <v>41493.867905092593</v>
      </c>
      <c r="U1277">
        <f t="shared" si="139"/>
        <v>35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8">
        <f t="shared" si="137"/>
        <v>40007.704247685186</v>
      </c>
      <c r="T1278" s="8">
        <f t="shared" si="138"/>
        <v>40057.166666666664</v>
      </c>
      <c r="U1278">
        <f t="shared" si="139"/>
        <v>49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8">
        <f t="shared" si="137"/>
        <v>41121.561886574076</v>
      </c>
      <c r="T1279" s="8">
        <f t="shared" si="138"/>
        <v>41156.561886574076</v>
      </c>
      <c r="U1279">
        <f t="shared" si="139"/>
        <v>35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8">
        <f t="shared" si="137"/>
        <v>41786.555162037039</v>
      </c>
      <c r="T1280" s="8">
        <f t="shared" si="138"/>
        <v>41815.083333333336</v>
      </c>
      <c r="U1280">
        <f t="shared" si="139"/>
        <v>29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8">
        <f t="shared" si="137"/>
        <v>41682.099189814813</v>
      </c>
      <c r="T1281" s="8">
        <f t="shared" si="138"/>
        <v>41722.057523148149</v>
      </c>
      <c r="U1281">
        <f t="shared" si="139"/>
        <v>40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8">
        <f t="shared" si="137"/>
        <v>40513.757569444446</v>
      </c>
      <c r="T1282" s="8">
        <f t="shared" si="138"/>
        <v>40603.757569444446</v>
      </c>
      <c r="U1282">
        <f t="shared" si="139"/>
        <v>90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ROUND((E1283/D1283)*100,0)</f>
        <v>111</v>
      </c>
      <c r="P1283">
        <f t="shared" ref="P1283:P1346" si="141">ROUND(E1283/L1283,2)</f>
        <v>104.73</v>
      </c>
      <c r="Q1283" t="str">
        <f t="shared" ref="Q1283:Q1346" si="142">LEFT(N1283,FIND("/",N1283)-1)</f>
        <v>music</v>
      </c>
      <c r="R1283" t="str">
        <f t="shared" ref="R1283:R1346" si="143">MID(N1283,FIND("/",N1283)+1,99)</f>
        <v>rock</v>
      </c>
      <c r="S1283" s="8">
        <f t="shared" ref="S1283:S1346" si="144">(((J1283/60)/60)/24)+DATE(1970,1,1)</f>
        <v>41463.743472222224</v>
      </c>
      <c r="T1283" s="8">
        <f t="shared" ref="T1283:T1346" si="145">(((I1283/60)/60)/24)+DATE(1970,1,1)</f>
        <v>41483.743472222224</v>
      </c>
      <c r="U1283">
        <f t="shared" ref="U1283:U1346" si="146">ROUND(T1283-S1283,0)</f>
        <v>20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8">
        <f t="shared" si="144"/>
        <v>41586.475173611114</v>
      </c>
      <c r="T1284" s="8">
        <f t="shared" si="145"/>
        <v>41617.207638888889</v>
      </c>
      <c r="U1284">
        <f t="shared" si="146"/>
        <v>31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8">
        <f t="shared" si="144"/>
        <v>41320.717465277776</v>
      </c>
      <c r="T1285" s="8">
        <f t="shared" si="145"/>
        <v>41344.166666666664</v>
      </c>
      <c r="U1285">
        <f t="shared" si="146"/>
        <v>23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8">
        <f t="shared" si="144"/>
        <v>42712.23474537037</v>
      </c>
      <c r="T1286" s="8">
        <f t="shared" si="145"/>
        <v>42735.707638888889</v>
      </c>
      <c r="U1286">
        <f t="shared" si="146"/>
        <v>23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42160.583043981482</v>
      </c>
      <c r="T1287" s="8">
        <f t="shared" si="145"/>
        <v>42175.583043981482</v>
      </c>
      <c r="U1287">
        <f t="shared" si="146"/>
        <v>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42039.384571759263</v>
      </c>
      <c r="T1288" s="8">
        <f t="shared" si="145"/>
        <v>42052.583333333328</v>
      </c>
      <c r="U1288">
        <f t="shared" si="146"/>
        <v>13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42107.621018518519</v>
      </c>
      <c r="T1289" s="8">
        <f t="shared" si="145"/>
        <v>42167.621018518519</v>
      </c>
      <c r="U1289">
        <f t="shared" si="146"/>
        <v>60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8">
        <f t="shared" si="144"/>
        <v>42561.154664351852</v>
      </c>
      <c r="T1290" s="8">
        <f t="shared" si="145"/>
        <v>42592.166666666672</v>
      </c>
      <c r="U1290">
        <f t="shared" si="146"/>
        <v>31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8">
        <f t="shared" si="144"/>
        <v>42709.134780092587</v>
      </c>
      <c r="T1291" s="8">
        <f t="shared" si="145"/>
        <v>42739.134780092587</v>
      </c>
      <c r="U1291">
        <f t="shared" si="146"/>
        <v>30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42086.614942129629</v>
      </c>
      <c r="T1292" s="8">
        <f t="shared" si="145"/>
        <v>42117.290972222225</v>
      </c>
      <c r="U1292">
        <f t="shared" si="146"/>
        <v>31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42064.652673611112</v>
      </c>
      <c r="T1293" s="8">
        <f t="shared" si="145"/>
        <v>42101.291666666672</v>
      </c>
      <c r="U1293">
        <f t="shared" si="146"/>
        <v>37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42256.764212962968</v>
      </c>
      <c r="T1294" s="8">
        <f t="shared" si="145"/>
        <v>42283.957638888889</v>
      </c>
      <c r="U1294">
        <f t="shared" si="146"/>
        <v>27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42292.701053240744</v>
      </c>
      <c r="T1295" s="8">
        <f t="shared" si="145"/>
        <v>42322.742719907401</v>
      </c>
      <c r="U1295">
        <f t="shared" si="146"/>
        <v>30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42278.453668981485</v>
      </c>
      <c r="T1296" s="8">
        <f t="shared" si="145"/>
        <v>42296.458333333328</v>
      </c>
      <c r="U1296">
        <f t="shared" si="146"/>
        <v>18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42184.572881944448</v>
      </c>
      <c r="T1297" s="8">
        <f t="shared" si="145"/>
        <v>42214.708333333328</v>
      </c>
      <c r="U1297">
        <f t="shared" si="146"/>
        <v>30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8">
        <f t="shared" si="144"/>
        <v>42423.050613425927</v>
      </c>
      <c r="T1298" s="8">
        <f t="shared" si="145"/>
        <v>42443.008946759262</v>
      </c>
      <c r="U1298">
        <f t="shared" si="146"/>
        <v>20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42461.747199074074</v>
      </c>
      <c r="T1299" s="8">
        <f t="shared" si="145"/>
        <v>42491.747199074074</v>
      </c>
      <c r="U1299">
        <f t="shared" si="146"/>
        <v>30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42458.680925925932</v>
      </c>
      <c r="T1300" s="8">
        <f t="shared" si="145"/>
        <v>42488.680925925932</v>
      </c>
      <c r="U1300">
        <f t="shared" si="146"/>
        <v>30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42169.814340277779</v>
      </c>
      <c r="T1301" s="8">
        <f t="shared" si="145"/>
        <v>42199.814340277779</v>
      </c>
      <c r="U1301">
        <f t="shared" si="146"/>
        <v>30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42483.675208333334</v>
      </c>
      <c r="T1302" s="8">
        <f t="shared" si="145"/>
        <v>42522.789583333331</v>
      </c>
      <c r="U1302">
        <f t="shared" si="146"/>
        <v>39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42195.749745370369</v>
      </c>
      <c r="T1303" s="8">
        <f t="shared" si="145"/>
        <v>42206.125</v>
      </c>
      <c r="U1303">
        <f t="shared" si="146"/>
        <v>10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42675.057997685188</v>
      </c>
      <c r="T1304" s="8">
        <f t="shared" si="145"/>
        <v>42705.099664351852</v>
      </c>
      <c r="U1304">
        <f t="shared" si="146"/>
        <v>30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42566.441203703704</v>
      </c>
      <c r="T1305" s="8">
        <f t="shared" si="145"/>
        <v>42582.458333333328</v>
      </c>
      <c r="U1305">
        <f t="shared" si="146"/>
        <v>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42747.194502314815</v>
      </c>
      <c r="T1306" s="8">
        <f t="shared" si="145"/>
        <v>42807.152835648143</v>
      </c>
      <c r="U1306">
        <f t="shared" si="146"/>
        <v>60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42543.665601851855</v>
      </c>
      <c r="T1307" s="8">
        <f t="shared" si="145"/>
        <v>42572.729166666672</v>
      </c>
      <c r="U1307">
        <f t="shared" si="146"/>
        <v>29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41947.457569444443</v>
      </c>
      <c r="T1308" s="8">
        <f t="shared" si="145"/>
        <v>41977.457569444443</v>
      </c>
      <c r="U1308">
        <f t="shared" si="146"/>
        <v>30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42387.503229166665</v>
      </c>
      <c r="T1309" s="8">
        <f t="shared" si="145"/>
        <v>42417.503229166665</v>
      </c>
      <c r="U1309">
        <f t="shared" si="146"/>
        <v>30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42611.613564814819</v>
      </c>
      <c r="T1310" s="8">
        <f t="shared" si="145"/>
        <v>42651.613564814819</v>
      </c>
      <c r="U1310">
        <f t="shared" si="146"/>
        <v>40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42257.882731481484</v>
      </c>
      <c r="T1311" s="8">
        <f t="shared" si="145"/>
        <v>42292.882731481484</v>
      </c>
      <c r="U1311">
        <f t="shared" si="146"/>
        <v>35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42556.667245370365</v>
      </c>
      <c r="T1312" s="8">
        <f t="shared" si="145"/>
        <v>42601.667245370365</v>
      </c>
      <c r="U1312">
        <f t="shared" si="146"/>
        <v>45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42669.802303240736</v>
      </c>
      <c r="T1313" s="8">
        <f t="shared" si="145"/>
        <v>42704.843969907408</v>
      </c>
      <c r="U1313">
        <f t="shared" si="146"/>
        <v>35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42082.702800925923</v>
      </c>
      <c r="T1314" s="8">
        <f t="shared" si="145"/>
        <v>42112.702800925923</v>
      </c>
      <c r="U1314">
        <f t="shared" si="146"/>
        <v>30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42402.709652777776</v>
      </c>
      <c r="T1315" s="8">
        <f t="shared" si="145"/>
        <v>42432.709652777776</v>
      </c>
      <c r="U1315">
        <f t="shared" si="146"/>
        <v>30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42604.669675925921</v>
      </c>
      <c r="T1316" s="8">
        <f t="shared" si="145"/>
        <v>42664.669675925921</v>
      </c>
      <c r="U1316">
        <f t="shared" si="146"/>
        <v>60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42278.498240740737</v>
      </c>
      <c r="T1317" s="8">
        <f t="shared" si="145"/>
        <v>42314.041666666672</v>
      </c>
      <c r="U1317">
        <f t="shared" si="146"/>
        <v>36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42393.961909722217</v>
      </c>
      <c r="T1318" s="8">
        <f t="shared" si="145"/>
        <v>42428.961909722217</v>
      </c>
      <c r="U1318">
        <f t="shared" si="146"/>
        <v>35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42520.235486111109</v>
      </c>
      <c r="T1319" s="8">
        <f t="shared" si="145"/>
        <v>42572.583333333328</v>
      </c>
      <c r="U1319">
        <f t="shared" si="146"/>
        <v>52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41985.043657407412</v>
      </c>
      <c r="T1320" s="8">
        <f t="shared" si="145"/>
        <v>42015.043657407412</v>
      </c>
      <c r="U1320">
        <f t="shared" si="146"/>
        <v>30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41816.812094907407</v>
      </c>
      <c r="T1321" s="8">
        <f t="shared" si="145"/>
        <v>41831.666666666664</v>
      </c>
      <c r="U1321">
        <f t="shared" si="146"/>
        <v>15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42705.690347222218</v>
      </c>
      <c r="T1322" s="8">
        <f t="shared" si="145"/>
        <v>42734.958333333328</v>
      </c>
      <c r="U1322">
        <f t="shared" si="146"/>
        <v>29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42697.74927083333</v>
      </c>
      <c r="T1323" s="8">
        <f t="shared" si="145"/>
        <v>42727.74927083333</v>
      </c>
      <c r="U1323">
        <f t="shared" si="146"/>
        <v>30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42115.656539351854</v>
      </c>
      <c r="T1324" s="8">
        <f t="shared" si="145"/>
        <v>42145.656539351854</v>
      </c>
      <c r="U1324">
        <f t="shared" si="146"/>
        <v>30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42451.698449074072</v>
      </c>
      <c r="T1325" s="8">
        <f t="shared" si="145"/>
        <v>42486.288194444445</v>
      </c>
      <c r="U1325">
        <f t="shared" si="146"/>
        <v>35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42626.633703703701</v>
      </c>
      <c r="T1326" s="8">
        <f t="shared" si="145"/>
        <v>42656.633703703701</v>
      </c>
      <c r="U1326">
        <f t="shared" si="146"/>
        <v>30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42704.086053240739</v>
      </c>
      <c r="T1327" s="8">
        <f t="shared" si="145"/>
        <v>42734.086053240739</v>
      </c>
      <c r="U1327">
        <f t="shared" si="146"/>
        <v>30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41974.791990740734</v>
      </c>
      <c r="T1328" s="8">
        <f t="shared" si="145"/>
        <v>42019.791990740734</v>
      </c>
      <c r="U1328">
        <f t="shared" si="146"/>
        <v>45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42123.678645833337</v>
      </c>
      <c r="T1329" s="8">
        <f t="shared" si="145"/>
        <v>42153.678645833337</v>
      </c>
      <c r="U1329">
        <f t="shared" si="146"/>
        <v>30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42612.642754629633</v>
      </c>
      <c r="T1330" s="8">
        <f t="shared" si="145"/>
        <v>42657.642754629633</v>
      </c>
      <c r="U1330">
        <f t="shared" si="146"/>
        <v>45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41935.221585648149</v>
      </c>
      <c r="T1331" s="8">
        <f t="shared" si="145"/>
        <v>41975.263252314813</v>
      </c>
      <c r="U1331">
        <f t="shared" si="146"/>
        <v>40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42522.276724537034</v>
      </c>
      <c r="T1332" s="8">
        <f t="shared" si="145"/>
        <v>42553.166666666672</v>
      </c>
      <c r="U1332">
        <f t="shared" si="146"/>
        <v>31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42569.50409722222</v>
      </c>
      <c r="T1333" s="8">
        <f t="shared" si="145"/>
        <v>42599.50409722222</v>
      </c>
      <c r="U1333">
        <f t="shared" si="146"/>
        <v>30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42732.060277777782</v>
      </c>
      <c r="T1334" s="8">
        <f t="shared" si="145"/>
        <v>42762.060277777782</v>
      </c>
      <c r="U1334">
        <f t="shared" si="146"/>
        <v>30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41806.106770833336</v>
      </c>
      <c r="T1335" s="8">
        <f t="shared" si="145"/>
        <v>41836.106770833336</v>
      </c>
      <c r="U1335">
        <f t="shared" si="146"/>
        <v>30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42410.774155092593</v>
      </c>
      <c r="T1336" s="8">
        <f t="shared" si="145"/>
        <v>42440.774155092593</v>
      </c>
      <c r="U1336">
        <f t="shared" si="146"/>
        <v>30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42313.936365740738</v>
      </c>
      <c r="T1337" s="8">
        <f t="shared" si="145"/>
        <v>42343.936365740738</v>
      </c>
      <c r="U1337">
        <f t="shared" si="146"/>
        <v>30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41955.863750000004</v>
      </c>
      <c r="T1338" s="8">
        <f t="shared" si="145"/>
        <v>41990.863750000004</v>
      </c>
      <c r="U1338">
        <f t="shared" si="146"/>
        <v>35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42767.577303240745</v>
      </c>
      <c r="T1339" s="8">
        <f t="shared" si="145"/>
        <v>42797.577303240745</v>
      </c>
      <c r="U1339">
        <f t="shared" si="146"/>
        <v>30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42188.803622685184</v>
      </c>
      <c r="T1340" s="8">
        <f t="shared" si="145"/>
        <v>42218.803622685184</v>
      </c>
      <c r="U1340">
        <f t="shared" si="146"/>
        <v>30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41936.647164351853</v>
      </c>
      <c r="T1341" s="8">
        <f t="shared" si="145"/>
        <v>41981.688831018517</v>
      </c>
      <c r="U1341">
        <f t="shared" si="146"/>
        <v>45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41836.595520833333</v>
      </c>
      <c r="T1342" s="8">
        <f t="shared" si="145"/>
        <v>41866.595520833333</v>
      </c>
      <c r="U1342">
        <f t="shared" si="146"/>
        <v>30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42612.624039351853</v>
      </c>
      <c r="T1343" s="8">
        <f t="shared" si="145"/>
        <v>42644.624039351853</v>
      </c>
      <c r="U1343">
        <f t="shared" si="146"/>
        <v>32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42172.816423611104</v>
      </c>
      <c r="T1344" s="8">
        <f t="shared" si="145"/>
        <v>42202.816423611104</v>
      </c>
      <c r="U1344">
        <f t="shared" si="146"/>
        <v>30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42542.526423611111</v>
      </c>
      <c r="T1345" s="8">
        <f t="shared" si="145"/>
        <v>42601.165972222225</v>
      </c>
      <c r="U1345">
        <f t="shared" si="146"/>
        <v>59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42522.789803240739</v>
      </c>
      <c r="T1346" s="8">
        <f t="shared" si="145"/>
        <v>42551.789803240739</v>
      </c>
      <c r="U1346">
        <f t="shared" si="146"/>
        <v>29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ROUND((E1347/D1347)*100,0)</f>
        <v>125</v>
      </c>
      <c r="P1347">
        <f t="shared" ref="P1347:P1410" si="148">ROUND(E1347/L1347,2)</f>
        <v>53.57</v>
      </c>
      <c r="Q1347" t="str">
        <f t="shared" ref="Q1347:Q1410" si="149">LEFT(N1347,FIND("/",N1347)-1)</f>
        <v>publishing</v>
      </c>
      <c r="R1347" t="str">
        <f t="shared" ref="R1347:R1410" si="150">MID(N1347,FIND("/",N1347)+1,99)</f>
        <v>nonfiction</v>
      </c>
      <c r="S1347" s="8">
        <f t="shared" ref="S1347:S1410" si="151">(((J1347/60)/60)/24)+DATE(1970,1,1)</f>
        <v>41799.814340277779</v>
      </c>
      <c r="T1347" s="8">
        <f t="shared" ref="T1347:T1410" si="152">(((I1347/60)/60)/24)+DATE(1970,1,1)</f>
        <v>41834.814340277779</v>
      </c>
      <c r="U1347">
        <f t="shared" ref="U1347:U1410" si="153">ROUND(T1347-S1347,0)</f>
        <v>35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41422.075821759259</v>
      </c>
      <c r="T1348" s="8">
        <f t="shared" si="152"/>
        <v>41452.075821759259</v>
      </c>
      <c r="U1348">
        <f t="shared" si="153"/>
        <v>30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42040.638020833328</v>
      </c>
      <c r="T1349" s="8">
        <f t="shared" si="152"/>
        <v>42070.638020833328</v>
      </c>
      <c r="U1349">
        <f t="shared" si="153"/>
        <v>30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41963.506168981476</v>
      </c>
      <c r="T1350" s="8">
        <f t="shared" si="152"/>
        <v>41991.506168981476</v>
      </c>
      <c r="U1350">
        <f t="shared" si="153"/>
        <v>28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42317.33258101852</v>
      </c>
      <c r="T1351" s="8">
        <f t="shared" si="152"/>
        <v>42354.290972222225</v>
      </c>
      <c r="U1351">
        <f t="shared" si="153"/>
        <v>37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42334.013124999998</v>
      </c>
      <c r="T1352" s="8">
        <f t="shared" si="152"/>
        <v>42364.013124999998</v>
      </c>
      <c r="U1352">
        <f t="shared" si="153"/>
        <v>30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42382.74009259259</v>
      </c>
      <c r="T1353" s="8">
        <f t="shared" si="152"/>
        <v>42412.74009259259</v>
      </c>
      <c r="U1353">
        <f t="shared" si="153"/>
        <v>30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42200.578310185185</v>
      </c>
      <c r="T1354" s="8">
        <f t="shared" si="152"/>
        <v>42252.165972222225</v>
      </c>
      <c r="U1354">
        <f t="shared" si="153"/>
        <v>52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41309.11791666667</v>
      </c>
      <c r="T1355" s="8">
        <f t="shared" si="152"/>
        <v>41344</v>
      </c>
      <c r="U1355">
        <f t="shared" si="153"/>
        <v>35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42502.807627314818</v>
      </c>
      <c r="T1356" s="8">
        <f t="shared" si="152"/>
        <v>42532.807627314818</v>
      </c>
      <c r="U1356">
        <f t="shared" si="153"/>
        <v>30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41213.254687499997</v>
      </c>
      <c r="T1357" s="8">
        <f t="shared" si="152"/>
        <v>41243.416666666664</v>
      </c>
      <c r="U1357">
        <f t="shared" si="153"/>
        <v>30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41430.038888888892</v>
      </c>
      <c r="T1358" s="8">
        <f t="shared" si="152"/>
        <v>41460.038888888892</v>
      </c>
      <c r="U1358">
        <f t="shared" si="153"/>
        <v>30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41304.962233796294</v>
      </c>
      <c r="T1359" s="8">
        <f t="shared" si="152"/>
        <v>41334.249305555553</v>
      </c>
      <c r="U1359">
        <f t="shared" si="153"/>
        <v>29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40689.570868055554</v>
      </c>
      <c r="T1360" s="8">
        <f t="shared" si="152"/>
        <v>40719.570868055554</v>
      </c>
      <c r="U1360">
        <f t="shared" si="153"/>
        <v>30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40668.814699074072</v>
      </c>
      <c r="T1361" s="8">
        <f t="shared" si="152"/>
        <v>40730.814699074072</v>
      </c>
      <c r="U1361">
        <f t="shared" si="153"/>
        <v>62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41095.900694444441</v>
      </c>
      <c r="T1362" s="8">
        <f t="shared" si="152"/>
        <v>41123.900694444441</v>
      </c>
      <c r="U1362">
        <f t="shared" si="153"/>
        <v>28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41781.717268518521</v>
      </c>
      <c r="T1363" s="8">
        <f t="shared" si="152"/>
        <v>41811.717268518521</v>
      </c>
      <c r="U1363">
        <f t="shared" si="153"/>
        <v>30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41464.934386574074</v>
      </c>
      <c r="T1364" s="8">
        <f t="shared" si="152"/>
        <v>41524.934386574074</v>
      </c>
      <c r="U1364">
        <f t="shared" si="153"/>
        <v>60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42396.8440625</v>
      </c>
      <c r="T1365" s="8">
        <f t="shared" si="152"/>
        <v>42415.332638888889</v>
      </c>
      <c r="U1365">
        <f t="shared" si="153"/>
        <v>18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8">
        <f t="shared" si="151"/>
        <v>41951.695671296293</v>
      </c>
      <c r="T1366" s="8">
        <f t="shared" si="152"/>
        <v>42011.6956712963</v>
      </c>
      <c r="U1366">
        <f t="shared" si="153"/>
        <v>60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8">
        <f t="shared" si="151"/>
        <v>42049.733240740738</v>
      </c>
      <c r="T1367" s="8">
        <f t="shared" si="152"/>
        <v>42079.691574074073</v>
      </c>
      <c r="U1367">
        <f t="shared" si="153"/>
        <v>30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8">
        <f t="shared" si="151"/>
        <v>41924.996099537035</v>
      </c>
      <c r="T1368" s="8">
        <f t="shared" si="152"/>
        <v>41970.037766203706</v>
      </c>
      <c r="U1368">
        <f t="shared" si="153"/>
        <v>45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8">
        <f t="shared" si="151"/>
        <v>42292.002893518518</v>
      </c>
      <c r="T1369" s="8">
        <f t="shared" si="152"/>
        <v>42322.044560185182</v>
      </c>
      <c r="U1369">
        <f t="shared" si="153"/>
        <v>30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8">
        <f t="shared" si="151"/>
        <v>42146.190902777773</v>
      </c>
      <c r="T1370" s="8">
        <f t="shared" si="152"/>
        <v>42170.190902777773</v>
      </c>
      <c r="U1370">
        <f t="shared" si="153"/>
        <v>24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8">
        <f t="shared" si="151"/>
        <v>41710.594282407408</v>
      </c>
      <c r="T1371" s="8">
        <f t="shared" si="152"/>
        <v>41740.594282407408</v>
      </c>
      <c r="U1371">
        <f t="shared" si="153"/>
        <v>30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>
        <f t="shared" si="151"/>
        <v>41548.00335648148</v>
      </c>
      <c r="T1372" s="8">
        <f t="shared" si="152"/>
        <v>41563.00335648148</v>
      </c>
      <c r="U1372">
        <f t="shared" si="153"/>
        <v>15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8">
        <f t="shared" si="151"/>
        <v>42101.758587962962</v>
      </c>
      <c r="T1373" s="8">
        <f t="shared" si="152"/>
        <v>42131.758587962962</v>
      </c>
      <c r="U1373">
        <f t="shared" si="153"/>
        <v>30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>
        <f t="shared" si="151"/>
        <v>41072.739953703705</v>
      </c>
      <c r="T1374" s="8">
        <f t="shared" si="152"/>
        <v>41102.739953703705</v>
      </c>
      <c r="U1374">
        <f t="shared" si="153"/>
        <v>30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8">
        <f t="shared" si="151"/>
        <v>42704.95177083333</v>
      </c>
      <c r="T1375" s="8">
        <f t="shared" si="152"/>
        <v>42734.95177083333</v>
      </c>
      <c r="U1375">
        <f t="shared" si="153"/>
        <v>30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8">
        <f t="shared" si="151"/>
        <v>42424.161898148144</v>
      </c>
      <c r="T1376" s="8">
        <f t="shared" si="152"/>
        <v>42454.12023148148</v>
      </c>
      <c r="U1376">
        <f t="shared" si="153"/>
        <v>30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8">
        <f t="shared" si="151"/>
        <v>42720.066192129627</v>
      </c>
      <c r="T1377" s="8">
        <f t="shared" si="152"/>
        <v>42750.066192129627</v>
      </c>
      <c r="U1377">
        <f t="shared" si="153"/>
        <v>30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8">
        <f t="shared" si="151"/>
        <v>42677.669050925921</v>
      </c>
      <c r="T1378" s="8">
        <f t="shared" si="152"/>
        <v>42707.710717592592</v>
      </c>
      <c r="U1378">
        <f t="shared" si="153"/>
        <v>30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8">
        <f t="shared" si="151"/>
        <v>42747.219560185185</v>
      </c>
      <c r="T1379" s="8">
        <f t="shared" si="152"/>
        <v>42769.174305555556</v>
      </c>
      <c r="U1379">
        <f t="shared" si="153"/>
        <v>22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8">
        <f t="shared" si="151"/>
        <v>42568.759374999994</v>
      </c>
      <c r="T1380" s="8">
        <f t="shared" si="152"/>
        <v>42583.759374999994</v>
      </c>
      <c r="U1380">
        <f t="shared" si="153"/>
        <v>15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8">
        <f t="shared" si="151"/>
        <v>42130.491620370376</v>
      </c>
      <c r="T1381" s="8">
        <f t="shared" si="152"/>
        <v>42160.491620370376</v>
      </c>
      <c r="U1381">
        <f t="shared" si="153"/>
        <v>30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>
        <f t="shared" si="151"/>
        <v>42141.762800925921</v>
      </c>
      <c r="T1382" s="8">
        <f t="shared" si="152"/>
        <v>42164.083333333328</v>
      </c>
      <c r="U1382">
        <f t="shared" si="153"/>
        <v>22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8">
        <f t="shared" si="151"/>
        <v>42703.214409722219</v>
      </c>
      <c r="T1383" s="8">
        <f t="shared" si="152"/>
        <v>42733.214409722219</v>
      </c>
      <c r="U1383">
        <f t="shared" si="153"/>
        <v>30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8">
        <f t="shared" si="151"/>
        <v>41370.800185185188</v>
      </c>
      <c r="T1384" s="8">
        <f t="shared" si="152"/>
        <v>41400.800185185188</v>
      </c>
      <c r="U1384">
        <f t="shared" si="153"/>
        <v>30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8">
        <f t="shared" si="151"/>
        <v>42707.074976851851</v>
      </c>
      <c r="T1385" s="8">
        <f t="shared" si="152"/>
        <v>42727.074976851851</v>
      </c>
      <c r="U1385">
        <f t="shared" si="153"/>
        <v>20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8">
        <f t="shared" si="151"/>
        <v>42160.735208333332</v>
      </c>
      <c r="T1386" s="8">
        <f t="shared" si="152"/>
        <v>42190.735208333332</v>
      </c>
      <c r="U1386">
        <f t="shared" si="153"/>
        <v>30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8">
        <f t="shared" si="151"/>
        <v>42433.688900462963</v>
      </c>
      <c r="T1387" s="8">
        <f t="shared" si="152"/>
        <v>42489.507638888885</v>
      </c>
      <c r="U1387">
        <f t="shared" si="153"/>
        <v>56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>
        <f t="shared" si="151"/>
        <v>42184.646863425922</v>
      </c>
      <c r="T1388" s="8">
        <f t="shared" si="152"/>
        <v>42214.646863425922</v>
      </c>
      <c r="U1388">
        <f t="shared" si="153"/>
        <v>30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8">
        <f t="shared" si="151"/>
        <v>42126.92123842593</v>
      </c>
      <c r="T1389" s="8">
        <f t="shared" si="152"/>
        <v>42158.1875</v>
      </c>
      <c r="U1389">
        <f t="shared" si="153"/>
        <v>31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8">
        <f t="shared" si="151"/>
        <v>42634.614780092597</v>
      </c>
      <c r="T1390" s="8">
        <f t="shared" si="152"/>
        <v>42660.676388888889</v>
      </c>
      <c r="U1390">
        <f t="shared" si="153"/>
        <v>26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8">
        <f t="shared" si="151"/>
        <v>42565.480983796297</v>
      </c>
      <c r="T1391" s="8">
        <f t="shared" si="152"/>
        <v>42595.480983796297</v>
      </c>
      <c r="U1391">
        <f t="shared" si="153"/>
        <v>30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8">
        <f t="shared" si="151"/>
        <v>42087.803310185183</v>
      </c>
      <c r="T1392" s="8">
        <f t="shared" si="152"/>
        <v>42121.716666666667</v>
      </c>
      <c r="U1392">
        <f t="shared" si="153"/>
        <v>34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8">
        <f t="shared" si="151"/>
        <v>42193.650671296295</v>
      </c>
      <c r="T1393" s="8">
        <f t="shared" si="152"/>
        <v>42238.207638888889</v>
      </c>
      <c r="U1393">
        <f t="shared" si="153"/>
        <v>45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8">
        <f t="shared" si="151"/>
        <v>42401.154930555553</v>
      </c>
      <c r="T1394" s="8">
        <f t="shared" si="152"/>
        <v>42432.154930555553</v>
      </c>
      <c r="U1394">
        <f t="shared" si="153"/>
        <v>31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8">
        <f t="shared" si="151"/>
        <v>42553.681979166664</v>
      </c>
      <c r="T1395" s="8">
        <f t="shared" si="152"/>
        <v>42583.681979166664</v>
      </c>
      <c r="U1395">
        <f t="shared" si="153"/>
        <v>30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8">
        <f t="shared" si="151"/>
        <v>42752.144976851851</v>
      </c>
      <c r="T1396" s="8">
        <f t="shared" si="152"/>
        <v>42795.125</v>
      </c>
      <c r="U1396">
        <f t="shared" si="153"/>
        <v>43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8">
        <f t="shared" si="151"/>
        <v>42719.90834490741</v>
      </c>
      <c r="T1397" s="8">
        <f t="shared" si="152"/>
        <v>42749.90834490741</v>
      </c>
      <c r="U1397">
        <f t="shared" si="153"/>
        <v>30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8">
        <f t="shared" si="151"/>
        <v>42018.99863425926</v>
      </c>
      <c r="T1398" s="8">
        <f t="shared" si="152"/>
        <v>42048.99863425926</v>
      </c>
      <c r="U1398">
        <f t="shared" si="153"/>
        <v>30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8">
        <f t="shared" si="151"/>
        <v>42640.917939814812</v>
      </c>
      <c r="T1399" s="8">
        <f t="shared" si="152"/>
        <v>42670.888194444444</v>
      </c>
      <c r="U1399">
        <f t="shared" si="153"/>
        <v>30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8">
        <f t="shared" si="151"/>
        <v>42526.874236111107</v>
      </c>
      <c r="T1400" s="8">
        <f t="shared" si="152"/>
        <v>42556.874236111107</v>
      </c>
      <c r="U1400">
        <f t="shared" si="153"/>
        <v>30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8">
        <f t="shared" si="151"/>
        <v>41889.004317129627</v>
      </c>
      <c r="T1401" s="8">
        <f t="shared" si="152"/>
        <v>41919.004317129627</v>
      </c>
      <c r="U1401">
        <f t="shared" si="153"/>
        <v>30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8">
        <f t="shared" si="151"/>
        <v>42498.341122685189</v>
      </c>
      <c r="T1402" s="8">
        <f t="shared" si="152"/>
        <v>42533.229166666672</v>
      </c>
      <c r="U1402">
        <f t="shared" si="153"/>
        <v>35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8">
        <f t="shared" si="151"/>
        <v>41399.99622685185</v>
      </c>
      <c r="T1403" s="8">
        <f t="shared" si="152"/>
        <v>41420.99622685185</v>
      </c>
      <c r="U1403">
        <f t="shared" si="153"/>
        <v>21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8">
        <f t="shared" si="151"/>
        <v>42065.053368055553</v>
      </c>
      <c r="T1404" s="8">
        <f t="shared" si="152"/>
        <v>42125.011701388896</v>
      </c>
      <c r="U1404">
        <f t="shared" si="153"/>
        <v>60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8">
        <f t="shared" si="151"/>
        <v>41451.062905092593</v>
      </c>
      <c r="T1405" s="8">
        <f t="shared" si="152"/>
        <v>41481.062905092593</v>
      </c>
      <c r="U1405">
        <f t="shared" si="153"/>
        <v>30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42032.510243055556</v>
      </c>
      <c r="T1406" s="8">
        <f t="shared" si="152"/>
        <v>42057.510243055556</v>
      </c>
      <c r="U1406">
        <f t="shared" si="153"/>
        <v>25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41941.680567129632</v>
      </c>
      <c r="T1407" s="8">
        <f t="shared" si="152"/>
        <v>41971.722233796296</v>
      </c>
      <c r="U1407">
        <f t="shared" si="153"/>
        <v>30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42297.432951388888</v>
      </c>
      <c r="T1408" s="8">
        <f t="shared" si="152"/>
        <v>42350.416666666672</v>
      </c>
      <c r="U1408">
        <f t="shared" si="153"/>
        <v>53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41838.536782407406</v>
      </c>
      <c r="T1409" s="8">
        <f t="shared" si="152"/>
        <v>41863.536782407406</v>
      </c>
      <c r="U1409">
        <f t="shared" si="153"/>
        <v>25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42291.872175925921</v>
      </c>
      <c r="T1410" s="8">
        <f t="shared" si="152"/>
        <v>42321.913842592592</v>
      </c>
      <c r="U1410">
        <f t="shared" si="153"/>
        <v>30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ROUND((E1411/D1411)*100,0)</f>
        <v>0</v>
      </c>
      <c r="P1411" t="e">
        <f t="shared" ref="P1411:P1474" si="155">ROUND(E1411/L1411,2)</f>
        <v>#DIV/0!</v>
      </c>
      <c r="Q1411" t="str">
        <f t="shared" ref="Q1411:Q1474" si="156">LEFT(N1411,FIND("/",N1411)-1)</f>
        <v>publishing</v>
      </c>
      <c r="R1411" t="str">
        <f t="shared" ref="R1411:R1474" si="157">MID(N1411,FIND("/",N1411)+1,99)</f>
        <v>translations</v>
      </c>
      <c r="S1411" s="8">
        <f t="shared" ref="S1411:S1474" si="158">(((J1411/60)/60)/24)+DATE(1970,1,1)</f>
        <v>41945.133506944447</v>
      </c>
      <c r="T1411" s="8">
        <f t="shared" ref="T1411:T1474" si="159">(((I1411/60)/60)/24)+DATE(1970,1,1)</f>
        <v>42005.175173611111</v>
      </c>
      <c r="U1411">
        <f t="shared" ref="U1411:U1474" si="160">ROUND(T1411-S1411,0)</f>
        <v>60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42479.318518518514</v>
      </c>
      <c r="T1412" s="8">
        <f t="shared" si="159"/>
        <v>42524.318518518514</v>
      </c>
      <c r="U1412">
        <f t="shared" si="160"/>
        <v>45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42013.059027777781</v>
      </c>
      <c r="T1413" s="8">
        <f t="shared" si="159"/>
        <v>42041.059027777781</v>
      </c>
      <c r="U1413">
        <f t="shared" si="160"/>
        <v>28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41947.063645833332</v>
      </c>
      <c r="T1414" s="8">
        <f t="shared" si="159"/>
        <v>41977.063645833332</v>
      </c>
      <c r="U1414">
        <f t="shared" si="160"/>
        <v>30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42360.437152777777</v>
      </c>
      <c r="T1415" s="8">
        <f t="shared" si="159"/>
        <v>42420.437152777777</v>
      </c>
      <c r="U1415">
        <f t="shared" si="160"/>
        <v>60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42708.25309027778</v>
      </c>
      <c r="T1416" s="8">
        <f t="shared" si="159"/>
        <v>42738.25309027778</v>
      </c>
      <c r="U1416">
        <f t="shared" si="160"/>
        <v>30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42192.675821759258</v>
      </c>
      <c r="T1417" s="8">
        <f t="shared" si="159"/>
        <v>42232.675821759258</v>
      </c>
      <c r="U1417">
        <f t="shared" si="160"/>
        <v>40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42299.926145833335</v>
      </c>
      <c r="T1418" s="8">
        <f t="shared" si="159"/>
        <v>42329.967812499999</v>
      </c>
      <c r="U1418">
        <f t="shared" si="160"/>
        <v>30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42232.15016203704</v>
      </c>
      <c r="T1419" s="8">
        <f t="shared" si="159"/>
        <v>42262.465972222228</v>
      </c>
      <c r="U1419">
        <f t="shared" si="160"/>
        <v>30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42395.456412037034</v>
      </c>
      <c r="T1420" s="8">
        <f t="shared" si="159"/>
        <v>42425.456412037034</v>
      </c>
      <c r="U1420">
        <f t="shared" si="160"/>
        <v>30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42622.456238425926</v>
      </c>
      <c r="T1421" s="8">
        <f t="shared" si="159"/>
        <v>42652.456238425926</v>
      </c>
      <c r="U1421">
        <f t="shared" si="160"/>
        <v>30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42524.667662037042</v>
      </c>
      <c r="T1422" s="8">
        <f t="shared" si="159"/>
        <v>42549.667662037042</v>
      </c>
      <c r="U1422">
        <f t="shared" si="160"/>
        <v>25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42013.915613425925</v>
      </c>
      <c r="T1423" s="8">
        <f t="shared" si="159"/>
        <v>42043.915613425925</v>
      </c>
      <c r="U1423">
        <f t="shared" si="160"/>
        <v>30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42604.239629629628</v>
      </c>
      <c r="T1424" s="8">
        <f t="shared" si="159"/>
        <v>42634.239629629628</v>
      </c>
      <c r="U1424">
        <f t="shared" si="160"/>
        <v>30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42340.360312500001</v>
      </c>
      <c r="T1425" s="8">
        <f t="shared" si="159"/>
        <v>42370.360312500001</v>
      </c>
      <c r="U1425">
        <f t="shared" si="160"/>
        <v>30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42676.717615740738</v>
      </c>
      <c r="T1426" s="8">
        <f t="shared" si="159"/>
        <v>42689.759282407409</v>
      </c>
      <c r="U1426">
        <f t="shared" si="160"/>
        <v>13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42093.131469907406</v>
      </c>
      <c r="T1427" s="8">
        <f t="shared" si="159"/>
        <v>42123.131469907406</v>
      </c>
      <c r="U1427">
        <f t="shared" si="160"/>
        <v>30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42180.390277777777</v>
      </c>
      <c r="T1428" s="8">
        <f t="shared" si="159"/>
        <v>42240.390277777777</v>
      </c>
      <c r="U1428">
        <f t="shared" si="160"/>
        <v>60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42601.851678240739</v>
      </c>
      <c r="T1429" s="8">
        <f t="shared" si="159"/>
        <v>42631.851678240739</v>
      </c>
      <c r="U1429">
        <f t="shared" si="160"/>
        <v>30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42432.379826388889</v>
      </c>
      <c r="T1430" s="8">
        <f t="shared" si="159"/>
        <v>42462.338159722218</v>
      </c>
      <c r="U1430">
        <f t="shared" si="160"/>
        <v>30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42074.060671296291</v>
      </c>
      <c r="T1431" s="8">
        <f t="shared" si="159"/>
        <v>42104.060671296291</v>
      </c>
      <c r="U1431">
        <f t="shared" si="160"/>
        <v>30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41961.813518518517</v>
      </c>
      <c r="T1432" s="8">
        <f t="shared" si="159"/>
        <v>41992.813518518517</v>
      </c>
      <c r="U1432">
        <f t="shared" si="160"/>
        <v>31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42304.210833333331</v>
      </c>
      <c r="T1433" s="8">
        <f t="shared" si="159"/>
        <v>42334.252500000002</v>
      </c>
      <c r="U1433">
        <f t="shared" si="160"/>
        <v>30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42175.780416666668</v>
      </c>
      <c r="T1434" s="8">
        <f t="shared" si="159"/>
        <v>42205.780416666668</v>
      </c>
      <c r="U1434">
        <f t="shared" si="160"/>
        <v>30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42673.625868055555</v>
      </c>
      <c r="T1435" s="8">
        <f t="shared" si="159"/>
        <v>42714.458333333328</v>
      </c>
      <c r="U1435">
        <f t="shared" si="160"/>
        <v>41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42142.767106481479</v>
      </c>
      <c r="T1436" s="8">
        <f t="shared" si="159"/>
        <v>42163.625</v>
      </c>
      <c r="U1436">
        <f t="shared" si="160"/>
        <v>21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42258.780324074076</v>
      </c>
      <c r="T1437" s="8">
        <f t="shared" si="159"/>
        <v>42288.780324074076</v>
      </c>
      <c r="U1437">
        <f t="shared" si="160"/>
        <v>30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42391.35019675926</v>
      </c>
      <c r="T1438" s="8">
        <f t="shared" si="159"/>
        <v>42421.35019675926</v>
      </c>
      <c r="U1438">
        <f t="shared" si="160"/>
        <v>30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41796.531701388885</v>
      </c>
      <c r="T1439" s="8">
        <f t="shared" si="159"/>
        <v>41833.207638888889</v>
      </c>
      <c r="U1439">
        <f t="shared" si="160"/>
        <v>37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42457.871516203704</v>
      </c>
      <c r="T1440" s="8">
        <f t="shared" si="159"/>
        <v>42487.579861111109</v>
      </c>
      <c r="U1440">
        <f t="shared" si="160"/>
        <v>30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42040.829872685179</v>
      </c>
      <c r="T1441" s="8">
        <f t="shared" si="159"/>
        <v>42070.829872685179</v>
      </c>
      <c r="U1441">
        <f t="shared" si="160"/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42486.748414351852</v>
      </c>
      <c r="T1442" s="8">
        <f t="shared" si="159"/>
        <v>42516.748414351852</v>
      </c>
      <c r="U1442">
        <f t="shared" si="160"/>
        <v>30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42198.765844907408</v>
      </c>
      <c r="T1443" s="8">
        <f t="shared" si="159"/>
        <v>42258.765844907408</v>
      </c>
      <c r="U1443">
        <f t="shared" si="160"/>
        <v>60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42485.64534722222</v>
      </c>
      <c r="T1444" s="8">
        <f t="shared" si="159"/>
        <v>42515.64534722222</v>
      </c>
      <c r="U1444">
        <f t="shared" si="160"/>
        <v>30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42707.926030092596</v>
      </c>
      <c r="T1445" s="8">
        <f t="shared" si="159"/>
        <v>42737.926030092596</v>
      </c>
      <c r="U1445">
        <f t="shared" si="160"/>
        <v>30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42199.873402777783</v>
      </c>
      <c r="T1446" s="8">
        <f t="shared" si="159"/>
        <v>42259.873402777783</v>
      </c>
      <c r="U1446">
        <f t="shared" si="160"/>
        <v>60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42139.542303240742</v>
      </c>
      <c r="T1447" s="8">
        <f t="shared" si="159"/>
        <v>42169.542303240742</v>
      </c>
      <c r="U1447">
        <f t="shared" si="160"/>
        <v>30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42461.447662037041</v>
      </c>
      <c r="T1448" s="8">
        <f t="shared" si="159"/>
        <v>42481.447662037041</v>
      </c>
      <c r="U1448">
        <f t="shared" si="160"/>
        <v>20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42529.730717592596</v>
      </c>
      <c r="T1449" s="8">
        <f t="shared" si="159"/>
        <v>42559.730717592596</v>
      </c>
      <c r="U1449">
        <f t="shared" si="160"/>
        <v>30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42115.936550925922</v>
      </c>
      <c r="T1450" s="8">
        <f t="shared" si="159"/>
        <v>42146.225694444445</v>
      </c>
      <c r="U1450">
        <f t="shared" si="160"/>
        <v>30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42086.811400462961</v>
      </c>
      <c r="T1451" s="8">
        <f t="shared" si="159"/>
        <v>42134.811400462961</v>
      </c>
      <c r="U1451">
        <f t="shared" si="160"/>
        <v>48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42390.171261574069</v>
      </c>
      <c r="T1452" s="8">
        <f t="shared" si="159"/>
        <v>42420.171261574069</v>
      </c>
      <c r="U1452">
        <f t="shared" si="160"/>
        <v>30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41931.959016203706</v>
      </c>
      <c r="T1453" s="8">
        <f t="shared" si="159"/>
        <v>41962.00068287037</v>
      </c>
      <c r="U1453">
        <f t="shared" si="160"/>
        <v>30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41818.703275462962</v>
      </c>
      <c r="T1454" s="8">
        <f t="shared" si="159"/>
        <v>41848.703275462962</v>
      </c>
      <c r="U1454">
        <f t="shared" si="160"/>
        <v>30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42795.696145833332</v>
      </c>
      <c r="T1455" s="8">
        <f t="shared" si="159"/>
        <v>42840.654479166667</v>
      </c>
      <c r="U1455">
        <f t="shared" si="160"/>
        <v>45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42463.866666666669</v>
      </c>
      <c r="T1456" s="8">
        <f t="shared" si="159"/>
        <v>42484.915972222225</v>
      </c>
      <c r="U1456">
        <f t="shared" si="160"/>
        <v>21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41832.672685185185</v>
      </c>
      <c r="T1457" s="8">
        <f t="shared" si="159"/>
        <v>41887.568749999999</v>
      </c>
      <c r="U1457">
        <f t="shared" si="160"/>
        <v>55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42708.668576388889</v>
      </c>
      <c r="T1458" s="8">
        <f t="shared" si="159"/>
        <v>42738.668576388889</v>
      </c>
      <c r="U1458">
        <f t="shared" si="160"/>
        <v>30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42289.89634259259</v>
      </c>
      <c r="T1459" s="8">
        <f t="shared" si="159"/>
        <v>42319.938009259262</v>
      </c>
      <c r="U1459">
        <f t="shared" si="160"/>
        <v>30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41831.705555555556</v>
      </c>
      <c r="T1460" s="8">
        <f t="shared" si="159"/>
        <v>41862.166666666664</v>
      </c>
      <c r="U1460">
        <f t="shared" si="160"/>
        <v>30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42312.204814814817</v>
      </c>
      <c r="T1461" s="8">
        <f t="shared" si="159"/>
        <v>42340.725694444445</v>
      </c>
      <c r="U1461">
        <f t="shared" si="160"/>
        <v>29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41915.896967592591</v>
      </c>
      <c r="T1462" s="8">
        <f t="shared" si="159"/>
        <v>41973.989583333328</v>
      </c>
      <c r="U1462">
        <f t="shared" si="160"/>
        <v>58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41899.645300925928</v>
      </c>
      <c r="T1463" s="8">
        <f t="shared" si="159"/>
        <v>41933</v>
      </c>
      <c r="U1463">
        <f t="shared" si="160"/>
        <v>33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41344.662858796299</v>
      </c>
      <c r="T1464" s="8">
        <f t="shared" si="159"/>
        <v>41374.662858796299</v>
      </c>
      <c r="U1464">
        <f t="shared" si="160"/>
        <v>30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41326.911319444444</v>
      </c>
      <c r="T1465" s="8">
        <f t="shared" si="159"/>
        <v>41371.869652777779</v>
      </c>
      <c r="U1465">
        <f t="shared" si="160"/>
        <v>45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41291.661550925928</v>
      </c>
      <c r="T1466" s="8">
        <f t="shared" si="159"/>
        <v>41321.661550925928</v>
      </c>
      <c r="U1466">
        <f t="shared" si="160"/>
        <v>30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40959.734398148146</v>
      </c>
      <c r="T1467" s="8">
        <f t="shared" si="159"/>
        <v>40990.125</v>
      </c>
      <c r="U1467">
        <f t="shared" si="160"/>
        <v>30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42340.172060185185</v>
      </c>
      <c r="T1468" s="8">
        <f t="shared" si="159"/>
        <v>42381.208333333328</v>
      </c>
      <c r="U1468">
        <f t="shared" si="160"/>
        <v>41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40933.80190972222</v>
      </c>
      <c r="T1469" s="8">
        <f t="shared" si="159"/>
        <v>40993.760243055556</v>
      </c>
      <c r="U1469">
        <f t="shared" si="160"/>
        <v>60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40646.014456018522</v>
      </c>
      <c r="T1470" s="8">
        <f t="shared" si="159"/>
        <v>40706.014456018522</v>
      </c>
      <c r="U1470">
        <f t="shared" si="160"/>
        <v>60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41290.598483796297</v>
      </c>
      <c r="T1471" s="8">
        <f t="shared" si="159"/>
        <v>41320.598483796297</v>
      </c>
      <c r="U1471">
        <f t="shared" si="160"/>
        <v>30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41250.827118055553</v>
      </c>
      <c r="T1472" s="8">
        <f t="shared" si="159"/>
        <v>41271.827118055553</v>
      </c>
      <c r="U1472">
        <f t="shared" si="160"/>
        <v>21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42073.957569444443</v>
      </c>
      <c r="T1473" s="8">
        <f t="shared" si="159"/>
        <v>42103.957569444443</v>
      </c>
      <c r="U1473">
        <f t="shared" si="160"/>
        <v>30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41533.542858796296</v>
      </c>
      <c r="T1474" s="8">
        <f t="shared" si="159"/>
        <v>41563.542858796296</v>
      </c>
      <c r="U1474">
        <f t="shared" si="160"/>
        <v>30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ROUND((E1475/D1475)*100,0)</f>
        <v>121</v>
      </c>
      <c r="P1475">
        <f t="shared" ref="P1475:P1538" si="162">ROUND(E1475/L1475,2)</f>
        <v>38.46</v>
      </c>
      <c r="Q1475" t="str">
        <f t="shared" ref="Q1475:Q1538" si="163">LEFT(N1475,FIND("/",N1475)-1)</f>
        <v>publishing</v>
      </c>
      <c r="R1475" t="str">
        <f t="shared" ref="R1475:R1538" si="164">MID(N1475,FIND("/",N1475)+1,99)</f>
        <v>radio &amp; podcasts</v>
      </c>
      <c r="S1475" s="8">
        <f t="shared" ref="S1475:S1538" si="165">(((J1475/60)/60)/24)+DATE(1970,1,1)</f>
        <v>40939.979618055557</v>
      </c>
      <c r="T1475" s="8">
        <f t="shared" ref="T1475:T1538" si="166">(((I1475/60)/60)/24)+DATE(1970,1,1)</f>
        <v>40969.979618055557</v>
      </c>
      <c r="U1475">
        <f t="shared" ref="U1475:U1538" si="167">ROUND(T1475-S1475,0)</f>
        <v>30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41500.727916666663</v>
      </c>
      <c r="T1476" s="8">
        <f t="shared" si="166"/>
        <v>41530.727916666663</v>
      </c>
      <c r="U1476">
        <f t="shared" si="167"/>
        <v>30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41960.722951388889</v>
      </c>
      <c r="T1477" s="8">
        <f t="shared" si="166"/>
        <v>41993.207638888889</v>
      </c>
      <c r="U1477">
        <f t="shared" si="167"/>
        <v>32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40766.041921296295</v>
      </c>
      <c r="T1478" s="8">
        <f t="shared" si="166"/>
        <v>40796.041921296295</v>
      </c>
      <c r="U1478">
        <f t="shared" si="167"/>
        <v>30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40840.615787037037</v>
      </c>
      <c r="T1479" s="8">
        <f t="shared" si="166"/>
        <v>40900.125</v>
      </c>
      <c r="U1479">
        <f t="shared" si="167"/>
        <v>60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41394.871678240743</v>
      </c>
      <c r="T1480" s="8">
        <f t="shared" si="166"/>
        <v>41408.871678240743</v>
      </c>
      <c r="U1480">
        <f t="shared" si="167"/>
        <v>14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41754.745243055557</v>
      </c>
      <c r="T1481" s="8">
        <f t="shared" si="166"/>
        <v>41769.165972222225</v>
      </c>
      <c r="U1481">
        <f t="shared" si="167"/>
        <v>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41464.934016203704</v>
      </c>
      <c r="T1482" s="8">
        <f t="shared" si="166"/>
        <v>41481.708333333336</v>
      </c>
      <c r="U1482">
        <f t="shared" si="167"/>
        <v>17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41550.922974537039</v>
      </c>
      <c r="T1483" s="8">
        <f t="shared" si="166"/>
        <v>41580.922974537039</v>
      </c>
      <c r="U1483">
        <f t="shared" si="167"/>
        <v>30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41136.85805555556</v>
      </c>
      <c r="T1484" s="8">
        <f t="shared" si="166"/>
        <v>41159.32708333333</v>
      </c>
      <c r="U1484">
        <f t="shared" si="167"/>
        <v>22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42548.192997685182</v>
      </c>
      <c r="T1485" s="8">
        <f t="shared" si="166"/>
        <v>42573.192997685182</v>
      </c>
      <c r="U1485">
        <f t="shared" si="167"/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41053.200960648144</v>
      </c>
      <c r="T1486" s="8">
        <f t="shared" si="166"/>
        <v>41111.618750000001</v>
      </c>
      <c r="U1486">
        <f t="shared" si="167"/>
        <v>58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42130.795983796299</v>
      </c>
      <c r="T1487" s="8">
        <f t="shared" si="166"/>
        <v>42175.795983796299</v>
      </c>
      <c r="U1487">
        <f t="shared" si="167"/>
        <v>45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42032.168530092589</v>
      </c>
      <c r="T1488" s="8">
        <f t="shared" si="166"/>
        <v>42062.168530092589</v>
      </c>
      <c r="U1488">
        <f t="shared" si="167"/>
        <v>30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42554.917488425926</v>
      </c>
      <c r="T1489" s="8">
        <f t="shared" si="166"/>
        <v>42584.917488425926</v>
      </c>
      <c r="U1489">
        <f t="shared" si="167"/>
        <v>30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41614.563194444447</v>
      </c>
      <c r="T1490" s="8">
        <f t="shared" si="166"/>
        <v>41644.563194444447</v>
      </c>
      <c r="U1490">
        <f t="shared" si="167"/>
        <v>30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41198.611712962964</v>
      </c>
      <c r="T1491" s="8">
        <f t="shared" si="166"/>
        <v>41228.653379629628</v>
      </c>
      <c r="U1491">
        <f t="shared" si="167"/>
        <v>30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41520.561041666668</v>
      </c>
      <c r="T1492" s="8">
        <f t="shared" si="166"/>
        <v>41549.561041666668</v>
      </c>
      <c r="U1492">
        <f t="shared" si="167"/>
        <v>29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41991.713460648149</v>
      </c>
      <c r="T1493" s="8">
        <f t="shared" si="166"/>
        <v>42050.651388888888</v>
      </c>
      <c r="U1493">
        <f t="shared" si="167"/>
        <v>59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40682.884791666671</v>
      </c>
      <c r="T1494" s="8">
        <f t="shared" si="166"/>
        <v>40712.884791666671</v>
      </c>
      <c r="U1494">
        <f t="shared" si="167"/>
        <v>30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41411.866608796299</v>
      </c>
      <c r="T1495" s="8">
        <f t="shared" si="166"/>
        <v>41441.866608796299</v>
      </c>
      <c r="U1495">
        <f t="shared" si="167"/>
        <v>30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42067.722372685181</v>
      </c>
      <c r="T1496" s="8">
        <f t="shared" si="166"/>
        <v>42097.651388888888</v>
      </c>
      <c r="U1496">
        <f t="shared" si="167"/>
        <v>30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40752.789710648147</v>
      </c>
      <c r="T1497" s="8">
        <f t="shared" si="166"/>
        <v>40782.789710648147</v>
      </c>
      <c r="U1497">
        <f t="shared" si="167"/>
        <v>30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41838.475219907406</v>
      </c>
      <c r="T1498" s="8">
        <f t="shared" si="166"/>
        <v>41898.475219907406</v>
      </c>
      <c r="U1498">
        <f t="shared" si="167"/>
        <v>60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41444.64261574074</v>
      </c>
      <c r="T1499" s="8">
        <f t="shared" si="166"/>
        <v>41486.821527777778</v>
      </c>
      <c r="U1499">
        <f t="shared" si="167"/>
        <v>42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41840.983541666668</v>
      </c>
      <c r="T1500" s="8">
        <f t="shared" si="166"/>
        <v>41885.983541666668</v>
      </c>
      <c r="U1500">
        <f t="shared" si="167"/>
        <v>45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42527.007326388892</v>
      </c>
      <c r="T1501" s="8">
        <f t="shared" si="166"/>
        <v>42587.007326388892</v>
      </c>
      <c r="U1501">
        <f t="shared" si="167"/>
        <v>60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41365.904594907406</v>
      </c>
      <c r="T1502" s="8">
        <f t="shared" si="166"/>
        <v>41395.904594907406</v>
      </c>
      <c r="U1502">
        <f t="shared" si="167"/>
        <v>30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42163.583599537036</v>
      </c>
      <c r="T1503" s="8">
        <f t="shared" si="166"/>
        <v>42193.583599537036</v>
      </c>
      <c r="U1503">
        <f t="shared" si="167"/>
        <v>30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42426.542592592596</v>
      </c>
      <c r="T1504" s="8">
        <f t="shared" si="166"/>
        <v>42454.916666666672</v>
      </c>
      <c r="U1504">
        <f t="shared" si="167"/>
        <v>28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42606.347233796296</v>
      </c>
      <c r="T1505" s="8">
        <f t="shared" si="166"/>
        <v>42666.347233796296</v>
      </c>
      <c r="U1505">
        <f t="shared" si="167"/>
        <v>60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41772.657685185186</v>
      </c>
      <c r="T1506" s="8">
        <f t="shared" si="166"/>
        <v>41800.356249999997</v>
      </c>
      <c r="U1506">
        <f t="shared" si="167"/>
        <v>28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42414.44332175926</v>
      </c>
      <c r="T1507" s="8">
        <f t="shared" si="166"/>
        <v>42451.834027777775</v>
      </c>
      <c r="U1507">
        <f t="shared" si="167"/>
        <v>37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41814.785925925928</v>
      </c>
      <c r="T1508" s="8">
        <f t="shared" si="166"/>
        <v>41844.785925925928</v>
      </c>
      <c r="U1508">
        <f t="shared" si="167"/>
        <v>30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40254.450335648151</v>
      </c>
      <c r="T1509" s="8">
        <f t="shared" si="166"/>
        <v>40313.340277777781</v>
      </c>
      <c r="U1509">
        <f t="shared" si="167"/>
        <v>59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41786.614363425928</v>
      </c>
      <c r="T1510" s="8">
        <f t="shared" si="166"/>
        <v>41817.614363425928</v>
      </c>
      <c r="U1510">
        <f t="shared" si="167"/>
        <v>31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42751.533391203702</v>
      </c>
      <c r="T1511" s="8">
        <f t="shared" si="166"/>
        <v>42780.957638888889</v>
      </c>
      <c r="U1511">
        <f t="shared" si="167"/>
        <v>29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41809.385162037033</v>
      </c>
      <c r="T1512" s="8">
        <f t="shared" si="166"/>
        <v>41839.385162037033</v>
      </c>
      <c r="U1512">
        <f t="shared" si="167"/>
        <v>30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42296.583379629628</v>
      </c>
      <c r="T1513" s="8">
        <f t="shared" si="166"/>
        <v>42326.625046296293</v>
      </c>
      <c r="U1513">
        <f t="shared" si="167"/>
        <v>30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42741.684479166666</v>
      </c>
      <c r="T1514" s="8">
        <f t="shared" si="166"/>
        <v>42771.684479166666</v>
      </c>
      <c r="U1514">
        <f t="shared" si="167"/>
        <v>30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41806.637337962966</v>
      </c>
      <c r="T1515" s="8">
        <f t="shared" si="166"/>
        <v>41836.637337962966</v>
      </c>
      <c r="U1515">
        <f t="shared" si="167"/>
        <v>30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42234.597685185188</v>
      </c>
      <c r="T1516" s="8">
        <f t="shared" si="166"/>
        <v>42274.597685185188</v>
      </c>
      <c r="U1516">
        <f t="shared" si="167"/>
        <v>40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42415.253437499996</v>
      </c>
      <c r="T1517" s="8">
        <f t="shared" si="166"/>
        <v>42445.211770833332</v>
      </c>
      <c r="U1517">
        <f t="shared" si="167"/>
        <v>30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42619.466342592597</v>
      </c>
      <c r="T1518" s="8">
        <f t="shared" si="166"/>
        <v>42649.583333333328</v>
      </c>
      <c r="U1518">
        <f t="shared" si="167"/>
        <v>30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41948.56658564815</v>
      </c>
      <c r="T1519" s="8">
        <f t="shared" si="166"/>
        <v>41979.25</v>
      </c>
      <c r="U1519">
        <f t="shared" si="167"/>
        <v>31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41760.8200462963</v>
      </c>
      <c r="T1520" s="8">
        <f t="shared" si="166"/>
        <v>41790.8200462963</v>
      </c>
      <c r="U1520">
        <f t="shared" si="167"/>
        <v>30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41782.741701388892</v>
      </c>
      <c r="T1521" s="8">
        <f t="shared" si="166"/>
        <v>41810.915972222225</v>
      </c>
      <c r="U1521">
        <f t="shared" si="167"/>
        <v>28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41955.857789351852</v>
      </c>
      <c r="T1522" s="8">
        <f t="shared" si="166"/>
        <v>41992.166666666672</v>
      </c>
      <c r="U1522">
        <f t="shared" si="167"/>
        <v>36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42493.167719907404</v>
      </c>
      <c r="T1523" s="8">
        <f t="shared" si="166"/>
        <v>42528.167719907404</v>
      </c>
      <c r="U1523">
        <f t="shared" si="167"/>
        <v>35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41899.830312500002</v>
      </c>
      <c r="T1524" s="8">
        <f t="shared" si="166"/>
        <v>41929.830312500002</v>
      </c>
      <c r="U1524">
        <f t="shared" si="167"/>
        <v>30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41964.751342592594</v>
      </c>
      <c r="T1525" s="8">
        <f t="shared" si="166"/>
        <v>41996</v>
      </c>
      <c r="U1525">
        <f t="shared" si="167"/>
        <v>31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42756.501041666663</v>
      </c>
      <c r="T1526" s="8">
        <f t="shared" si="166"/>
        <v>42786.501041666663</v>
      </c>
      <c r="U1526">
        <f t="shared" si="167"/>
        <v>30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42570.702986111108</v>
      </c>
      <c r="T1527" s="8">
        <f t="shared" si="166"/>
        <v>42600.702986111108</v>
      </c>
      <c r="U1527">
        <f t="shared" si="167"/>
        <v>30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42339.276006944448</v>
      </c>
      <c r="T1528" s="8">
        <f t="shared" si="166"/>
        <v>42388.276006944448</v>
      </c>
      <c r="U1528">
        <f t="shared" si="167"/>
        <v>49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42780.600532407407</v>
      </c>
      <c r="T1529" s="8">
        <f t="shared" si="166"/>
        <v>42808.558865740735</v>
      </c>
      <c r="U1529">
        <f t="shared" si="167"/>
        <v>28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42736.732893518521</v>
      </c>
      <c r="T1530" s="8">
        <f t="shared" si="166"/>
        <v>42767</v>
      </c>
      <c r="U1530">
        <f t="shared" si="167"/>
        <v>30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42052.628703703704</v>
      </c>
      <c r="T1531" s="8">
        <f t="shared" si="166"/>
        <v>42082.587037037039</v>
      </c>
      <c r="U1531">
        <f t="shared" si="167"/>
        <v>30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42275.767303240747</v>
      </c>
      <c r="T1532" s="8">
        <f t="shared" si="166"/>
        <v>42300.767303240747</v>
      </c>
      <c r="U1532">
        <f t="shared" si="167"/>
        <v>25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41941.802384259259</v>
      </c>
      <c r="T1533" s="8">
        <f t="shared" si="166"/>
        <v>41974.125</v>
      </c>
      <c r="U1533">
        <f t="shared" si="167"/>
        <v>32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42391.475289351853</v>
      </c>
      <c r="T1534" s="8">
        <f t="shared" si="166"/>
        <v>42415.625</v>
      </c>
      <c r="U1534">
        <f t="shared" si="167"/>
        <v>24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42443.00204861111</v>
      </c>
      <c r="T1535" s="8">
        <f t="shared" si="166"/>
        <v>42492.165972222225</v>
      </c>
      <c r="U1535">
        <f t="shared" si="167"/>
        <v>49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42221.67432870371</v>
      </c>
      <c r="T1536" s="8">
        <f t="shared" si="166"/>
        <v>42251.67432870371</v>
      </c>
      <c r="U1536">
        <f t="shared" si="167"/>
        <v>30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42484.829062500001</v>
      </c>
      <c r="T1537" s="8">
        <f t="shared" si="166"/>
        <v>42513.916666666672</v>
      </c>
      <c r="U1537">
        <f t="shared" si="167"/>
        <v>29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42213.802199074074</v>
      </c>
      <c r="T1538" s="8">
        <f t="shared" si="166"/>
        <v>42243.802199074074</v>
      </c>
      <c r="U1538">
        <f t="shared" si="167"/>
        <v>30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ROUND((E1539/D1539)*100,0)</f>
        <v>180</v>
      </c>
      <c r="P1539">
        <f t="shared" ref="P1539:P1602" si="169">ROUND(E1539/L1539,2)</f>
        <v>96.38</v>
      </c>
      <c r="Q1539" t="str">
        <f t="shared" ref="Q1539:Q1602" si="170">LEFT(N1539,FIND("/",N1539)-1)</f>
        <v>photography</v>
      </c>
      <c r="R1539" t="str">
        <f t="shared" ref="R1539:R1602" si="171">MID(N1539,FIND("/",N1539)+1,99)</f>
        <v>photobooks</v>
      </c>
      <c r="S1539" s="8">
        <f t="shared" ref="S1539:S1602" si="172">(((J1539/60)/60)/24)+DATE(1970,1,1)</f>
        <v>42552.315127314811</v>
      </c>
      <c r="T1539" s="8">
        <f t="shared" ref="T1539:T1602" si="173">(((I1539/60)/60)/24)+DATE(1970,1,1)</f>
        <v>42588.75</v>
      </c>
      <c r="U1539">
        <f t="shared" ref="U1539:U1602" si="174">ROUND(T1539-S1539,0)</f>
        <v>36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41981.782060185185</v>
      </c>
      <c r="T1540" s="8">
        <f t="shared" si="173"/>
        <v>42026.782060185185</v>
      </c>
      <c r="U1540">
        <f t="shared" si="174"/>
        <v>45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42705.919201388882</v>
      </c>
      <c r="T1541" s="8">
        <f t="shared" si="173"/>
        <v>42738.919201388882</v>
      </c>
      <c r="U1541">
        <f t="shared" si="174"/>
        <v>33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41939.00712962963</v>
      </c>
      <c r="T1542" s="8">
        <f t="shared" si="173"/>
        <v>41969.052083333328</v>
      </c>
      <c r="U1542">
        <f t="shared" si="174"/>
        <v>30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41974.712245370371</v>
      </c>
      <c r="T1543" s="8">
        <f t="shared" si="173"/>
        <v>42004.712245370371</v>
      </c>
      <c r="U1543">
        <f t="shared" si="174"/>
        <v>30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42170.996527777781</v>
      </c>
      <c r="T1544" s="8">
        <f t="shared" si="173"/>
        <v>42185.996527777781</v>
      </c>
      <c r="U1544">
        <f t="shared" si="174"/>
        <v>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41935.509652777779</v>
      </c>
      <c r="T1545" s="8">
        <f t="shared" si="173"/>
        <v>41965.551319444443</v>
      </c>
      <c r="U1545">
        <f t="shared" si="174"/>
        <v>30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42053.051203703704</v>
      </c>
      <c r="T1546" s="8">
        <f t="shared" si="173"/>
        <v>42095.012499999997</v>
      </c>
      <c r="U1546">
        <f t="shared" si="174"/>
        <v>42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42031.884652777779</v>
      </c>
      <c r="T1547" s="8">
        <f t="shared" si="173"/>
        <v>42065.886111111111</v>
      </c>
      <c r="U1547">
        <f t="shared" si="174"/>
        <v>34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41839.212951388887</v>
      </c>
      <c r="T1548" s="8">
        <f t="shared" si="173"/>
        <v>41899.212951388887</v>
      </c>
      <c r="U1548">
        <f t="shared" si="174"/>
        <v>60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42782.426875000005</v>
      </c>
      <c r="T1549" s="8">
        <f t="shared" si="173"/>
        <v>42789.426875000005</v>
      </c>
      <c r="U1549">
        <f t="shared" si="174"/>
        <v>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42286.88217592593</v>
      </c>
      <c r="T1550" s="8">
        <f t="shared" si="173"/>
        <v>42316.923842592587</v>
      </c>
      <c r="U1550">
        <f t="shared" si="174"/>
        <v>30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42281.136099537034</v>
      </c>
      <c r="T1551" s="8">
        <f t="shared" si="173"/>
        <v>42311.177766203706</v>
      </c>
      <c r="U1551">
        <f t="shared" si="174"/>
        <v>30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42472.449467592596</v>
      </c>
      <c r="T1552" s="8">
        <f t="shared" si="173"/>
        <v>42502.449467592596</v>
      </c>
      <c r="U1552">
        <f t="shared" si="174"/>
        <v>30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42121.824525462958</v>
      </c>
      <c r="T1553" s="8">
        <f t="shared" si="173"/>
        <v>42151.824525462958</v>
      </c>
      <c r="U1553">
        <f t="shared" si="174"/>
        <v>30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41892.688750000001</v>
      </c>
      <c r="T1554" s="8">
        <f t="shared" si="173"/>
        <v>41913.165972222225</v>
      </c>
      <c r="U1554">
        <f t="shared" si="174"/>
        <v>20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42219.282951388886</v>
      </c>
      <c r="T1555" s="8">
        <f t="shared" si="173"/>
        <v>42249.282951388886</v>
      </c>
      <c r="U1555">
        <f t="shared" si="174"/>
        <v>30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42188.252199074079</v>
      </c>
      <c r="T1556" s="8">
        <f t="shared" si="173"/>
        <v>42218.252199074079</v>
      </c>
      <c r="U1556">
        <f t="shared" si="174"/>
        <v>30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42241.613796296297</v>
      </c>
      <c r="T1557" s="8">
        <f t="shared" si="173"/>
        <v>42264.708333333328</v>
      </c>
      <c r="U1557">
        <f t="shared" si="174"/>
        <v>23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42525.153055555551</v>
      </c>
      <c r="T1558" s="8">
        <f t="shared" si="173"/>
        <v>42555.153055555551</v>
      </c>
      <c r="U1558">
        <f t="shared" si="174"/>
        <v>30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41871.65315972222</v>
      </c>
      <c r="T1559" s="8">
        <f t="shared" si="173"/>
        <v>41902.65315972222</v>
      </c>
      <c r="U1559">
        <f t="shared" si="174"/>
        <v>31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42185.397673611107</v>
      </c>
      <c r="T1560" s="8">
        <f t="shared" si="173"/>
        <v>42244.508333333331</v>
      </c>
      <c r="U1560">
        <f t="shared" si="174"/>
        <v>59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42108.05322916666</v>
      </c>
      <c r="T1561" s="8">
        <f t="shared" si="173"/>
        <v>42123.05322916666</v>
      </c>
      <c r="U1561">
        <f t="shared" si="174"/>
        <v>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41936.020752314813</v>
      </c>
      <c r="T1562" s="8">
        <f t="shared" si="173"/>
        <v>41956.062418981484</v>
      </c>
      <c r="U1562">
        <f t="shared" si="174"/>
        <v>20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41555.041701388887</v>
      </c>
      <c r="T1563" s="8">
        <f t="shared" si="173"/>
        <v>41585.083368055559</v>
      </c>
      <c r="U1563">
        <f t="shared" si="174"/>
        <v>30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40079.566157407404</v>
      </c>
      <c r="T1564" s="8">
        <f t="shared" si="173"/>
        <v>40149.034722222219</v>
      </c>
      <c r="U1564">
        <f t="shared" si="174"/>
        <v>69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41652.742488425924</v>
      </c>
      <c r="T1565" s="8">
        <f t="shared" si="173"/>
        <v>41712.700821759259</v>
      </c>
      <c r="U1565">
        <f t="shared" si="174"/>
        <v>60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42121.367002314815</v>
      </c>
      <c r="T1566" s="8">
        <f t="shared" si="173"/>
        <v>42152.836805555555</v>
      </c>
      <c r="U1566">
        <f t="shared" si="174"/>
        <v>31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40672.729872685188</v>
      </c>
      <c r="T1567" s="8">
        <f t="shared" si="173"/>
        <v>40702.729872685188</v>
      </c>
      <c r="U1567">
        <f t="shared" si="174"/>
        <v>30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42549.916712962964</v>
      </c>
      <c r="T1568" s="8">
        <f t="shared" si="173"/>
        <v>42578.916666666672</v>
      </c>
      <c r="U1568">
        <f t="shared" si="174"/>
        <v>29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41671.936863425923</v>
      </c>
      <c r="T1569" s="8">
        <f t="shared" si="173"/>
        <v>41687</v>
      </c>
      <c r="U1569">
        <f t="shared" si="174"/>
        <v>15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41962.062326388885</v>
      </c>
      <c r="T1570" s="8">
        <f t="shared" si="173"/>
        <v>41997.062326388885</v>
      </c>
      <c r="U1570">
        <f t="shared" si="174"/>
        <v>35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41389.679560185185</v>
      </c>
      <c r="T1571" s="8">
        <f t="shared" si="173"/>
        <v>41419.679560185185</v>
      </c>
      <c r="U1571">
        <f t="shared" si="174"/>
        <v>30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42438.813449074078</v>
      </c>
      <c r="T1572" s="8">
        <f t="shared" si="173"/>
        <v>42468.771782407406</v>
      </c>
      <c r="U1572">
        <f t="shared" si="174"/>
        <v>30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42144.769479166673</v>
      </c>
      <c r="T1573" s="8">
        <f t="shared" si="173"/>
        <v>42174.769479166673</v>
      </c>
      <c r="U1573">
        <f t="shared" si="174"/>
        <v>30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42404.033090277779</v>
      </c>
      <c r="T1574" s="8">
        <f t="shared" si="173"/>
        <v>42428.999305555553</v>
      </c>
      <c r="U1574">
        <f t="shared" si="174"/>
        <v>25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42786.000023148154</v>
      </c>
      <c r="T1575" s="8">
        <f t="shared" si="173"/>
        <v>42826.165972222225</v>
      </c>
      <c r="U1575">
        <f t="shared" si="174"/>
        <v>40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42017.927418981482</v>
      </c>
      <c r="T1576" s="8">
        <f t="shared" si="173"/>
        <v>42052.927418981482</v>
      </c>
      <c r="U1576">
        <f t="shared" si="174"/>
        <v>35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41799.524259259262</v>
      </c>
      <c r="T1577" s="8">
        <f t="shared" si="173"/>
        <v>41829.524259259262</v>
      </c>
      <c r="U1577">
        <f t="shared" si="174"/>
        <v>30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42140.879259259258</v>
      </c>
      <c r="T1578" s="8">
        <f t="shared" si="173"/>
        <v>42185.879259259258</v>
      </c>
      <c r="U1578">
        <f t="shared" si="174"/>
        <v>45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41054.847777777781</v>
      </c>
      <c r="T1579" s="8">
        <f t="shared" si="173"/>
        <v>41114.847777777781</v>
      </c>
      <c r="U1579">
        <f t="shared" si="174"/>
        <v>60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40399.065868055557</v>
      </c>
      <c r="T1580" s="8">
        <f t="shared" si="173"/>
        <v>40423.083333333336</v>
      </c>
      <c r="U1580">
        <f t="shared" si="174"/>
        <v>24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41481.996423611112</v>
      </c>
      <c r="T1581" s="8">
        <f t="shared" si="173"/>
        <v>41514.996423611112</v>
      </c>
      <c r="U1581">
        <f t="shared" si="174"/>
        <v>33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40990.050069444449</v>
      </c>
      <c r="T1582" s="8">
        <f t="shared" si="173"/>
        <v>41050.050069444449</v>
      </c>
      <c r="U1582">
        <f t="shared" si="174"/>
        <v>60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42325.448958333334</v>
      </c>
      <c r="T1583" s="8">
        <f t="shared" si="173"/>
        <v>42357.448958333334</v>
      </c>
      <c r="U1583">
        <f t="shared" si="174"/>
        <v>32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42246.789965277778</v>
      </c>
      <c r="T1584" s="8">
        <f t="shared" si="173"/>
        <v>42303.888888888891</v>
      </c>
      <c r="U1584">
        <f t="shared" si="174"/>
        <v>57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41877.904988425929</v>
      </c>
      <c r="T1585" s="8">
        <f t="shared" si="173"/>
        <v>41907.904988425929</v>
      </c>
      <c r="U1585">
        <f t="shared" si="174"/>
        <v>30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41779.649317129632</v>
      </c>
      <c r="T1586" s="8">
        <f t="shared" si="173"/>
        <v>41789.649317129632</v>
      </c>
      <c r="U1586">
        <f t="shared" si="174"/>
        <v>10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42707.895462962959</v>
      </c>
      <c r="T1587" s="8">
        <f t="shared" si="173"/>
        <v>42729.458333333328</v>
      </c>
      <c r="U1587">
        <f t="shared" si="174"/>
        <v>22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42069.104421296302</v>
      </c>
      <c r="T1588" s="8">
        <f t="shared" si="173"/>
        <v>42099.062754629631</v>
      </c>
      <c r="U1588">
        <f t="shared" si="174"/>
        <v>30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41956.950983796298</v>
      </c>
      <c r="T1589" s="8">
        <f t="shared" si="173"/>
        <v>41986.950983796298</v>
      </c>
      <c r="U1589">
        <f t="shared" si="174"/>
        <v>30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42005.24998842593</v>
      </c>
      <c r="T1590" s="8">
        <f t="shared" si="173"/>
        <v>42035.841666666667</v>
      </c>
      <c r="U1590">
        <f t="shared" si="174"/>
        <v>31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42256.984791666662</v>
      </c>
      <c r="T1591" s="8">
        <f t="shared" si="173"/>
        <v>42286.984791666662</v>
      </c>
      <c r="U1591">
        <f t="shared" si="174"/>
        <v>30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42240.857222222221</v>
      </c>
      <c r="T1592" s="8">
        <f t="shared" si="173"/>
        <v>42270.857222222221</v>
      </c>
      <c r="U1592">
        <f t="shared" si="174"/>
        <v>30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42433.726168981477</v>
      </c>
      <c r="T1593" s="8">
        <f t="shared" si="173"/>
        <v>42463.68450231482</v>
      </c>
      <c r="U1593">
        <f t="shared" si="174"/>
        <v>30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42046.072743055556</v>
      </c>
      <c r="T1594" s="8">
        <f t="shared" si="173"/>
        <v>42091.031076388885</v>
      </c>
      <c r="U1594">
        <f t="shared" si="174"/>
        <v>45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42033.845543981486</v>
      </c>
      <c r="T1595" s="8">
        <f t="shared" si="173"/>
        <v>42063.845543981486</v>
      </c>
      <c r="U1595">
        <f t="shared" si="174"/>
        <v>30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42445.712754629625</v>
      </c>
      <c r="T1596" s="8">
        <f t="shared" si="173"/>
        <v>42505.681249999994</v>
      </c>
      <c r="U1596">
        <f t="shared" si="174"/>
        <v>60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41780.050092592595</v>
      </c>
      <c r="T1597" s="8">
        <f t="shared" si="173"/>
        <v>41808.842361111114</v>
      </c>
      <c r="U1597">
        <f t="shared" si="174"/>
        <v>29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41941.430196759262</v>
      </c>
      <c r="T1598" s="8">
        <f t="shared" si="173"/>
        <v>41986.471863425926</v>
      </c>
      <c r="U1598">
        <f t="shared" si="174"/>
        <v>45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42603.354131944448</v>
      </c>
      <c r="T1599" s="8">
        <f t="shared" si="173"/>
        <v>42633.354131944448</v>
      </c>
      <c r="U1599">
        <f t="shared" si="174"/>
        <v>30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42151.667337962965</v>
      </c>
      <c r="T1600" s="8">
        <f t="shared" si="173"/>
        <v>42211.667337962965</v>
      </c>
      <c r="U1600">
        <f t="shared" si="174"/>
        <v>60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42438.53907407407</v>
      </c>
      <c r="T1601" s="8">
        <f t="shared" si="173"/>
        <v>42468.497407407413</v>
      </c>
      <c r="U1601">
        <f t="shared" si="174"/>
        <v>30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41791.057314814818</v>
      </c>
      <c r="T1602" s="8">
        <f t="shared" si="173"/>
        <v>41835.21597222222</v>
      </c>
      <c r="U1602">
        <f t="shared" si="174"/>
        <v>44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ROUND((E1603/D1603)*100,0)</f>
        <v>108</v>
      </c>
      <c r="P1603">
        <f t="shared" ref="P1603:P1666" si="176">ROUND(E1603/L1603,2)</f>
        <v>48.33</v>
      </c>
      <c r="Q1603" t="str">
        <f t="shared" ref="Q1603:Q1666" si="177">LEFT(N1603,FIND("/",N1603)-1)</f>
        <v>music</v>
      </c>
      <c r="R1603" t="str">
        <f t="shared" ref="R1603:R1666" si="178">MID(N1603,FIND("/",N1603)+1,99)</f>
        <v>rock</v>
      </c>
      <c r="S1603" s="8">
        <f t="shared" ref="S1603:S1666" si="179">(((J1603/60)/60)/24)+DATE(1970,1,1)</f>
        <v>40638.092974537038</v>
      </c>
      <c r="T1603" s="8">
        <f t="shared" ref="T1603:T1666" si="180">(((I1603/60)/60)/24)+DATE(1970,1,1)</f>
        <v>40668.092974537038</v>
      </c>
      <c r="U1603">
        <f t="shared" ref="U1603:U1666" si="181">ROUND(T1603-S1603,0)</f>
        <v>30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8">
        <f t="shared" si="179"/>
        <v>40788.297650462962</v>
      </c>
      <c r="T1604" s="8">
        <f t="shared" si="180"/>
        <v>40830.958333333336</v>
      </c>
      <c r="U1604">
        <f t="shared" si="181"/>
        <v>43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8">
        <f t="shared" si="179"/>
        <v>40876.169664351852</v>
      </c>
      <c r="T1605" s="8">
        <f t="shared" si="180"/>
        <v>40936.169664351852</v>
      </c>
      <c r="U1605">
        <f t="shared" si="181"/>
        <v>60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8">
        <f t="shared" si="179"/>
        <v>40945.845312500001</v>
      </c>
      <c r="T1606" s="8">
        <f t="shared" si="180"/>
        <v>40985.80364583333</v>
      </c>
      <c r="U1606">
        <f t="shared" si="181"/>
        <v>40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8">
        <f t="shared" si="179"/>
        <v>40747.012881944444</v>
      </c>
      <c r="T1607" s="8">
        <f t="shared" si="180"/>
        <v>40756.291666666664</v>
      </c>
      <c r="U1607">
        <f t="shared" si="181"/>
        <v>9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8">
        <f t="shared" si="179"/>
        <v>40536.111550925925</v>
      </c>
      <c r="T1608" s="8">
        <f t="shared" si="180"/>
        <v>40626.069884259261</v>
      </c>
      <c r="U1608">
        <f t="shared" si="181"/>
        <v>90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8">
        <f t="shared" si="179"/>
        <v>41053.80846064815</v>
      </c>
      <c r="T1609" s="8">
        <f t="shared" si="180"/>
        <v>41074.80846064815</v>
      </c>
      <c r="U1609">
        <f t="shared" si="181"/>
        <v>21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8">
        <f t="shared" si="179"/>
        <v>41607.83085648148</v>
      </c>
      <c r="T1610" s="8">
        <f t="shared" si="180"/>
        <v>41640.226388888892</v>
      </c>
      <c r="U1610">
        <f t="shared" si="181"/>
        <v>32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>
        <f t="shared" si="179"/>
        <v>40796.001261574071</v>
      </c>
      <c r="T1611" s="8">
        <f t="shared" si="180"/>
        <v>40849.333333333336</v>
      </c>
      <c r="U1611">
        <f t="shared" si="181"/>
        <v>53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8">
        <f t="shared" si="179"/>
        <v>41228.924884259257</v>
      </c>
      <c r="T1612" s="8">
        <f t="shared" si="180"/>
        <v>41258.924884259257</v>
      </c>
      <c r="U1612">
        <f t="shared" si="181"/>
        <v>30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8">
        <f t="shared" si="179"/>
        <v>41409.00037037037</v>
      </c>
      <c r="T1613" s="8">
        <f t="shared" si="180"/>
        <v>41430.00037037037</v>
      </c>
      <c r="U1613">
        <f t="shared" si="181"/>
        <v>21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41246.874814814815</v>
      </c>
      <c r="T1614" s="8">
        <f t="shared" si="180"/>
        <v>41276.874814814815</v>
      </c>
      <c r="U1614">
        <f t="shared" si="181"/>
        <v>30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8">
        <f t="shared" si="179"/>
        <v>41082.069467592592</v>
      </c>
      <c r="T1615" s="8">
        <f t="shared" si="180"/>
        <v>41112.069467592592</v>
      </c>
      <c r="U1615">
        <f t="shared" si="181"/>
        <v>30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8">
        <f t="shared" si="179"/>
        <v>41794.981122685182</v>
      </c>
      <c r="T1616" s="8">
        <f t="shared" si="180"/>
        <v>41854.708333333336</v>
      </c>
      <c r="U1616">
        <f t="shared" si="181"/>
        <v>60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8">
        <f t="shared" si="179"/>
        <v>40845.050879629627</v>
      </c>
      <c r="T1617" s="8">
        <f t="shared" si="180"/>
        <v>40890.092546296299</v>
      </c>
      <c r="U1617">
        <f t="shared" si="181"/>
        <v>45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8">
        <f t="shared" si="179"/>
        <v>41194.715520833335</v>
      </c>
      <c r="T1618" s="8">
        <f t="shared" si="180"/>
        <v>41235.916666666664</v>
      </c>
      <c r="U1618">
        <f t="shared" si="181"/>
        <v>41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8">
        <f t="shared" si="179"/>
        <v>41546.664212962962</v>
      </c>
      <c r="T1619" s="8">
        <f t="shared" si="180"/>
        <v>41579.791666666664</v>
      </c>
      <c r="U1619">
        <f t="shared" si="181"/>
        <v>33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8">
        <f t="shared" si="179"/>
        <v>41301.654340277775</v>
      </c>
      <c r="T1620" s="8">
        <f t="shared" si="180"/>
        <v>41341.654340277775</v>
      </c>
      <c r="U1620">
        <f t="shared" si="181"/>
        <v>40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8">
        <f t="shared" si="179"/>
        <v>41876.18618055556</v>
      </c>
      <c r="T1621" s="8">
        <f t="shared" si="180"/>
        <v>41897.18618055556</v>
      </c>
      <c r="U1621">
        <f t="shared" si="181"/>
        <v>21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8">
        <f t="shared" si="179"/>
        <v>41321.339583333334</v>
      </c>
      <c r="T1622" s="8">
        <f t="shared" si="180"/>
        <v>41328.339583333334</v>
      </c>
      <c r="U1622">
        <f t="shared" si="181"/>
        <v>7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8">
        <f t="shared" si="179"/>
        <v>41003.60665509259</v>
      </c>
      <c r="T1623" s="8">
        <f t="shared" si="180"/>
        <v>41057.165972222225</v>
      </c>
      <c r="U1623">
        <f t="shared" si="181"/>
        <v>54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8">
        <f t="shared" si="179"/>
        <v>41950.29483796296</v>
      </c>
      <c r="T1624" s="8">
        <f t="shared" si="180"/>
        <v>41990.332638888889</v>
      </c>
      <c r="U1624">
        <f t="shared" si="181"/>
        <v>40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8">
        <f t="shared" si="179"/>
        <v>41453.688530092593</v>
      </c>
      <c r="T1625" s="8">
        <f t="shared" si="180"/>
        <v>41513.688530092593</v>
      </c>
      <c r="U1625">
        <f t="shared" si="181"/>
        <v>60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>
        <f t="shared" si="179"/>
        <v>41243.367303240739</v>
      </c>
      <c r="T1626" s="8">
        <f t="shared" si="180"/>
        <v>41283.367303240739</v>
      </c>
      <c r="U1626">
        <f t="shared" si="181"/>
        <v>40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8">
        <f t="shared" si="179"/>
        <v>41135.699687500004</v>
      </c>
      <c r="T1627" s="8">
        <f t="shared" si="180"/>
        <v>41163.699687500004</v>
      </c>
      <c r="U1627">
        <f t="shared" si="181"/>
        <v>28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8">
        <f t="shared" si="179"/>
        <v>41579.847997685189</v>
      </c>
      <c r="T1628" s="8">
        <f t="shared" si="180"/>
        <v>41609.889664351853</v>
      </c>
      <c r="U1628">
        <f t="shared" si="181"/>
        <v>30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8">
        <f t="shared" si="179"/>
        <v>41205.707048611112</v>
      </c>
      <c r="T1629" s="8">
        <f t="shared" si="180"/>
        <v>41239.207638888889</v>
      </c>
      <c r="U1629">
        <f t="shared" si="181"/>
        <v>34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8">
        <f t="shared" si="179"/>
        <v>41774.737060185187</v>
      </c>
      <c r="T1630" s="8">
        <f t="shared" si="180"/>
        <v>41807.737060185187</v>
      </c>
      <c r="U1630">
        <f t="shared" si="181"/>
        <v>33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8">
        <f t="shared" si="179"/>
        <v>41645.867280092592</v>
      </c>
      <c r="T1631" s="8">
        <f t="shared" si="180"/>
        <v>41690.867280092592</v>
      </c>
      <c r="U1631">
        <f t="shared" si="181"/>
        <v>45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8">
        <f t="shared" si="179"/>
        <v>40939.837673611109</v>
      </c>
      <c r="T1632" s="8">
        <f t="shared" si="180"/>
        <v>40970.290972222225</v>
      </c>
      <c r="U1632">
        <f t="shared" si="181"/>
        <v>30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8">
        <f t="shared" si="179"/>
        <v>41164.859502314815</v>
      </c>
      <c r="T1633" s="8">
        <f t="shared" si="180"/>
        <v>41194.859502314815</v>
      </c>
      <c r="U1633">
        <f t="shared" si="181"/>
        <v>30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8">
        <f t="shared" si="179"/>
        <v>40750.340902777774</v>
      </c>
      <c r="T1634" s="8">
        <f t="shared" si="180"/>
        <v>40810.340902777774</v>
      </c>
      <c r="U1634">
        <f t="shared" si="181"/>
        <v>60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8">
        <f t="shared" si="179"/>
        <v>40896.883750000001</v>
      </c>
      <c r="T1635" s="8">
        <f t="shared" si="180"/>
        <v>40924.208333333336</v>
      </c>
      <c r="U1635">
        <f t="shared" si="181"/>
        <v>27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8">
        <f t="shared" si="179"/>
        <v>40658.189826388887</v>
      </c>
      <c r="T1636" s="8">
        <f t="shared" si="180"/>
        <v>40696.249305555553</v>
      </c>
      <c r="U1636">
        <f t="shared" si="181"/>
        <v>38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8">
        <f t="shared" si="179"/>
        <v>42502.868761574078</v>
      </c>
      <c r="T1637" s="8">
        <f t="shared" si="180"/>
        <v>42562.868761574078</v>
      </c>
      <c r="U1637">
        <f t="shared" si="181"/>
        <v>60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8">
        <f t="shared" si="179"/>
        <v>40663.08666666667</v>
      </c>
      <c r="T1638" s="8">
        <f t="shared" si="180"/>
        <v>40706.166666666664</v>
      </c>
      <c r="U1638">
        <f t="shared" si="181"/>
        <v>43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>
        <f t="shared" si="179"/>
        <v>40122.751620370371</v>
      </c>
      <c r="T1639" s="8">
        <f t="shared" si="180"/>
        <v>40178.98541666667</v>
      </c>
      <c r="U1639">
        <f t="shared" si="181"/>
        <v>56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8">
        <f t="shared" si="179"/>
        <v>41288.68712962963</v>
      </c>
      <c r="T1640" s="8">
        <f t="shared" si="180"/>
        <v>41333.892361111109</v>
      </c>
      <c r="U1640">
        <f t="shared" si="181"/>
        <v>45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8">
        <f t="shared" si="179"/>
        <v>40941.652372685188</v>
      </c>
      <c r="T1641" s="8">
        <f t="shared" si="180"/>
        <v>40971.652372685188</v>
      </c>
      <c r="U1641">
        <f t="shared" si="181"/>
        <v>30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8">
        <f t="shared" si="179"/>
        <v>40379.23096064815</v>
      </c>
      <c r="T1642" s="8">
        <f t="shared" si="180"/>
        <v>40393.082638888889</v>
      </c>
      <c r="U1642">
        <f t="shared" si="181"/>
        <v>14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>
        <f t="shared" si="179"/>
        <v>41962.596574074079</v>
      </c>
      <c r="T1643" s="8">
        <f t="shared" si="180"/>
        <v>41992.596574074079</v>
      </c>
      <c r="U1643">
        <f t="shared" si="181"/>
        <v>30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8">
        <f t="shared" si="179"/>
        <v>40688.024618055555</v>
      </c>
      <c r="T1644" s="8">
        <f t="shared" si="180"/>
        <v>40708.024618055555</v>
      </c>
      <c r="U1644">
        <f t="shared" si="181"/>
        <v>20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8">
        <f t="shared" si="179"/>
        <v>41146.824212962965</v>
      </c>
      <c r="T1645" s="8">
        <f t="shared" si="180"/>
        <v>41176.824212962965</v>
      </c>
      <c r="U1645">
        <f t="shared" si="181"/>
        <v>30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8">
        <f t="shared" si="179"/>
        <v>41175.05972222222</v>
      </c>
      <c r="T1646" s="8">
        <f t="shared" si="180"/>
        <v>41235.101388888892</v>
      </c>
      <c r="U1646">
        <f t="shared" si="181"/>
        <v>60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41521.617361111108</v>
      </c>
      <c r="T1647" s="8">
        <f t="shared" si="180"/>
        <v>41535.617361111108</v>
      </c>
      <c r="U1647">
        <f t="shared" si="181"/>
        <v>14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8">
        <f t="shared" si="179"/>
        <v>41833.450266203705</v>
      </c>
      <c r="T1648" s="8">
        <f t="shared" si="180"/>
        <v>41865.757638888892</v>
      </c>
      <c r="U1648">
        <f t="shared" si="181"/>
        <v>32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8">
        <f t="shared" si="179"/>
        <v>41039.409456018519</v>
      </c>
      <c r="T1649" s="8">
        <f t="shared" si="180"/>
        <v>41069.409456018519</v>
      </c>
      <c r="U1649">
        <f t="shared" si="181"/>
        <v>30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8">
        <f t="shared" si="179"/>
        <v>40592.704652777778</v>
      </c>
      <c r="T1650" s="8">
        <f t="shared" si="180"/>
        <v>40622.662986111114</v>
      </c>
      <c r="U1650">
        <f t="shared" si="181"/>
        <v>30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8">
        <f t="shared" si="179"/>
        <v>41737.684664351851</v>
      </c>
      <c r="T1651" s="8">
        <f t="shared" si="180"/>
        <v>41782.684664351851</v>
      </c>
      <c r="U1651">
        <f t="shared" si="181"/>
        <v>45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8">
        <f t="shared" si="179"/>
        <v>41526.435613425929</v>
      </c>
      <c r="T1652" s="8">
        <f t="shared" si="180"/>
        <v>41556.435613425929</v>
      </c>
      <c r="U1652">
        <f t="shared" si="181"/>
        <v>30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>
        <f t="shared" si="179"/>
        <v>40625.900694444441</v>
      </c>
      <c r="T1653" s="8">
        <f t="shared" si="180"/>
        <v>40659.290972222225</v>
      </c>
      <c r="U1653">
        <f t="shared" si="181"/>
        <v>33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8">
        <f t="shared" si="179"/>
        <v>41572.492974537039</v>
      </c>
      <c r="T1654" s="8">
        <f t="shared" si="180"/>
        <v>41602.534641203703</v>
      </c>
      <c r="U1654">
        <f t="shared" si="181"/>
        <v>30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8">
        <f t="shared" si="179"/>
        <v>40626.834444444445</v>
      </c>
      <c r="T1655" s="8">
        <f t="shared" si="180"/>
        <v>40657.834444444445</v>
      </c>
      <c r="U1655">
        <f t="shared" si="181"/>
        <v>31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8">
        <f t="shared" si="179"/>
        <v>40987.890740740739</v>
      </c>
      <c r="T1656" s="8">
        <f t="shared" si="180"/>
        <v>41017.890740740739</v>
      </c>
      <c r="U1656">
        <f t="shared" si="181"/>
        <v>30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8">
        <f t="shared" si="179"/>
        <v>40974.791898148149</v>
      </c>
      <c r="T1657" s="8">
        <f t="shared" si="180"/>
        <v>41004.750231481477</v>
      </c>
      <c r="U1657">
        <f t="shared" si="181"/>
        <v>30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8">
        <f t="shared" si="179"/>
        <v>41226.928842592592</v>
      </c>
      <c r="T1658" s="8">
        <f t="shared" si="180"/>
        <v>41256.928842592592</v>
      </c>
      <c r="U1658">
        <f t="shared" si="181"/>
        <v>30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8">
        <f t="shared" si="179"/>
        <v>41023.782037037039</v>
      </c>
      <c r="T1659" s="8">
        <f t="shared" si="180"/>
        <v>41053.782037037039</v>
      </c>
      <c r="U1659">
        <f t="shared" si="181"/>
        <v>30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8">
        <f t="shared" si="179"/>
        <v>41223.22184027778</v>
      </c>
      <c r="T1660" s="8">
        <f t="shared" si="180"/>
        <v>41261.597222222219</v>
      </c>
      <c r="U1660">
        <f t="shared" si="181"/>
        <v>38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8">
        <f t="shared" si="179"/>
        <v>41596.913437499999</v>
      </c>
      <c r="T1661" s="8">
        <f t="shared" si="180"/>
        <v>41625.5</v>
      </c>
      <c r="U1661">
        <f t="shared" si="181"/>
        <v>29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8">
        <f t="shared" si="179"/>
        <v>42459.693865740745</v>
      </c>
      <c r="T1662" s="8">
        <f t="shared" si="180"/>
        <v>42490.915972222225</v>
      </c>
      <c r="U1662">
        <f t="shared" si="181"/>
        <v>31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8">
        <f t="shared" si="179"/>
        <v>42343.998043981483</v>
      </c>
      <c r="T1663" s="8">
        <f t="shared" si="180"/>
        <v>42386.875</v>
      </c>
      <c r="U1663">
        <f t="shared" si="181"/>
        <v>43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8">
        <f t="shared" si="179"/>
        <v>40848.198333333334</v>
      </c>
      <c r="T1664" s="8">
        <f t="shared" si="180"/>
        <v>40908.239999999998</v>
      </c>
      <c r="U1664">
        <f t="shared" si="181"/>
        <v>60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>
        <f t="shared" si="179"/>
        <v>42006.02207175926</v>
      </c>
      <c r="T1665" s="8">
        <f t="shared" si="180"/>
        <v>42036.02207175926</v>
      </c>
      <c r="U1665">
        <f t="shared" si="181"/>
        <v>30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8">
        <f t="shared" si="179"/>
        <v>40939.761782407404</v>
      </c>
      <c r="T1666" s="8">
        <f t="shared" si="180"/>
        <v>40984.165972222225</v>
      </c>
      <c r="U1666">
        <f t="shared" si="181"/>
        <v>44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ROUND((E1667/D1667)*100,0)</f>
        <v>119</v>
      </c>
      <c r="P1667">
        <f t="shared" ref="P1667:P1730" si="183">ROUND(E1667/L1667,2)</f>
        <v>44.96</v>
      </c>
      <c r="Q1667" t="str">
        <f t="shared" ref="Q1667:Q1730" si="184">LEFT(N1667,FIND("/",N1667)-1)</f>
        <v>music</v>
      </c>
      <c r="R1667" t="str">
        <f t="shared" ref="R1667:R1730" si="185">MID(N1667,FIND("/",N1667)+1,99)</f>
        <v>pop</v>
      </c>
      <c r="S1667" s="8">
        <f t="shared" ref="S1667:S1730" si="186">(((J1667/60)/60)/24)+DATE(1970,1,1)</f>
        <v>40564.649456018517</v>
      </c>
      <c r="T1667" s="8">
        <f t="shared" ref="T1667:T1730" si="187">(((I1667/60)/60)/24)+DATE(1970,1,1)</f>
        <v>40596.125</v>
      </c>
      <c r="U1667">
        <f t="shared" ref="U1667:U1730" si="188">ROUND(T1667-S1667,0)</f>
        <v>31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8">
        <f t="shared" si="186"/>
        <v>41331.253159722226</v>
      </c>
      <c r="T1668" s="8">
        <f t="shared" si="187"/>
        <v>41361.211493055554</v>
      </c>
      <c r="U1668">
        <f t="shared" si="188"/>
        <v>30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8">
        <f t="shared" si="186"/>
        <v>41682.0705787037</v>
      </c>
      <c r="T1669" s="8">
        <f t="shared" si="187"/>
        <v>41709.290972222225</v>
      </c>
      <c r="U1669">
        <f t="shared" si="188"/>
        <v>27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8">
        <f t="shared" si="186"/>
        <v>40845.14975694444</v>
      </c>
      <c r="T1670" s="8">
        <f t="shared" si="187"/>
        <v>40875.191423611112</v>
      </c>
      <c r="U1670">
        <f t="shared" si="188"/>
        <v>30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>
        <f t="shared" si="186"/>
        <v>42461.885138888887</v>
      </c>
      <c r="T1671" s="8">
        <f t="shared" si="187"/>
        <v>42521.885138888887</v>
      </c>
      <c r="U1671">
        <f t="shared" si="188"/>
        <v>60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8">
        <f t="shared" si="186"/>
        <v>40313.930543981485</v>
      </c>
      <c r="T1672" s="8">
        <f t="shared" si="187"/>
        <v>40364.166666666664</v>
      </c>
      <c r="U1672">
        <f t="shared" si="188"/>
        <v>50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8">
        <f t="shared" si="186"/>
        <v>42553.54414351852</v>
      </c>
      <c r="T1673" s="8">
        <f t="shared" si="187"/>
        <v>42583.54414351852</v>
      </c>
      <c r="U1673">
        <f t="shared" si="188"/>
        <v>30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8">
        <f t="shared" si="186"/>
        <v>41034.656597222223</v>
      </c>
      <c r="T1674" s="8">
        <f t="shared" si="187"/>
        <v>41064.656597222223</v>
      </c>
      <c r="U1674">
        <f t="shared" si="188"/>
        <v>30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8">
        <f t="shared" si="186"/>
        <v>42039.878379629634</v>
      </c>
      <c r="T1675" s="8">
        <f t="shared" si="187"/>
        <v>42069.878379629634</v>
      </c>
      <c r="U1675">
        <f t="shared" si="188"/>
        <v>30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8">
        <f t="shared" si="186"/>
        <v>42569.605393518519</v>
      </c>
      <c r="T1676" s="8">
        <f t="shared" si="187"/>
        <v>42600.290972222225</v>
      </c>
      <c r="U1676">
        <f t="shared" si="188"/>
        <v>31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8">
        <f t="shared" si="186"/>
        <v>40802.733101851853</v>
      </c>
      <c r="T1677" s="8">
        <f t="shared" si="187"/>
        <v>40832.918749999997</v>
      </c>
      <c r="U1677">
        <f t="shared" si="188"/>
        <v>30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8">
        <f t="shared" si="186"/>
        <v>40973.72623842593</v>
      </c>
      <c r="T1678" s="8">
        <f t="shared" si="187"/>
        <v>41020.165972222225</v>
      </c>
      <c r="U1678">
        <f t="shared" si="188"/>
        <v>46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8">
        <f t="shared" si="186"/>
        <v>42416.407129629632</v>
      </c>
      <c r="T1679" s="8">
        <f t="shared" si="187"/>
        <v>42476.249305555553</v>
      </c>
      <c r="U1679">
        <f t="shared" si="188"/>
        <v>60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8">
        <f t="shared" si="186"/>
        <v>41662.854988425926</v>
      </c>
      <c r="T1680" s="8">
        <f t="shared" si="187"/>
        <v>41676.854988425926</v>
      </c>
      <c r="U1680">
        <f t="shared" si="188"/>
        <v>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>
        <f t="shared" si="186"/>
        <v>40723.068807870368</v>
      </c>
      <c r="T1681" s="8">
        <f t="shared" si="187"/>
        <v>40746.068807870368</v>
      </c>
      <c r="U1681">
        <f t="shared" si="188"/>
        <v>23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41802.757719907408</v>
      </c>
      <c r="T1682" s="8">
        <f t="shared" si="187"/>
        <v>41832.757719907408</v>
      </c>
      <c r="U1682">
        <f t="shared" si="188"/>
        <v>30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8">
        <f t="shared" si="186"/>
        <v>42774.121342592596</v>
      </c>
      <c r="T1683" s="8">
        <f t="shared" si="187"/>
        <v>42823.083333333328</v>
      </c>
      <c r="U1683">
        <f t="shared" si="188"/>
        <v>49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42779.21365740741</v>
      </c>
      <c r="T1684" s="8">
        <f t="shared" si="187"/>
        <v>42839.171990740739</v>
      </c>
      <c r="U1684">
        <f t="shared" si="188"/>
        <v>60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42808.781689814816</v>
      </c>
      <c r="T1685" s="8">
        <f t="shared" si="187"/>
        <v>42832.781689814816</v>
      </c>
      <c r="U1685">
        <f t="shared" si="188"/>
        <v>24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8">
        <f t="shared" si="186"/>
        <v>42783.815289351856</v>
      </c>
      <c r="T1686" s="8">
        <f t="shared" si="187"/>
        <v>42811.773622685185</v>
      </c>
      <c r="U1686">
        <f t="shared" si="188"/>
        <v>28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42788.2502662037</v>
      </c>
      <c r="T1687" s="8">
        <f t="shared" si="187"/>
        <v>42818.208599537036</v>
      </c>
      <c r="U1687">
        <f t="shared" si="188"/>
        <v>30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42792.843969907408</v>
      </c>
      <c r="T1688" s="8">
        <f t="shared" si="187"/>
        <v>42852.802303240736</v>
      </c>
      <c r="U1688">
        <f t="shared" si="188"/>
        <v>60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8">
        <f t="shared" si="186"/>
        <v>42802.046817129631</v>
      </c>
      <c r="T1689" s="8">
        <f t="shared" si="187"/>
        <v>42835.84375</v>
      </c>
      <c r="U1689">
        <f t="shared" si="188"/>
        <v>34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8">
        <f t="shared" si="186"/>
        <v>42804.534652777773</v>
      </c>
      <c r="T1690" s="8">
        <f t="shared" si="187"/>
        <v>42834.492986111116</v>
      </c>
      <c r="U1690">
        <f t="shared" si="188"/>
        <v>30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8">
        <f t="shared" si="186"/>
        <v>42780.942476851851</v>
      </c>
      <c r="T1691" s="8">
        <f t="shared" si="187"/>
        <v>42810.900810185187</v>
      </c>
      <c r="U1691">
        <f t="shared" si="188"/>
        <v>30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8">
        <f t="shared" si="186"/>
        <v>42801.43104166667</v>
      </c>
      <c r="T1692" s="8">
        <f t="shared" si="187"/>
        <v>42831.389374999999</v>
      </c>
      <c r="U1692">
        <f t="shared" si="188"/>
        <v>30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8">
        <f t="shared" si="186"/>
        <v>42795.701481481476</v>
      </c>
      <c r="T1693" s="8">
        <f t="shared" si="187"/>
        <v>42828.041666666672</v>
      </c>
      <c r="U1693">
        <f t="shared" si="188"/>
        <v>32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8">
        <f t="shared" si="186"/>
        <v>42788.151238425926</v>
      </c>
      <c r="T1694" s="8">
        <f t="shared" si="187"/>
        <v>42820.999305555553</v>
      </c>
      <c r="U1694">
        <f t="shared" si="188"/>
        <v>33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42803.920277777783</v>
      </c>
      <c r="T1695" s="8">
        <f t="shared" si="187"/>
        <v>42834.833333333328</v>
      </c>
      <c r="U1695">
        <f t="shared" si="188"/>
        <v>31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42791.669837962967</v>
      </c>
      <c r="T1696" s="8">
        <f t="shared" si="187"/>
        <v>42821.191666666666</v>
      </c>
      <c r="U1696">
        <f t="shared" si="188"/>
        <v>30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8">
        <f t="shared" si="186"/>
        <v>42801.031412037039</v>
      </c>
      <c r="T1697" s="8">
        <f t="shared" si="187"/>
        <v>42835.041666666672</v>
      </c>
      <c r="U1697">
        <f t="shared" si="188"/>
        <v>34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42796.069571759261</v>
      </c>
      <c r="T1698" s="8">
        <f t="shared" si="187"/>
        <v>42826.027905092589</v>
      </c>
      <c r="U1698">
        <f t="shared" si="188"/>
        <v>30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8">
        <f t="shared" si="186"/>
        <v>42805.032962962956</v>
      </c>
      <c r="T1699" s="8">
        <f t="shared" si="187"/>
        <v>42834.991296296299</v>
      </c>
      <c r="U1699">
        <f t="shared" si="188"/>
        <v>30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42796.207870370374</v>
      </c>
      <c r="T1700" s="8">
        <f t="shared" si="187"/>
        <v>42820.147916666669</v>
      </c>
      <c r="U1700">
        <f t="shared" si="188"/>
        <v>24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42806.863946759258</v>
      </c>
      <c r="T1701" s="8">
        <f t="shared" si="187"/>
        <v>42836.863946759258</v>
      </c>
      <c r="U1701">
        <f t="shared" si="188"/>
        <v>30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8">
        <f t="shared" si="186"/>
        <v>42796.071643518517</v>
      </c>
      <c r="T1702" s="8">
        <f t="shared" si="187"/>
        <v>42826.166666666672</v>
      </c>
      <c r="U1702">
        <f t="shared" si="188"/>
        <v>30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41989.664409722223</v>
      </c>
      <c r="T1703" s="8">
        <f t="shared" si="187"/>
        <v>42019.664409722223</v>
      </c>
      <c r="U1703">
        <f t="shared" si="188"/>
        <v>30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42063.869791666672</v>
      </c>
      <c r="T1704" s="8">
        <f t="shared" si="187"/>
        <v>42093.828125</v>
      </c>
      <c r="U1704">
        <f t="shared" si="188"/>
        <v>30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>
        <f t="shared" si="186"/>
        <v>42187.281678240746</v>
      </c>
      <c r="T1705" s="8">
        <f t="shared" si="187"/>
        <v>42247.281678240746</v>
      </c>
      <c r="U1705">
        <f t="shared" si="188"/>
        <v>60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8">
        <f t="shared" si="186"/>
        <v>42021.139733796299</v>
      </c>
      <c r="T1706" s="8">
        <f t="shared" si="187"/>
        <v>42051.139733796299</v>
      </c>
      <c r="U1706">
        <f t="shared" si="188"/>
        <v>30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42245.016736111109</v>
      </c>
      <c r="T1707" s="8">
        <f t="shared" si="187"/>
        <v>42256.666666666672</v>
      </c>
      <c r="U1707">
        <f t="shared" si="188"/>
        <v>12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42179.306388888886</v>
      </c>
      <c r="T1708" s="8">
        <f t="shared" si="187"/>
        <v>42239.306388888886</v>
      </c>
      <c r="U1708">
        <f t="shared" si="188"/>
        <v>60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8">
        <f t="shared" si="186"/>
        <v>42427.721006944441</v>
      </c>
      <c r="T1709" s="8">
        <f t="shared" si="187"/>
        <v>42457.679340277777</v>
      </c>
      <c r="U1709">
        <f t="shared" si="188"/>
        <v>30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42451.866967592592</v>
      </c>
      <c r="T1710" s="8">
        <f t="shared" si="187"/>
        <v>42491.866967592592</v>
      </c>
      <c r="U1710">
        <f t="shared" si="188"/>
        <v>40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>
        <f t="shared" si="186"/>
        <v>41841.56381944444</v>
      </c>
      <c r="T1711" s="8">
        <f t="shared" si="187"/>
        <v>41882.818749999999</v>
      </c>
      <c r="U1711">
        <f t="shared" si="188"/>
        <v>41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42341.59129629629</v>
      </c>
      <c r="T1712" s="8">
        <f t="shared" si="187"/>
        <v>42387.541666666672</v>
      </c>
      <c r="U1712">
        <f t="shared" si="188"/>
        <v>46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41852.646226851852</v>
      </c>
      <c r="T1713" s="8">
        <f t="shared" si="187"/>
        <v>41883.646226851852</v>
      </c>
      <c r="U1713">
        <f t="shared" si="188"/>
        <v>31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42125.913807870369</v>
      </c>
      <c r="T1714" s="8">
        <f t="shared" si="187"/>
        <v>42185.913807870369</v>
      </c>
      <c r="U1714">
        <f t="shared" si="188"/>
        <v>60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41887.801064814819</v>
      </c>
      <c r="T1715" s="8">
        <f t="shared" si="187"/>
        <v>41917.801064814819</v>
      </c>
      <c r="U1715">
        <f t="shared" si="188"/>
        <v>30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8">
        <f t="shared" si="186"/>
        <v>42095.918530092589</v>
      </c>
      <c r="T1716" s="8">
        <f t="shared" si="187"/>
        <v>42125.918530092589</v>
      </c>
      <c r="U1716">
        <f t="shared" si="188"/>
        <v>30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>
        <f t="shared" si="186"/>
        <v>42064.217418981483</v>
      </c>
      <c r="T1717" s="8">
        <f t="shared" si="187"/>
        <v>42094.140277777777</v>
      </c>
      <c r="U1717">
        <f t="shared" si="188"/>
        <v>30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42673.577534722222</v>
      </c>
      <c r="T1718" s="8">
        <f t="shared" si="187"/>
        <v>42713.619201388887</v>
      </c>
      <c r="U1718">
        <f t="shared" si="188"/>
        <v>40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8">
        <f t="shared" si="186"/>
        <v>42460.98192129629</v>
      </c>
      <c r="T1719" s="8">
        <f t="shared" si="187"/>
        <v>42481.166666666672</v>
      </c>
      <c r="U1719">
        <f t="shared" si="188"/>
        <v>20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>
        <f t="shared" si="186"/>
        <v>42460.610520833332</v>
      </c>
      <c r="T1720" s="8">
        <f t="shared" si="187"/>
        <v>42504.207638888889</v>
      </c>
      <c r="U1720">
        <f t="shared" si="188"/>
        <v>44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8">
        <f t="shared" si="186"/>
        <v>41869.534618055557</v>
      </c>
      <c r="T1721" s="8">
        <f t="shared" si="187"/>
        <v>41899.534618055557</v>
      </c>
      <c r="U1721">
        <f t="shared" si="188"/>
        <v>30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8">
        <f t="shared" si="186"/>
        <v>41922.783229166671</v>
      </c>
      <c r="T1722" s="8">
        <f t="shared" si="187"/>
        <v>41952.824895833335</v>
      </c>
      <c r="U1722">
        <f t="shared" si="188"/>
        <v>30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42319.461377314816</v>
      </c>
      <c r="T1723" s="8">
        <f t="shared" si="187"/>
        <v>42349.461377314816</v>
      </c>
      <c r="U1723">
        <f t="shared" si="188"/>
        <v>30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42425.960983796293</v>
      </c>
      <c r="T1724" s="8">
        <f t="shared" si="187"/>
        <v>42463.006944444445</v>
      </c>
      <c r="U1724">
        <f t="shared" si="188"/>
        <v>37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8">
        <f t="shared" si="186"/>
        <v>42129.82540509259</v>
      </c>
      <c r="T1725" s="8">
        <f t="shared" si="187"/>
        <v>42186.25</v>
      </c>
      <c r="U1725">
        <f t="shared" si="188"/>
        <v>56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>
        <f t="shared" si="186"/>
        <v>41912.932430555556</v>
      </c>
      <c r="T1726" s="8">
        <f t="shared" si="187"/>
        <v>41942.932430555556</v>
      </c>
      <c r="U1726">
        <f t="shared" si="188"/>
        <v>30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8">
        <f t="shared" si="186"/>
        <v>41845.968159722222</v>
      </c>
      <c r="T1727" s="8">
        <f t="shared" si="187"/>
        <v>41875.968159722222</v>
      </c>
      <c r="U1727">
        <f t="shared" si="188"/>
        <v>30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>
        <f t="shared" si="186"/>
        <v>41788.919722222221</v>
      </c>
      <c r="T1728" s="8">
        <f t="shared" si="187"/>
        <v>41817.919722222221</v>
      </c>
      <c r="U1728">
        <f t="shared" si="188"/>
        <v>29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42044.927974537044</v>
      </c>
      <c r="T1729" s="8">
        <f t="shared" si="187"/>
        <v>42099.458333333328</v>
      </c>
      <c r="U1729">
        <f t="shared" si="188"/>
        <v>55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8">
        <f t="shared" si="186"/>
        <v>42268.625856481478</v>
      </c>
      <c r="T1730" s="8">
        <f t="shared" si="187"/>
        <v>42298.625856481478</v>
      </c>
      <c r="U1730">
        <f t="shared" si="188"/>
        <v>30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ROUND((E1731/D1731)*100,0)</f>
        <v>0</v>
      </c>
      <c r="P1731" t="e">
        <f t="shared" ref="P1731:P1794" si="190">ROUND(E1731/L1731,2)</f>
        <v>#DIV/0!</v>
      </c>
      <c r="Q1731" t="str">
        <f t="shared" ref="Q1731:Q1794" si="191">LEFT(N1731,FIND("/",N1731)-1)</f>
        <v>music</v>
      </c>
      <c r="R1731" t="str">
        <f t="shared" ref="R1731:R1794" si="192">MID(N1731,FIND("/",N1731)+1,99)</f>
        <v>faith</v>
      </c>
      <c r="S1731" s="8">
        <f t="shared" ref="S1731:S1794" si="193">(((J1731/60)/60)/24)+DATE(1970,1,1)</f>
        <v>42471.052152777775</v>
      </c>
      <c r="T1731" s="8">
        <f t="shared" ref="T1731:T1794" si="194">(((I1731/60)/60)/24)+DATE(1970,1,1)</f>
        <v>42531.052152777775</v>
      </c>
      <c r="U1731">
        <f t="shared" ref="U1731:U1794" si="195">ROUND(T1731-S1731,0)</f>
        <v>60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42272.087766203709</v>
      </c>
      <c r="T1732" s="8">
        <f t="shared" si="194"/>
        <v>42302.087766203709</v>
      </c>
      <c r="U1732">
        <f t="shared" si="195"/>
        <v>30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42152.906851851847</v>
      </c>
      <c r="T1733" s="8">
        <f t="shared" si="194"/>
        <v>42166.625</v>
      </c>
      <c r="U1733">
        <f t="shared" si="195"/>
        <v>14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42325.683807870373</v>
      </c>
      <c r="T1734" s="8">
        <f t="shared" si="194"/>
        <v>42385.208333333328</v>
      </c>
      <c r="U1734">
        <f t="shared" si="195"/>
        <v>60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42614.675625000003</v>
      </c>
      <c r="T1735" s="8">
        <f t="shared" si="194"/>
        <v>42626.895833333328</v>
      </c>
      <c r="U1735">
        <f t="shared" si="195"/>
        <v>12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42102.036527777775</v>
      </c>
      <c r="T1736" s="8">
        <f t="shared" si="194"/>
        <v>42132.036527777775</v>
      </c>
      <c r="U1736">
        <f t="shared" si="195"/>
        <v>30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42559.814178240747</v>
      </c>
      <c r="T1737" s="8">
        <f t="shared" si="194"/>
        <v>42589.814178240747</v>
      </c>
      <c r="U1737">
        <f t="shared" si="195"/>
        <v>30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42286.861493055556</v>
      </c>
      <c r="T1738" s="8">
        <f t="shared" si="194"/>
        <v>42316.90315972222</v>
      </c>
      <c r="U1738">
        <f t="shared" si="195"/>
        <v>30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8">
        <f t="shared" si="193"/>
        <v>42175.948981481488</v>
      </c>
      <c r="T1739" s="8">
        <f t="shared" si="194"/>
        <v>42205.948981481488</v>
      </c>
      <c r="U1739">
        <f t="shared" si="195"/>
        <v>30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41884.874328703707</v>
      </c>
      <c r="T1740" s="8">
        <f t="shared" si="194"/>
        <v>41914.874328703707</v>
      </c>
      <c r="U1740">
        <f t="shared" si="195"/>
        <v>30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42435.874212962968</v>
      </c>
      <c r="T1741" s="8">
        <f t="shared" si="194"/>
        <v>42494.832546296297</v>
      </c>
      <c r="U1741">
        <f t="shared" si="195"/>
        <v>59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42171.817384259266</v>
      </c>
      <c r="T1742" s="8">
        <f t="shared" si="194"/>
        <v>42201.817384259266</v>
      </c>
      <c r="U1742">
        <f t="shared" si="195"/>
        <v>30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42120.628136574072</v>
      </c>
      <c r="T1743" s="8">
        <f t="shared" si="194"/>
        <v>42165.628136574072</v>
      </c>
      <c r="U1743">
        <f t="shared" si="195"/>
        <v>45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42710.876967592587</v>
      </c>
      <c r="T1744" s="8">
        <f t="shared" si="194"/>
        <v>42742.875</v>
      </c>
      <c r="U1744">
        <f t="shared" si="195"/>
        <v>32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42586.925636574073</v>
      </c>
      <c r="T1745" s="8">
        <f t="shared" si="194"/>
        <v>42609.165972222225</v>
      </c>
      <c r="U1745">
        <f t="shared" si="195"/>
        <v>22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42026.605057870373</v>
      </c>
      <c r="T1746" s="8">
        <f t="shared" si="194"/>
        <v>42071.563391203701</v>
      </c>
      <c r="U1746">
        <f t="shared" si="195"/>
        <v>45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42690.259699074071</v>
      </c>
      <c r="T1747" s="8">
        <f t="shared" si="194"/>
        <v>42726.083333333328</v>
      </c>
      <c r="U1747">
        <f t="shared" si="195"/>
        <v>36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42668.176701388889</v>
      </c>
      <c r="T1748" s="8">
        <f t="shared" si="194"/>
        <v>42698.083333333328</v>
      </c>
      <c r="U1748">
        <f t="shared" si="195"/>
        <v>30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42292.435532407413</v>
      </c>
      <c r="T1749" s="8">
        <f t="shared" si="194"/>
        <v>42321.625</v>
      </c>
      <c r="U1749">
        <f t="shared" si="195"/>
        <v>29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42219.950729166667</v>
      </c>
      <c r="T1750" s="8">
        <f t="shared" si="194"/>
        <v>42249.950729166667</v>
      </c>
      <c r="U1750">
        <f t="shared" si="195"/>
        <v>30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42758.975937499999</v>
      </c>
      <c r="T1751" s="8">
        <f t="shared" si="194"/>
        <v>42795.791666666672</v>
      </c>
      <c r="U1751">
        <f t="shared" si="195"/>
        <v>37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42454.836851851855</v>
      </c>
      <c r="T1752" s="8">
        <f t="shared" si="194"/>
        <v>42479.836851851855</v>
      </c>
      <c r="U1752">
        <f t="shared" si="195"/>
        <v>25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42052.7815162037</v>
      </c>
      <c r="T1753" s="8">
        <f t="shared" si="194"/>
        <v>42082.739849537036</v>
      </c>
      <c r="U1753">
        <f t="shared" si="195"/>
        <v>30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42627.253263888888</v>
      </c>
      <c r="T1754" s="8">
        <f t="shared" si="194"/>
        <v>42657.253263888888</v>
      </c>
      <c r="U1754">
        <f t="shared" si="195"/>
        <v>30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42420.74962962963</v>
      </c>
      <c r="T1755" s="8">
        <f t="shared" si="194"/>
        <v>42450.707962962959</v>
      </c>
      <c r="U1755">
        <f t="shared" si="195"/>
        <v>30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42067.876770833333</v>
      </c>
      <c r="T1756" s="8">
        <f t="shared" si="194"/>
        <v>42097.835104166668</v>
      </c>
      <c r="U1756">
        <f t="shared" si="195"/>
        <v>30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42252.788900462961</v>
      </c>
      <c r="T1757" s="8">
        <f t="shared" si="194"/>
        <v>42282.788900462961</v>
      </c>
      <c r="U1757">
        <f t="shared" si="195"/>
        <v>30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42571.167465277773</v>
      </c>
      <c r="T1758" s="8">
        <f t="shared" si="194"/>
        <v>42611.167465277773</v>
      </c>
      <c r="U1758">
        <f t="shared" si="195"/>
        <v>40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42733.827349537038</v>
      </c>
      <c r="T1759" s="8">
        <f t="shared" si="194"/>
        <v>42763.811805555553</v>
      </c>
      <c r="U1759">
        <f t="shared" si="195"/>
        <v>30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42505.955925925926</v>
      </c>
      <c r="T1760" s="8">
        <f t="shared" si="194"/>
        <v>42565.955925925926</v>
      </c>
      <c r="U1760">
        <f t="shared" si="195"/>
        <v>60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42068.829039351855</v>
      </c>
      <c r="T1761" s="8">
        <f t="shared" si="194"/>
        <v>42088.787372685183</v>
      </c>
      <c r="U1761">
        <f t="shared" si="195"/>
        <v>20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42405.67260416667</v>
      </c>
      <c r="T1762" s="8">
        <f t="shared" si="194"/>
        <v>42425.67260416667</v>
      </c>
      <c r="U1762">
        <f t="shared" si="195"/>
        <v>20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42209.567824074074</v>
      </c>
      <c r="T1763" s="8">
        <f t="shared" si="194"/>
        <v>42259.567824074074</v>
      </c>
      <c r="U1763">
        <f t="shared" si="195"/>
        <v>50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42410.982002314813</v>
      </c>
      <c r="T1764" s="8">
        <f t="shared" si="194"/>
        <v>42440.982002314813</v>
      </c>
      <c r="U1764">
        <f t="shared" si="195"/>
        <v>30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42636.868518518517</v>
      </c>
      <c r="T1765" s="8">
        <f t="shared" si="194"/>
        <v>42666.868518518517</v>
      </c>
      <c r="U1765">
        <f t="shared" si="195"/>
        <v>30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41825.485868055555</v>
      </c>
      <c r="T1766" s="8">
        <f t="shared" si="194"/>
        <v>41854.485868055555</v>
      </c>
      <c r="U1766">
        <f t="shared" si="195"/>
        <v>29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41834.980462962965</v>
      </c>
      <c r="T1767" s="8">
        <f t="shared" si="194"/>
        <v>41864.980462962965</v>
      </c>
      <c r="U1767">
        <f t="shared" si="195"/>
        <v>30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41855.859814814816</v>
      </c>
      <c r="T1768" s="8">
        <f t="shared" si="194"/>
        <v>41876.859814814816</v>
      </c>
      <c r="U1768">
        <f t="shared" si="195"/>
        <v>21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41824.658379629633</v>
      </c>
      <c r="T1769" s="8">
        <f t="shared" si="194"/>
        <v>41854.658379629633</v>
      </c>
      <c r="U1769">
        <f t="shared" si="195"/>
        <v>30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41849.560694444444</v>
      </c>
      <c r="T1770" s="8">
        <f t="shared" si="194"/>
        <v>41909.560694444444</v>
      </c>
      <c r="U1770">
        <f t="shared" si="195"/>
        <v>60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41987.818969907406</v>
      </c>
      <c r="T1771" s="8">
        <f t="shared" si="194"/>
        <v>42017.818969907406</v>
      </c>
      <c r="U1771">
        <f t="shared" si="195"/>
        <v>30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41891.780023148152</v>
      </c>
      <c r="T1772" s="8">
        <f t="shared" si="194"/>
        <v>41926.780023148152</v>
      </c>
      <c r="U1772">
        <f t="shared" si="195"/>
        <v>35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41905.979629629634</v>
      </c>
      <c r="T1773" s="8">
        <f t="shared" si="194"/>
        <v>41935.979629629634</v>
      </c>
      <c r="U1773">
        <f t="shared" si="195"/>
        <v>30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41766.718009259261</v>
      </c>
      <c r="T1774" s="8">
        <f t="shared" si="194"/>
        <v>41826.718009259261</v>
      </c>
      <c r="U1774">
        <f t="shared" si="195"/>
        <v>60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41978.760393518518</v>
      </c>
      <c r="T1775" s="8">
        <f t="shared" si="194"/>
        <v>42023.760393518518</v>
      </c>
      <c r="U1775">
        <f t="shared" si="195"/>
        <v>45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41930.218657407408</v>
      </c>
      <c r="T1776" s="8">
        <f t="shared" si="194"/>
        <v>41972.624305555553</v>
      </c>
      <c r="U1776">
        <f t="shared" si="195"/>
        <v>42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41891.976388888892</v>
      </c>
      <c r="T1777" s="8">
        <f t="shared" si="194"/>
        <v>41936.976388888892</v>
      </c>
      <c r="U1777">
        <f t="shared" si="195"/>
        <v>45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41905.95684027778</v>
      </c>
      <c r="T1778" s="8">
        <f t="shared" si="194"/>
        <v>41941.95684027778</v>
      </c>
      <c r="U1778">
        <f t="shared" si="195"/>
        <v>36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42025.357094907406</v>
      </c>
      <c r="T1779" s="8">
        <f t="shared" si="194"/>
        <v>42055.357094907406</v>
      </c>
      <c r="U1779">
        <f t="shared" si="195"/>
        <v>30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42045.86336805555</v>
      </c>
      <c r="T1780" s="8">
        <f t="shared" si="194"/>
        <v>42090.821701388893</v>
      </c>
      <c r="U1780">
        <f t="shared" si="195"/>
        <v>45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42585.691898148143</v>
      </c>
      <c r="T1781" s="8">
        <f t="shared" si="194"/>
        <v>42615.691898148143</v>
      </c>
      <c r="U1781">
        <f t="shared" si="195"/>
        <v>30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42493.600810185191</v>
      </c>
      <c r="T1782" s="8">
        <f t="shared" si="194"/>
        <v>42553.600810185191</v>
      </c>
      <c r="U1782">
        <f t="shared" si="195"/>
        <v>60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42597.617418981477</v>
      </c>
      <c r="T1783" s="8">
        <f t="shared" si="194"/>
        <v>42628.617418981477</v>
      </c>
      <c r="U1783">
        <f t="shared" si="195"/>
        <v>31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42388.575104166666</v>
      </c>
      <c r="T1784" s="8">
        <f t="shared" si="194"/>
        <v>42421.575104166666</v>
      </c>
      <c r="U1784">
        <f t="shared" si="195"/>
        <v>33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42115.949976851851</v>
      </c>
      <c r="T1785" s="8">
        <f t="shared" si="194"/>
        <v>42145.949976851851</v>
      </c>
      <c r="U1785">
        <f t="shared" si="195"/>
        <v>30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42003.655555555553</v>
      </c>
      <c r="T1786" s="8">
        <f t="shared" si="194"/>
        <v>42035.142361111109</v>
      </c>
      <c r="U1786">
        <f t="shared" si="195"/>
        <v>31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41897.134895833333</v>
      </c>
      <c r="T1787" s="8">
        <f t="shared" si="194"/>
        <v>41928</v>
      </c>
      <c r="U1787">
        <f t="shared" si="195"/>
        <v>31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41958.550659722227</v>
      </c>
      <c r="T1788" s="8">
        <f t="shared" si="194"/>
        <v>41988.550659722227</v>
      </c>
      <c r="U1788">
        <f t="shared" si="195"/>
        <v>30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42068.65552083333</v>
      </c>
      <c r="T1789" s="8">
        <f t="shared" si="194"/>
        <v>42098.613854166666</v>
      </c>
      <c r="U1789">
        <f t="shared" si="195"/>
        <v>30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41913.94840277778</v>
      </c>
      <c r="T1790" s="8">
        <f t="shared" si="194"/>
        <v>41943.94840277778</v>
      </c>
      <c r="U1790">
        <f t="shared" si="195"/>
        <v>30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41956.250034722223</v>
      </c>
      <c r="T1791" s="8">
        <f t="shared" si="194"/>
        <v>42016.250034722223</v>
      </c>
      <c r="U1791">
        <f t="shared" si="195"/>
        <v>60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42010.674513888895</v>
      </c>
      <c r="T1792" s="8">
        <f t="shared" si="194"/>
        <v>42040.674513888895</v>
      </c>
      <c r="U1792">
        <f t="shared" si="195"/>
        <v>30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41973.740335648152</v>
      </c>
      <c r="T1793" s="8">
        <f t="shared" si="194"/>
        <v>42033.740335648152</v>
      </c>
      <c r="U1793">
        <f t="shared" si="195"/>
        <v>60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42189.031041666662</v>
      </c>
      <c r="T1794" s="8">
        <f t="shared" si="194"/>
        <v>42226.290972222225</v>
      </c>
      <c r="U1794">
        <f t="shared" si="195"/>
        <v>37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ROUND((E1795/D1795)*100,0)</f>
        <v>1</v>
      </c>
      <c r="P1795">
        <f t="shared" ref="P1795:P1858" si="197">ROUND(E1795/L1795,2)</f>
        <v>20</v>
      </c>
      <c r="Q1795" t="str">
        <f t="shared" ref="Q1795:Q1858" si="198">LEFT(N1795,FIND("/",N1795)-1)</f>
        <v>photography</v>
      </c>
      <c r="R1795" t="str">
        <f t="shared" ref="R1795:R1858" si="199">MID(N1795,FIND("/",N1795)+1,99)</f>
        <v>photobooks</v>
      </c>
      <c r="S1795" s="8">
        <f t="shared" ref="S1795:S1858" si="200">(((J1795/60)/60)/24)+DATE(1970,1,1)</f>
        <v>41940.89166666667</v>
      </c>
      <c r="T1795" s="8">
        <f t="shared" ref="T1795:T1858" si="201">(((I1795/60)/60)/24)+DATE(1970,1,1)</f>
        <v>41970.933333333334</v>
      </c>
      <c r="U1795">
        <f t="shared" ref="U1795:U1858" si="202">ROUND(T1795-S1795,0)</f>
        <v>30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42011.551180555558</v>
      </c>
      <c r="T1796" s="8">
        <f t="shared" si="201"/>
        <v>42046.551180555558</v>
      </c>
      <c r="U1796">
        <f t="shared" si="202"/>
        <v>35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42628.288668981477</v>
      </c>
      <c r="T1797" s="8">
        <f t="shared" si="201"/>
        <v>42657.666666666672</v>
      </c>
      <c r="U1797">
        <f t="shared" si="202"/>
        <v>29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42515.439421296294</v>
      </c>
      <c r="T1798" s="8">
        <f t="shared" si="201"/>
        <v>42575.439421296294</v>
      </c>
      <c r="U1798">
        <f t="shared" si="202"/>
        <v>60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42689.56931712963</v>
      </c>
      <c r="T1799" s="8">
        <f t="shared" si="201"/>
        <v>42719.56931712963</v>
      </c>
      <c r="U1799">
        <f t="shared" si="202"/>
        <v>30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42344.32677083333</v>
      </c>
      <c r="T1800" s="8">
        <f t="shared" si="201"/>
        <v>42404.32677083333</v>
      </c>
      <c r="U1800">
        <f t="shared" si="202"/>
        <v>60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41934.842685185184</v>
      </c>
      <c r="T1801" s="8">
        <f t="shared" si="201"/>
        <v>41954.884351851855</v>
      </c>
      <c r="U1801">
        <f t="shared" si="202"/>
        <v>20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42623.606134259258</v>
      </c>
      <c r="T1802" s="8">
        <f t="shared" si="201"/>
        <v>42653.606134259258</v>
      </c>
      <c r="U1802">
        <f t="shared" si="202"/>
        <v>30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42321.660509259258</v>
      </c>
      <c r="T1803" s="8">
        <f t="shared" si="201"/>
        <v>42353.506944444445</v>
      </c>
      <c r="U1803">
        <f t="shared" si="202"/>
        <v>32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42159.47256944445</v>
      </c>
      <c r="T1804" s="8">
        <f t="shared" si="201"/>
        <v>42182.915972222225</v>
      </c>
      <c r="U1804">
        <f t="shared" si="202"/>
        <v>23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42018.071550925932</v>
      </c>
      <c r="T1805" s="8">
        <f t="shared" si="201"/>
        <v>42049.071550925932</v>
      </c>
      <c r="U1805">
        <f t="shared" si="202"/>
        <v>31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42282.678287037037</v>
      </c>
      <c r="T1806" s="8">
        <f t="shared" si="201"/>
        <v>42322.719953703709</v>
      </c>
      <c r="U1806">
        <f t="shared" si="202"/>
        <v>40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42247.803912037038</v>
      </c>
      <c r="T1807" s="8">
        <f t="shared" si="201"/>
        <v>42279.75</v>
      </c>
      <c r="U1807">
        <f t="shared" si="202"/>
        <v>32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41877.638298611113</v>
      </c>
      <c r="T1808" s="8">
        <f t="shared" si="201"/>
        <v>41912.638298611113</v>
      </c>
      <c r="U1808">
        <f t="shared" si="202"/>
        <v>35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41880.068437499998</v>
      </c>
      <c r="T1809" s="8">
        <f t="shared" si="201"/>
        <v>41910.068437499998</v>
      </c>
      <c r="U1809">
        <f t="shared" si="202"/>
        <v>30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42742.680902777778</v>
      </c>
      <c r="T1810" s="8">
        <f t="shared" si="201"/>
        <v>42777.680902777778</v>
      </c>
      <c r="U1810">
        <f t="shared" si="202"/>
        <v>35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42029.907858796301</v>
      </c>
      <c r="T1811" s="8">
        <f t="shared" si="201"/>
        <v>42064.907858796301</v>
      </c>
      <c r="U1811">
        <f t="shared" si="202"/>
        <v>35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41860.91002314815</v>
      </c>
      <c r="T1812" s="8">
        <f t="shared" si="201"/>
        <v>41872.91002314815</v>
      </c>
      <c r="U1812">
        <f t="shared" si="202"/>
        <v>12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41876.433680555558</v>
      </c>
      <c r="T1813" s="8">
        <f t="shared" si="201"/>
        <v>41936.166666666664</v>
      </c>
      <c r="U1813">
        <f t="shared" si="202"/>
        <v>60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42524.318703703699</v>
      </c>
      <c r="T1814" s="8">
        <f t="shared" si="201"/>
        <v>42554.318703703699</v>
      </c>
      <c r="U1814">
        <f t="shared" si="202"/>
        <v>30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41829.889027777775</v>
      </c>
      <c r="T1815" s="8">
        <f t="shared" si="201"/>
        <v>41859.889027777775</v>
      </c>
      <c r="U1815">
        <f t="shared" si="202"/>
        <v>30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42033.314074074078</v>
      </c>
      <c r="T1816" s="8">
        <f t="shared" si="201"/>
        <v>42063.314074074078</v>
      </c>
      <c r="U1816">
        <f t="shared" si="202"/>
        <v>30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42172.906678240746</v>
      </c>
      <c r="T1817" s="8">
        <f t="shared" si="201"/>
        <v>42186.906678240746</v>
      </c>
      <c r="U1817">
        <f t="shared" si="202"/>
        <v>14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42548.876192129625</v>
      </c>
      <c r="T1818" s="8">
        <f t="shared" si="201"/>
        <v>42576.791666666672</v>
      </c>
      <c r="U1818">
        <f t="shared" si="202"/>
        <v>28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42705.662118055552</v>
      </c>
      <c r="T1819" s="8">
        <f t="shared" si="201"/>
        <v>42765.290972222225</v>
      </c>
      <c r="U1819">
        <f t="shared" si="202"/>
        <v>60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42067.234375</v>
      </c>
      <c r="T1820" s="8">
        <f t="shared" si="201"/>
        <v>42097.192708333328</v>
      </c>
      <c r="U1820">
        <f t="shared" si="202"/>
        <v>30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41820.752268518518</v>
      </c>
      <c r="T1821" s="8">
        <f t="shared" si="201"/>
        <v>41850.752268518518</v>
      </c>
      <c r="U1821">
        <f t="shared" si="202"/>
        <v>30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42065.084375000006</v>
      </c>
      <c r="T1822" s="8">
        <f t="shared" si="201"/>
        <v>42095.042708333334</v>
      </c>
      <c r="U1822">
        <f t="shared" si="202"/>
        <v>30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8">
        <f t="shared" si="200"/>
        <v>40926.319062499999</v>
      </c>
      <c r="T1823" s="8">
        <f t="shared" si="201"/>
        <v>40971.319062499999</v>
      </c>
      <c r="U1823">
        <f t="shared" si="202"/>
        <v>45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8">
        <f t="shared" si="200"/>
        <v>41634.797013888885</v>
      </c>
      <c r="T1824" s="8">
        <f t="shared" si="201"/>
        <v>41670.792361111111</v>
      </c>
      <c r="U1824">
        <f t="shared" si="202"/>
        <v>36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8">
        <f t="shared" si="200"/>
        <v>41176.684907407405</v>
      </c>
      <c r="T1825" s="8">
        <f t="shared" si="201"/>
        <v>41206.684907407405</v>
      </c>
      <c r="U1825">
        <f t="shared" si="202"/>
        <v>30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>
        <f t="shared" si="200"/>
        <v>41626.916284722225</v>
      </c>
      <c r="T1826" s="8">
        <f t="shared" si="201"/>
        <v>41647.088888888888</v>
      </c>
      <c r="U1826">
        <f t="shared" si="202"/>
        <v>20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>
        <f t="shared" si="200"/>
        <v>41443.83452546296</v>
      </c>
      <c r="T1827" s="8">
        <f t="shared" si="201"/>
        <v>41466.83452546296</v>
      </c>
      <c r="U1827">
        <f t="shared" si="202"/>
        <v>23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8">
        <f t="shared" si="200"/>
        <v>41657.923807870371</v>
      </c>
      <c r="T1828" s="8">
        <f t="shared" si="201"/>
        <v>41687.923807870371</v>
      </c>
      <c r="U1828">
        <f t="shared" si="202"/>
        <v>30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8">
        <f t="shared" si="200"/>
        <v>40555.325937499998</v>
      </c>
      <c r="T1829" s="8">
        <f t="shared" si="201"/>
        <v>40605.325937499998</v>
      </c>
      <c r="U1829">
        <f t="shared" si="202"/>
        <v>50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8">
        <f t="shared" si="200"/>
        <v>41736.899652777778</v>
      </c>
      <c r="T1830" s="8">
        <f t="shared" si="201"/>
        <v>41768.916666666664</v>
      </c>
      <c r="U1830">
        <f t="shared" si="202"/>
        <v>32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8">
        <f t="shared" si="200"/>
        <v>40516.087627314817</v>
      </c>
      <c r="T1831" s="8">
        <f t="shared" si="201"/>
        <v>40564.916666666664</v>
      </c>
      <c r="U1831">
        <f t="shared" si="202"/>
        <v>49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8">
        <f t="shared" si="200"/>
        <v>41664.684108796297</v>
      </c>
      <c r="T1832" s="8">
        <f t="shared" si="201"/>
        <v>41694.684108796297</v>
      </c>
      <c r="U1832">
        <f t="shared" si="202"/>
        <v>30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8">
        <f t="shared" si="200"/>
        <v>41026.996099537035</v>
      </c>
      <c r="T1833" s="8">
        <f t="shared" si="201"/>
        <v>41041.996099537035</v>
      </c>
      <c r="U1833">
        <f t="shared" si="202"/>
        <v>15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40576.539664351854</v>
      </c>
      <c r="T1834" s="8">
        <f t="shared" si="201"/>
        <v>40606.539664351854</v>
      </c>
      <c r="U1834">
        <f t="shared" si="202"/>
        <v>30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41303.044016203705</v>
      </c>
      <c r="T1835" s="8">
        <f t="shared" si="201"/>
        <v>41335.332638888889</v>
      </c>
      <c r="U1835">
        <f t="shared" si="202"/>
        <v>32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8">
        <f t="shared" si="200"/>
        <v>41988.964062500003</v>
      </c>
      <c r="T1836" s="8">
        <f t="shared" si="201"/>
        <v>42028.964062500003</v>
      </c>
      <c r="U1836">
        <f t="shared" si="202"/>
        <v>40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8">
        <f t="shared" si="200"/>
        <v>42430.702210648145</v>
      </c>
      <c r="T1837" s="8">
        <f t="shared" si="201"/>
        <v>42460.660543981481</v>
      </c>
      <c r="U1837">
        <f t="shared" si="202"/>
        <v>30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8">
        <f t="shared" si="200"/>
        <v>41305.809363425928</v>
      </c>
      <c r="T1838" s="8">
        <f t="shared" si="201"/>
        <v>41322.809363425928</v>
      </c>
      <c r="U1838">
        <f t="shared" si="202"/>
        <v>17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8">
        <f t="shared" si="200"/>
        <v>40926.047858796301</v>
      </c>
      <c r="T1839" s="8">
        <f t="shared" si="201"/>
        <v>40986.006192129629</v>
      </c>
      <c r="U1839">
        <f t="shared" si="202"/>
        <v>60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8">
        <f t="shared" si="200"/>
        <v>40788.786539351851</v>
      </c>
      <c r="T1840" s="8">
        <f t="shared" si="201"/>
        <v>40817.125</v>
      </c>
      <c r="U1840">
        <f t="shared" si="202"/>
        <v>28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8">
        <f t="shared" si="200"/>
        <v>42614.722013888888</v>
      </c>
      <c r="T1841" s="8">
        <f t="shared" si="201"/>
        <v>42644.722013888888</v>
      </c>
      <c r="U1841">
        <f t="shared" si="202"/>
        <v>30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8">
        <f t="shared" si="200"/>
        <v>41382.096180555556</v>
      </c>
      <c r="T1842" s="8">
        <f t="shared" si="201"/>
        <v>41401.207638888889</v>
      </c>
      <c r="U1842">
        <f t="shared" si="202"/>
        <v>19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8">
        <f t="shared" si="200"/>
        <v>41745.84542824074</v>
      </c>
      <c r="T1843" s="8">
        <f t="shared" si="201"/>
        <v>41779.207638888889</v>
      </c>
      <c r="U1843">
        <f t="shared" si="202"/>
        <v>33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8">
        <f t="shared" si="200"/>
        <v>42031.631724537037</v>
      </c>
      <c r="T1844" s="8">
        <f t="shared" si="201"/>
        <v>42065.249305555553</v>
      </c>
      <c r="U1844">
        <f t="shared" si="202"/>
        <v>34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8">
        <f t="shared" si="200"/>
        <v>40564.994837962964</v>
      </c>
      <c r="T1845" s="8">
        <f t="shared" si="201"/>
        <v>40594.994837962964</v>
      </c>
      <c r="U1845">
        <f t="shared" si="202"/>
        <v>30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>
        <f t="shared" si="200"/>
        <v>40666.973541666666</v>
      </c>
      <c r="T1846" s="8">
        <f t="shared" si="201"/>
        <v>40705.125</v>
      </c>
      <c r="U1846">
        <f t="shared" si="202"/>
        <v>38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8">
        <f t="shared" si="200"/>
        <v>42523.333310185189</v>
      </c>
      <c r="T1847" s="8">
        <f t="shared" si="201"/>
        <v>42538.204861111109</v>
      </c>
      <c r="U1847">
        <f t="shared" si="202"/>
        <v>15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8">
        <f t="shared" si="200"/>
        <v>41228.650196759263</v>
      </c>
      <c r="T1848" s="8">
        <f t="shared" si="201"/>
        <v>41258.650196759263</v>
      </c>
      <c r="U1848">
        <f t="shared" si="202"/>
        <v>30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8">
        <f t="shared" si="200"/>
        <v>42094.236481481479</v>
      </c>
      <c r="T1849" s="8">
        <f t="shared" si="201"/>
        <v>42115.236481481479</v>
      </c>
      <c r="U1849">
        <f t="shared" si="202"/>
        <v>21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8">
        <f t="shared" si="200"/>
        <v>40691.788055555553</v>
      </c>
      <c r="T1850" s="8">
        <f t="shared" si="201"/>
        <v>40755.290972222225</v>
      </c>
      <c r="U1850">
        <f t="shared" si="202"/>
        <v>64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8">
        <f t="shared" si="200"/>
        <v>41169.845590277779</v>
      </c>
      <c r="T1851" s="8">
        <f t="shared" si="201"/>
        <v>41199.845590277779</v>
      </c>
      <c r="U1851">
        <f t="shared" si="202"/>
        <v>30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8">
        <f t="shared" si="200"/>
        <v>41800.959490740745</v>
      </c>
      <c r="T1852" s="8">
        <f t="shared" si="201"/>
        <v>41830.959490740745</v>
      </c>
      <c r="U1852">
        <f t="shared" si="202"/>
        <v>30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8">
        <f t="shared" si="200"/>
        <v>41827.906689814816</v>
      </c>
      <c r="T1853" s="8">
        <f t="shared" si="201"/>
        <v>41848.041666666664</v>
      </c>
      <c r="U1853">
        <f t="shared" si="202"/>
        <v>20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8">
        <f t="shared" si="200"/>
        <v>42081.77143518519</v>
      </c>
      <c r="T1854" s="8">
        <f t="shared" si="201"/>
        <v>42119</v>
      </c>
      <c r="U1854">
        <f t="shared" si="202"/>
        <v>37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8">
        <f t="shared" si="200"/>
        <v>41177.060381944444</v>
      </c>
      <c r="T1855" s="8">
        <f t="shared" si="201"/>
        <v>41227.102048611108</v>
      </c>
      <c r="U1855">
        <f t="shared" si="202"/>
        <v>50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8">
        <f t="shared" si="200"/>
        <v>41388.021261574075</v>
      </c>
      <c r="T1856" s="8">
        <f t="shared" si="201"/>
        <v>41418.021261574075</v>
      </c>
      <c r="U1856">
        <f t="shared" si="202"/>
        <v>30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8">
        <f t="shared" si="200"/>
        <v>41600.538657407407</v>
      </c>
      <c r="T1857" s="8">
        <f t="shared" si="201"/>
        <v>41645.538657407407</v>
      </c>
      <c r="U1857">
        <f t="shared" si="202"/>
        <v>45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8">
        <f t="shared" si="200"/>
        <v>41817.854999999996</v>
      </c>
      <c r="T1858" s="8">
        <f t="shared" si="201"/>
        <v>41838.854999999996</v>
      </c>
      <c r="U1858">
        <f t="shared" si="202"/>
        <v>21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ROUND((E1859/D1859)*100,0)</f>
        <v>100</v>
      </c>
      <c r="P1859">
        <f t="shared" ref="P1859:P1922" si="204">ROUND(E1859/L1859,2)</f>
        <v>136.36000000000001</v>
      </c>
      <c r="Q1859" t="str">
        <f t="shared" ref="Q1859:Q1922" si="205">LEFT(N1859,FIND("/",N1859)-1)</f>
        <v>music</v>
      </c>
      <c r="R1859" t="str">
        <f t="shared" ref="R1859:R1922" si="206">MID(N1859,FIND("/",N1859)+1,99)</f>
        <v>rock</v>
      </c>
      <c r="S1859" s="8">
        <f t="shared" ref="S1859:S1922" si="207">(((J1859/60)/60)/24)+DATE(1970,1,1)</f>
        <v>41864.76866898148</v>
      </c>
      <c r="T1859" s="8">
        <f t="shared" ref="T1859:T1922" si="208">(((I1859/60)/60)/24)+DATE(1970,1,1)</f>
        <v>41894.76866898148</v>
      </c>
      <c r="U1859">
        <f t="shared" ref="U1859:U1922" si="209">ROUND(T1859-S1859,0)</f>
        <v>30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8">
        <f t="shared" si="207"/>
        <v>40833.200474537036</v>
      </c>
      <c r="T1860" s="8">
        <f t="shared" si="208"/>
        <v>40893.242141203707</v>
      </c>
      <c r="U1860">
        <f t="shared" si="209"/>
        <v>60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8">
        <f t="shared" si="207"/>
        <v>40778.770011574074</v>
      </c>
      <c r="T1861" s="8">
        <f t="shared" si="208"/>
        <v>40808.770011574074</v>
      </c>
      <c r="U1861">
        <f t="shared" si="209"/>
        <v>30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8">
        <f t="shared" si="207"/>
        <v>41655.709305555552</v>
      </c>
      <c r="T1862" s="8">
        <f t="shared" si="208"/>
        <v>41676.709305555552</v>
      </c>
      <c r="U1862">
        <f t="shared" si="209"/>
        <v>21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42000.300243055557</v>
      </c>
      <c r="T1863" s="8">
        <f t="shared" si="208"/>
        <v>42030.300243055557</v>
      </c>
      <c r="U1863">
        <f t="shared" si="209"/>
        <v>30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42755.492754629624</v>
      </c>
      <c r="T1864" s="8">
        <f t="shared" si="208"/>
        <v>42802.3125</v>
      </c>
      <c r="U1864">
        <f t="shared" si="209"/>
        <v>47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41772.797280092593</v>
      </c>
      <c r="T1865" s="8">
        <f t="shared" si="208"/>
        <v>41802.797280092593</v>
      </c>
      <c r="U1865">
        <f t="shared" si="209"/>
        <v>30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41733.716435185182</v>
      </c>
      <c r="T1866" s="8">
        <f t="shared" si="208"/>
        <v>41763.716435185182</v>
      </c>
      <c r="U1866">
        <f t="shared" si="209"/>
        <v>30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42645.367442129631</v>
      </c>
      <c r="T1867" s="8">
        <f t="shared" si="208"/>
        <v>42680.409108796302</v>
      </c>
      <c r="U1867">
        <f t="shared" si="209"/>
        <v>35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42742.246493055558</v>
      </c>
      <c r="T1868" s="8">
        <f t="shared" si="208"/>
        <v>42795.166666666672</v>
      </c>
      <c r="U1868">
        <f t="shared" si="209"/>
        <v>53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42649.924907407403</v>
      </c>
      <c r="T1869" s="8">
        <f t="shared" si="208"/>
        <v>42679.924907407403</v>
      </c>
      <c r="U1869">
        <f t="shared" si="209"/>
        <v>30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42328.779224537036</v>
      </c>
      <c r="T1870" s="8">
        <f t="shared" si="208"/>
        <v>42353.332638888889</v>
      </c>
      <c r="U1870">
        <f t="shared" si="209"/>
        <v>25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42709.002881944441</v>
      </c>
      <c r="T1871" s="8">
        <f t="shared" si="208"/>
        <v>42739.002881944441</v>
      </c>
      <c r="U1871">
        <f t="shared" si="209"/>
        <v>30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42371.355729166666</v>
      </c>
      <c r="T1872" s="8">
        <f t="shared" si="208"/>
        <v>42400.178472222222</v>
      </c>
      <c r="U1872">
        <f t="shared" si="209"/>
        <v>29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41923.783576388887</v>
      </c>
      <c r="T1873" s="8">
        <f t="shared" si="208"/>
        <v>41963.825243055559</v>
      </c>
      <c r="U1873">
        <f t="shared" si="209"/>
        <v>40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42155.129652777774</v>
      </c>
      <c r="T1874" s="8">
        <f t="shared" si="208"/>
        <v>42185.129652777774</v>
      </c>
      <c r="U1874">
        <f t="shared" si="209"/>
        <v>30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42164.615856481483</v>
      </c>
      <c r="T1875" s="8">
        <f t="shared" si="208"/>
        <v>42193.697916666672</v>
      </c>
      <c r="U1875">
        <f t="shared" si="209"/>
        <v>29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42529.969131944439</v>
      </c>
      <c r="T1876" s="8">
        <f t="shared" si="208"/>
        <v>42549.969131944439</v>
      </c>
      <c r="U1876">
        <f t="shared" si="209"/>
        <v>20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42528.899398148147</v>
      </c>
      <c r="T1877" s="8">
        <f t="shared" si="208"/>
        <v>42588.899398148147</v>
      </c>
      <c r="U1877">
        <f t="shared" si="209"/>
        <v>60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41776.284780092588</v>
      </c>
      <c r="T1878" s="8">
        <f t="shared" si="208"/>
        <v>41806.284780092588</v>
      </c>
      <c r="U1878">
        <f t="shared" si="209"/>
        <v>30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42035.029224537036</v>
      </c>
      <c r="T1879" s="8">
        <f t="shared" si="208"/>
        <v>42064.029224537036</v>
      </c>
      <c r="U1879">
        <f t="shared" si="209"/>
        <v>29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41773.008738425924</v>
      </c>
      <c r="T1880" s="8">
        <f t="shared" si="208"/>
        <v>41803.008738425924</v>
      </c>
      <c r="U1880">
        <f t="shared" si="209"/>
        <v>30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42413.649641203709</v>
      </c>
      <c r="T1881" s="8">
        <f t="shared" si="208"/>
        <v>42443.607974537037</v>
      </c>
      <c r="U1881">
        <f t="shared" si="209"/>
        <v>30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42430.566898148143</v>
      </c>
      <c r="T1882" s="8">
        <f t="shared" si="208"/>
        <v>42459.525231481486</v>
      </c>
      <c r="U1882">
        <f t="shared" si="209"/>
        <v>29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42043.152650462958</v>
      </c>
      <c r="T1883" s="8">
        <f t="shared" si="208"/>
        <v>42073.110983796301</v>
      </c>
      <c r="U1883">
        <f t="shared" si="209"/>
        <v>30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41067.949212962965</v>
      </c>
      <c r="T1884" s="8">
        <f t="shared" si="208"/>
        <v>41100.991666666669</v>
      </c>
      <c r="U1884">
        <f t="shared" si="209"/>
        <v>33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40977.948009259257</v>
      </c>
      <c r="T1885" s="8">
        <f t="shared" si="208"/>
        <v>41007.906342592592</v>
      </c>
      <c r="U1885">
        <f t="shared" si="209"/>
        <v>30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41205.198321759257</v>
      </c>
      <c r="T1886" s="8">
        <f t="shared" si="208"/>
        <v>41240.5</v>
      </c>
      <c r="U1886">
        <f t="shared" si="209"/>
        <v>35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41099.093865740739</v>
      </c>
      <c r="T1887" s="8">
        <f t="shared" si="208"/>
        <v>41131.916666666664</v>
      </c>
      <c r="U1887">
        <f t="shared" si="209"/>
        <v>33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41925.906689814816</v>
      </c>
      <c r="T1888" s="8">
        <f t="shared" si="208"/>
        <v>41955.94835648148</v>
      </c>
      <c r="U1888">
        <f t="shared" si="209"/>
        <v>30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42323.800138888888</v>
      </c>
      <c r="T1889" s="8">
        <f t="shared" si="208"/>
        <v>42341.895833333328</v>
      </c>
      <c r="U1889">
        <f t="shared" si="209"/>
        <v>18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40299.239953703705</v>
      </c>
      <c r="T1890" s="8">
        <f t="shared" si="208"/>
        <v>40330.207638888889</v>
      </c>
      <c r="U1890">
        <f t="shared" si="209"/>
        <v>31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41299.793356481481</v>
      </c>
      <c r="T1891" s="8">
        <f t="shared" si="208"/>
        <v>41344.751689814817</v>
      </c>
      <c r="U1891">
        <f t="shared" si="209"/>
        <v>45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41228.786203703705</v>
      </c>
      <c r="T1892" s="8">
        <f t="shared" si="208"/>
        <v>41258.786203703705</v>
      </c>
      <c r="U1892">
        <f t="shared" si="209"/>
        <v>30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40335.798078703701</v>
      </c>
      <c r="T1893" s="8">
        <f t="shared" si="208"/>
        <v>40381.25</v>
      </c>
      <c r="U1893">
        <f t="shared" si="209"/>
        <v>45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40671.637511574074</v>
      </c>
      <c r="T1894" s="8">
        <f t="shared" si="208"/>
        <v>40701.637511574074</v>
      </c>
      <c r="U1894">
        <f t="shared" si="209"/>
        <v>30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40632.94195601852</v>
      </c>
      <c r="T1895" s="8">
        <f t="shared" si="208"/>
        <v>40649.165972222225</v>
      </c>
      <c r="U1895">
        <f t="shared" si="209"/>
        <v>16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40920.904895833337</v>
      </c>
      <c r="T1896" s="8">
        <f t="shared" si="208"/>
        <v>40951.904895833337</v>
      </c>
      <c r="U1896">
        <f t="shared" si="209"/>
        <v>31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42267.746782407412</v>
      </c>
      <c r="T1897" s="8">
        <f t="shared" si="208"/>
        <v>42297.746782407412</v>
      </c>
      <c r="U1897">
        <f t="shared" si="209"/>
        <v>30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40981.710243055553</v>
      </c>
      <c r="T1898" s="8">
        <f t="shared" si="208"/>
        <v>41011.710243055553</v>
      </c>
      <c r="U1898">
        <f t="shared" si="209"/>
        <v>30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41680.583402777782</v>
      </c>
      <c r="T1899" s="8">
        <f t="shared" si="208"/>
        <v>41702.875</v>
      </c>
      <c r="U1899">
        <f t="shared" si="209"/>
        <v>22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42366.192974537036</v>
      </c>
      <c r="T1900" s="8">
        <f t="shared" si="208"/>
        <v>42401.75</v>
      </c>
      <c r="U1900">
        <f t="shared" si="209"/>
        <v>36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42058.941736111112</v>
      </c>
      <c r="T1901" s="8">
        <f t="shared" si="208"/>
        <v>42088.90006944444</v>
      </c>
      <c r="U1901">
        <f t="shared" si="209"/>
        <v>30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41160.871886574074</v>
      </c>
      <c r="T1902" s="8">
        <f t="shared" si="208"/>
        <v>41188.415972222225</v>
      </c>
      <c r="U1902">
        <f t="shared" si="209"/>
        <v>28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42116.54315972222</v>
      </c>
      <c r="T1903" s="8">
        <f t="shared" si="208"/>
        <v>42146.541666666672</v>
      </c>
      <c r="U1903">
        <f t="shared" si="209"/>
        <v>30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42037.789895833332</v>
      </c>
      <c r="T1904" s="8">
        <f t="shared" si="208"/>
        <v>42067.789895833332</v>
      </c>
      <c r="U1904">
        <f t="shared" si="209"/>
        <v>30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42702.770729166667</v>
      </c>
      <c r="T1905" s="8">
        <f t="shared" si="208"/>
        <v>42762.770729166667</v>
      </c>
      <c r="U1905">
        <f t="shared" si="209"/>
        <v>60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42326.685428240744</v>
      </c>
      <c r="T1906" s="8">
        <f t="shared" si="208"/>
        <v>42371.685428240744</v>
      </c>
      <c r="U1906">
        <f t="shared" si="209"/>
        <v>45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41859.925856481481</v>
      </c>
      <c r="T1907" s="8">
        <f t="shared" si="208"/>
        <v>41889.925856481481</v>
      </c>
      <c r="U1907">
        <f t="shared" si="209"/>
        <v>30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42514.671099537038</v>
      </c>
      <c r="T1908" s="8">
        <f t="shared" si="208"/>
        <v>42544.671099537038</v>
      </c>
      <c r="U1908">
        <f t="shared" si="209"/>
        <v>30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41767.587094907409</v>
      </c>
      <c r="T1909" s="8">
        <f t="shared" si="208"/>
        <v>41782.587094907409</v>
      </c>
      <c r="U1909">
        <f t="shared" si="209"/>
        <v>15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42703.917824074073</v>
      </c>
      <c r="T1910" s="8">
        <f t="shared" si="208"/>
        <v>42733.917824074073</v>
      </c>
      <c r="U1910">
        <f t="shared" si="209"/>
        <v>30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41905.429155092592</v>
      </c>
      <c r="T1911" s="8">
        <f t="shared" si="208"/>
        <v>41935.429155092592</v>
      </c>
      <c r="U1911">
        <f t="shared" si="209"/>
        <v>30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42264.963159722218</v>
      </c>
      <c r="T1912" s="8">
        <f t="shared" si="208"/>
        <v>42308.947916666672</v>
      </c>
      <c r="U1912">
        <f t="shared" si="209"/>
        <v>44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41830.033958333333</v>
      </c>
      <c r="T1913" s="8">
        <f t="shared" si="208"/>
        <v>41860.033958333333</v>
      </c>
      <c r="U1913">
        <f t="shared" si="209"/>
        <v>30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42129.226388888885</v>
      </c>
      <c r="T1914" s="8">
        <f t="shared" si="208"/>
        <v>42159.226388888885</v>
      </c>
      <c r="U1914">
        <f t="shared" si="209"/>
        <v>30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41890.511319444442</v>
      </c>
      <c r="T1915" s="8">
        <f t="shared" si="208"/>
        <v>41920.511319444442</v>
      </c>
      <c r="U1915">
        <f t="shared" si="209"/>
        <v>30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41929.174456018518</v>
      </c>
      <c r="T1916" s="8">
        <f t="shared" si="208"/>
        <v>41944.165972222225</v>
      </c>
      <c r="U1916">
        <f t="shared" si="209"/>
        <v>15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41864.04886574074</v>
      </c>
      <c r="T1917" s="8">
        <f t="shared" si="208"/>
        <v>41884.04886574074</v>
      </c>
      <c r="U1917">
        <f t="shared" si="209"/>
        <v>20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42656.717303240745</v>
      </c>
      <c r="T1918" s="8">
        <f t="shared" si="208"/>
        <v>42681.758969907409</v>
      </c>
      <c r="U1918">
        <f t="shared" si="209"/>
        <v>25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42746.270057870366</v>
      </c>
      <c r="T1919" s="8">
        <f t="shared" si="208"/>
        <v>42776.270057870366</v>
      </c>
      <c r="U1919">
        <f t="shared" si="209"/>
        <v>30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41828.789942129632</v>
      </c>
      <c r="T1920" s="8">
        <f t="shared" si="208"/>
        <v>41863.789942129632</v>
      </c>
      <c r="U1920">
        <f t="shared" si="209"/>
        <v>35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42113.875567129624</v>
      </c>
      <c r="T1921" s="8">
        <f t="shared" si="208"/>
        <v>42143.875567129624</v>
      </c>
      <c r="U1921">
        <f t="shared" si="209"/>
        <v>30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42270.875706018516</v>
      </c>
      <c r="T1922" s="8">
        <f t="shared" si="208"/>
        <v>42298.958333333328</v>
      </c>
      <c r="U1922">
        <f t="shared" si="209"/>
        <v>28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ROUND((E1923/D1923)*100,0)</f>
        <v>137</v>
      </c>
      <c r="P1923">
        <f t="shared" ref="P1923:P1986" si="211">ROUND(E1923/L1923,2)</f>
        <v>54</v>
      </c>
      <c r="Q1923" t="str">
        <f t="shared" ref="Q1923:Q1986" si="212">LEFT(N1923,FIND("/",N1923)-1)</f>
        <v>music</v>
      </c>
      <c r="R1923" t="str">
        <f t="shared" ref="R1923:R1986" si="213">MID(N1923,FIND("/",N1923)+1,99)</f>
        <v>indie rock</v>
      </c>
      <c r="S1923" s="8">
        <f t="shared" ref="S1923:S1986" si="214">(((J1923/60)/60)/24)+DATE(1970,1,1)</f>
        <v>41074.221562500003</v>
      </c>
      <c r="T1923" s="8">
        <f t="shared" ref="T1923:T1986" si="215">(((I1923/60)/60)/24)+DATE(1970,1,1)</f>
        <v>41104.221562500003</v>
      </c>
      <c r="U1923">
        <f t="shared" ref="U1923:U1986" si="216">ROUND(T1923-S1923,0)</f>
        <v>30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41590.255868055552</v>
      </c>
      <c r="T1924" s="8">
        <f t="shared" si="215"/>
        <v>41620.255868055552</v>
      </c>
      <c r="U1924">
        <f t="shared" si="216"/>
        <v>30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40772.848749999997</v>
      </c>
      <c r="T1925" s="8">
        <f t="shared" si="215"/>
        <v>40813.207638888889</v>
      </c>
      <c r="U1925">
        <f t="shared" si="216"/>
        <v>40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41626.761053240742</v>
      </c>
      <c r="T1926" s="8">
        <f t="shared" si="215"/>
        <v>41654.814583333333</v>
      </c>
      <c r="U1926">
        <f t="shared" si="216"/>
        <v>28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41535.90148148148</v>
      </c>
      <c r="T1927" s="8">
        <f t="shared" si="215"/>
        <v>41558</v>
      </c>
      <c r="U1927">
        <f t="shared" si="216"/>
        <v>22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40456.954351851848</v>
      </c>
      <c r="T1928" s="8">
        <f t="shared" si="215"/>
        <v>40484.018055555556</v>
      </c>
      <c r="U1928">
        <f t="shared" si="216"/>
        <v>27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40960.861562500002</v>
      </c>
      <c r="T1929" s="8">
        <f t="shared" si="215"/>
        <v>40976.207638888889</v>
      </c>
      <c r="U1929">
        <f t="shared" si="216"/>
        <v>15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41371.648078703707</v>
      </c>
      <c r="T1930" s="8">
        <f t="shared" si="215"/>
        <v>41401.648078703707</v>
      </c>
      <c r="U1930">
        <f t="shared" si="216"/>
        <v>30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40687.021597222221</v>
      </c>
      <c r="T1931" s="8">
        <f t="shared" si="215"/>
        <v>40729.021597222221</v>
      </c>
      <c r="U1931">
        <f t="shared" si="216"/>
        <v>42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41402.558819444443</v>
      </c>
      <c r="T1932" s="8">
        <f t="shared" si="215"/>
        <v>41462.558819444443</v>
      </c>
      <c r="U1932">
        <f t="shared" si="216"/>
        <v>60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41037.892465277779</v>
      </c>
      <c r="T1933" s="8">
        <f t="shared" si="215"/>
        <v>41051.145833333336</v>
      </c>
      <c r="U1933">
        <f t="shared" si="216"/>
        <v>13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40911.809872685182</v>
      </c>
      <c r="T1934" s="8">
        <f t="shared" si="215"/>
        <v>40932.809872685182</v>
      </c>
      <c r="U1934">
        <f t="shared" si="216"/>
        <v>21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41879.130868055552</v>
      </c>
      <c r="T1935" s="8">
        <f t="shared" si="215"/>
        <v>41909.130868055552</v>
      </c>
      <c r="U1935">
        <f t="shared" si="216"/>
        <v>30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40865.867141203707</v>
      </c>
      <c r="T1936" s="8">
        <f t="shared" si="215"/>
        <v>40902.208333333336</v>
      </c>
      <c r="U1936">
        <f t="shared" si="216"/>
        <v>36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41773.932534722226</v>
      </c>
      <c r="T1937" s="8">
        <f t="shared" si="215"/>
        <v>41811.207638888889</v>
      </c>
      <c r="U1937">
        <f t="shared" si="216"/>
        <v>37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40852.889699074076</v>
      </c>
      <c r="T1938" s="8">
        <f t="shared" si="215"/>
        <v>40883.249305555553</v>
      </c>
      <c r="U1938">
        <f t="shared" si="216"/>
        <v>30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41059.118993055556</v>
      </c>
      <c r="T1939" s="8">
        <f t="shared" si="215"/>
        <v>41075.165972222225</v>
      </c>
      <c r="U1939">
        <f t="shared" si="216"/>
        <v>16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41426.259618055556</v>
      </c>
      <c r="T1940" s="8">
        <f t="shared" si="215"/>
        <v>41457.208333333336</v>
      </c>
      <c r="U1940">
        <f t="shared" si="216"/>
        <v>31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41313.985046296293</v>
      </c>
      <c r="T1941" s="8">
        <f t="shared" si="215"/>
        <v>41343.943379629629</v>
      </c>
      <c r="U1941">
        <f t="shared" si="216"/>
        <v>30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40670.507326388892</v>
      </c>
      <c r="T1942" s="8">
        <f t="shared" si="215"/>
        <v>40709.165972222225</v>
      </c>
      <c r="U1942">
        <f t="shared" si="216"/>
        <v>39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41744.290868055556</v>
      </c>
      <c r="T1943" s="8">
        <f t="shared" si="215"/>
        <v>41774.290868055556</v>
      </c>
      <c r="U1943">
        <f t="shared" si="216"/>
        <v>30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40638.828009259261</v>
      </c>
      <c r="T1944" s="8">
        <f t="shared" si="215"/>
        <v>40728.828009259261</v>
      </c>
      <c r="U1944">
        <f t="shared" si="216"/>
        <v>90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42548.269861111112</v>
      </c>
      <c r="T1945" s="8">
        <f t="shared" si="215"/>
        <v>42593.269861111112</v>
      </c>
      <c r="U1945">
        <f t="shared" si="216"/>
        <v>45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41730.584374999999</v>
      </c>
      <c r="T1946" s="8">
        <f t="shared" si="215"/>
        <v>41760.584374999999</v>
      </c>
      <c r="U1946">
        <f t="shared" si="216"/>
        <v>30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42157.251828703709</v>
      </c>
      <c r="T1947" s="8">
        <f t="shared" si="215"/>
        <v>42197.251828703709</v>
      </c>
      <c r="U1947">
        <f t="shared" si="216"/>
        <v>40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41689.150011574071</v>
      </c>
      <c r="T1948" s="8">
        <f t="shared" si="215"/>
        <v>41749.108344907407</v>
      </c>
      <c r="U1948">
        <f t="shared" si="216"/>
        <v>60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40102.918055555558</v>
      </c>
      <c r="T1949" s="8">
        <f t="shared" si="215"/>
        <v>40140.249305555553</v>
      </c>
      <c r="U1949">
        <f t="shared" si="216"/>
        <v>37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42473.604270833333</v>
      </c>
      <c r="T1950" s="8">
        <f t="shared" si="215"/>
        <v>42527.709722222222</v>
      </c>
      <c r="U1950">
        <f t="shared" si="216"/>
        <v>54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41800.423043981478</v>
      </c>
      <c r="T1951" s="8">
        <f t="shared" si="215"/>
        <v>41830.423043981478</v>
      </c>
      <c r="U1951">
        <f t="shared" si="216"/>
        <v>30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40624.181400462963</v>
      </c>
      <c r="T1952" s="8">
        <f t="shared" si="215"/>
        <v>40655.181400462963</v>
      </c>
      <c r="U1952">
        <f t="shared" si="216"/>
        <v>31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42651.420567129629</v>
      </c>
      <c r="T1953" s="8">
        <f t="shared" si="215"/>
        <v>42681.462233796294</v>
      </c>
      <c r="U1953">
        <f t="shared" si="216"/>
        <v>30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41526.60665509259</v>
      </c>
      <c r="T1954" s="8">
        <f t="shared" si="215"/>
        <v>41563.60665509259</v>
      </c>
      <c r="U1954">
        <f t="shared" si="216"/>
        <v>37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40941.199826388889</v>
      </c>
      <c r="T1955" s="8">
        <f t="shared" si="215"/>
        <v>40970.125</v>
      </c>
      <c r="U1955">
        <f t="shared" si="216"/>
        <v>29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42394.580740740741</v>
      </c>
      <c r="T1956" s="8">
        <f t="shared" si="215"/>
        <v>42441.208333333328</v>
      </c>
      <c r="U1956">
        <f t="shared" si="216"/>
        <v>47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41020.271770833337</v>
      </c>
      <c r="T1957" s="8">
        <f t="shared" si="215"/>
        <v>41052.791666666664</v>
      </c>
      <c r="U1957">
        <f t="shared" si="216"/>
        <v>33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42067.923668981486</v>
      </c>
      <c r="T1958" s="8">
        <f t="shared" si="215"/>
        <v>42112.882002314815</v>
      </c>
      <c r="U1958">
        <f t="shared" si="216"/>
        <v>45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41179.098530092589</v>
      </c>
      <c r="T1959" s="8">
        <f t="shared" si="215"/>
        <v>41209.098530092589</v>
      </c>
      <c r="U1959">
        <f t="shared" si="216"/>
        <v>30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41326.987974537034</v>
      </c>
      <c r="T1960" s="8">
        <f t="shared" si="215"/>
        <v>41356.94630787037</v>
      </c>
      <c r="U1960">
        <f t="shared" si="216"/>
        <v>30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41871.845601851855</v>
      </c>
      <c r="T1961" s="8">
        <f t="shared" si="215"/>
        <v>41913</v>
      </c>
      <c r="U1961">
        <f t="shared" si="216"/>
        <v>41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41964.362743055557</v>
      </c>
      <c r="T1962" s="8">
        <f t="shared" si="215"/>
        <v>41994.362743055557</v>
      </c>
      <c r="U1962">
        <f t="shared" si="216"/>
        <v>30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41148.194641203707</v>
      </c>
      <c r="T1963" s="8">
        <f t="shared" si="215"/>
        <v>41188.165972222225</v>
      </c>
      <c r="U1963">
        <f t="shared" si="216"/>
        <v>40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41742.780509259261</v>
      </c>
      <c r="T1964" s="8">
        <f t="shared" si="215"/>
        <v>41772.780509259261</v>
      </c>
      <c r="U1964">
        <f t="shared" si="216"/>
        <v>30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41863.429791666669</v>
      </c>
      <c r="T1965" s="8">
        <f t="shared" si="215"/>
        <v>41898.429791666669</v>
      </c>
      <c r="U1965">
        <f t="shared" si="216"/>
        <v>35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42452.272824074069</v>
      </c>
      <c r="T1966" s="8">
        <f t="shared" si="215"/>
        <v>42482.272824074069</v>
      </c>
      <c r="U1966">
        <f t="shared" si="216"/>
        <v>30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40898.089236111111</v>
      </c>
      <c r="T1967" s="8">
        <f t="shared" si="215"/>
        <v>40920.041666666664</v>
      </c>
      <c r="U1967">
        <f t="shared" si="216"/>
        <v>22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41835.540486111109</v>
      </c>
      <c r="T1968" s="8">
        <f t="shared" si="215"/>
        <v>41865.540486111109</v>
      </c>
      <c r="U1968">
        <f t="shared" si="216"/>
        <v>30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41730.663530092592</v>
      </c>
      <c r="T1969" s="8">
        <f t="shared" si="215"/>
        <v>41760.663530092592</v>
      </c>
      <c r="U1969">
        <f t="shared" si="216"/>
        <v>30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42676.586979166663</v>
      </c>
      <c r="T1970" s="8">
        <f t="shared" si="215"/>
        <v>42707.628645833334</v>
      </c>
      <c r="U1970">
        <f t="shared" si="216"/>
        <v>31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42557.792453703703</v>
      </c>
      <c r="T1971" s="8">
        <f t="shared" si="215"/>
        <v>42587.792453703703</v>
      </c>
      <c r="U1971">
        <f t="shared" si="216"/>
        <v>30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41324.193298611113</v>
      </c>
      <c r="T1972" s="8">
        <f t="shared" si="215"/>
        <v>41384.151631944449</v>
      </c>
      <c r="U1972">
        <f t="shared" si="216"/>
        <v>60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41561.500706018516</v>
      </c>
      <c r="T1973" s="8">
        <f t="shared" si="215"/>
        <v>41593.166666666664</v>
      </c>
      <c r="U1973">
        <f t="shared" si="216"/>
        <v>32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41201.012083333335</v>
      </c>
      <c r="T1974" s="8">
        <f t="shared" si="215"/>
        <v>41231.053749999999</v>
      </c>
      <c r="U1974">
        <f t="shared" si="216"/>
        <v>30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42549.722962962958</v>
      </c>
      <c r="T1975" s="8">
        <f t="shared" si="215"/>
        <v>42588.291666666672</v>
      </c>
      <c r="U1975">
        <f t="shared" si="216"/>
        <v>39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41445.334131944444</v>
      </c>
      <c r="T1976" s="8">
        <f t="shared" si="215"/>
        <v>41505.334131944444</v>
      </c>
      <c r="U1976">
        <f t="shared" si="216"/>
        <v>60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41313.755219907405</v>
      </c>
      <c r="T1977" s="8">
        <f t="shared" si="215"/>
        <v>41343.755219907405</v>
      </c>
      <c r="U1977">
        <f t="shared" si="216"/>
        <v>30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41438.899594907409</v>
      </c>
      <c r="T1978" s="8">
        <f t="shared" si="215"/>
        <v>41468.899594907409</v>
      </c>
      <c r="U1978">
        <f t="shared" si="216"/>
        <v>30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42311.216898148152</v>
      </c>
      <c r="T1979" s="8">
        <f t="shared" si="215"/>
        <v>42357.332638888889</v>
      </c>
      <c r="U1979">
        <f t="shared" si="216"/>
        <v>46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41039.225601851853</v>
      </c>
      <c r="T1980" s="8">
        <f t="shared" si="215"/>
        <v>41072.291666666664</v>
      </c>
      <c r="U1980">
        <f t="shared" si="216"/>
        <v>33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42290.460023148145</v>
      </c>
      <c r="T1981" s="8">
        <f t="shared" si="215"/>
        <v>42327.207638888889</v>
      </c>
      <c r="U1981">
        <f t="shared" si="216"/>
        <v>37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42423.542384259257</v>
      </c>
      <c r="T1982" s="8">
        <f t="shared" si="215"/>
        <v>42463.500717592593</v>
      </c>
      <c r="U1982">
        <f t="shared" si="216"/>
        <v>40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41799.725289351853</v>
      </c>
      <c r="T1983" s="8">
        <f t="shared" si="215"/>
        <v>41829.725289351853</v>
      </c>
      <c r="U1983">
        <f t="shared" si="216"/>
        <v>30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42678.586655092593</v>
      </c>
      <c r="T1984" s="8">
        <f t="shared" si="215"/>
        <v>42708.628321759257</v>
      </c>
      <c r="U1984">
        <f t="shared" si="216"/>
        <v>30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42593.011782407411</v>
      </c>
      <c r="T1985" s="8">
        <f t="shared" si="215"/>
        <v>42615.291666666672</v>
      </c>
      <c r="U1985">
        <f t="shared" si="216"/>
        <v>22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41913.790289351848</v>
      </c>
      <c r="T1986" s="8">
        <f t="shared" si="215"/>
        <v>41973.831956018519</v>
      </c>
      <c r="U1986">
        <f t="shared" si="216"/>
        <v>60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ROUND((E1987/D1987)*100,0)</f>
        <v>3</v>
      </c>
      <c r="P1987">
        <f t="shared" ref="P1987:P2050" si="218">ROUND(E1987/L1987,2)</f>
        <v>12.75</v>
      </c>
      <c r="Q1987" t="str">
        <f t="shared" ref="Q1987:Q2050" si="219">LEFT(N1987,FIND("/",N1987)-1)</f>
        <v>photography</v>
      </c>
      <c r="R1987" t="str">
        <f t="shared" ref="R1987:R2050" si="220">MID(N1987,FIND("/",N1987)+1,99)</f>
        <v>people</v>
      </c>
      <c r="S1987" s="8">
        <f t="shared" ref="S1987:S2050" si="221">(((J1987/60)/60)/24)+DATE(1970,1,1)</f>
        <v>42555.698738425926</v>
      </c>
      <c r="T1987" s="8">
        <f t="shared" ref="T1987:T2050" si="222">(((I1987/60)/60)/24)+DATE(1970,1,1)</f>
        <v>42584.958333333328</v>
      </c>
      <c r="U1987">
        <f t="shared" ref="U1987:U2050" si="223">ROUND(T1987-S1987,0)</f>
        <v>29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42413.433831018512</v>
      </c>
      <c r="T1988" s="8">
        <f t="shared" si="222"/>
        <v>42443.392164351855</v>
      </c>
      <c r="U1988">
        <f t="shared" si="223"/>
        <v>30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42034.639768518522</v>
      </c>
      <c r="T1989" s="8">
        <f t="shared" si="222"/>
        <v>42064.639768518522</v>
      </c>
      <c r="U1989">
        <f t="shared" si="223"/>
        <v>30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42206.763217592597</v>
      </c>
      <c r="T1990" s="8">
        <f t="shared" si="222"/>
        <v>42236.763217592597</v>
      </c>
      <c r="U1990">
        <f t="shared" si="223"/>
        <v>30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42685.680648148147</v>
      </c>
      <c r="T1991" s="8">
        <f t="shared" si="222"/>
        <v>42715.680648148147</v>
      </c>
      <c r="U1991">
        <f t="shared" si="223"/>
        <v>30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42398.195972222224</v>
      </c>
      <c r="T1992" s="8">
        <f t="shared" si="222"/>
        <v>42413.195972222224</v>
      </c>
      <c r="U1992">
        <f t="shared" si="223"/>
        <v>15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42167.89335648148</v>
      </c>
      <c r="T1993" s="8">
        <f t="shared" si="222"/>
        <v>42188.89335648148</v>
      </c>
      <c r="U1993">
        <f t="shared" si="223"/>
        <v>21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42023.143414351856</v>
      </c>
      <c r="T1994" s="8">
        <f t="shared" si="222"/>
        <v>42053.143414351856</v>
      </c>
      <c r="U1994">
        <f t="shared" si="223"/>
        <v>30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42329.58839120371</v>
      </c>
      <c r="T1995" s="8">
        <f t="shared" si="222"/>
        <v>42359.58839120371</v>
      </c>
      <c r="U1995">
        <f t="shared" si="223"/>
        <v>30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42651.006273148145</v>
      </c>
      <c r="T1996" s="8">
        <f t="shared" si="222"/>
        <v>42711.047939814816</v>
      </c>
      <c r="U1996">
        <f t="shared" si="223"/>
        <v>60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42181.902037037042</v>
      </c>
      <c r="T1997" s="8">
        <f t="shared" si="222"/>
        <v>42201.902037037042</v>
      </c>
      <c r="U1997">
        <f t="shared" si="223"/>
        <v>20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41800.819571759261</v>
      </c>
      <c r="T1998" s="8">
        <f t="shared" si="222"/>
        <v>41830.819571759261</v>
      </c>
      <c r="U1998">
        <f t="shared" si="223"/>
        <v>30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41847.930694444447</v>
      </c>
      <c r="T1999" s="8">
        <f t="shared" si="222"/>
        <v>41877.930694444447</v>
      </c>
      <c r="U1999">
        <f t="shared" si="223"/>
        <v>30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41807.118495370371</v>
      </c>
      <c r="T2000" s="8">
        <f t="shared" si="222"/>
        <v>41852.118495370371</v>
      </c>
      <c r="U2000">
        <f t="shared" si="223"/>
        <v>45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41926.482731481483</v>
      </c>
      <c r="T2001" s="8">
        <f t="shared" si="222"/>
        <v>41956.524398148147</v>
      </c>
      <c r="U2001">
        <f t="shared" si="223"/>
        <v>30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42345.951539351852</v>
      </c>
      <c r="T2002" s="8">
        <f t="shared" si="222"/>
        <v>42375.951539351852</v>
      </c>
      <c r="U2002">
        <f t="shared" si="223"/>
        <v>30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42136.209675925929</v>
      </c>
      <c r="T2003" s="8">
        <f t="shared" si="222"/>
        <v>42167.833333333328</v>
      </c>
      <c r="U2003">
        <f t="shared" si="223"/>
        <v>32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42728.71230324074</v>
      </c>
      <c r="T2004" s="8">
        <f t="shared" si="222"/>
        <v>42758.71230324074</v>
      </c>
      <c r="U2004">
        <f t="shared" si="223"/>
        <v>30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40347.125601851854</v>
      </c>
      <c r="T2005" s="8">
        <f t="shared" si="222"/>
        <v>40361.958333333336</v>
      </c>
      <c r="U2005">
        <f t="shared" si="223"/>
        <v>15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41800.604895833334</v>
      </c>
      <c r="T2006" s="8">
        <f t="shared" si="222"/>
        <v>41830.604895833334</v>
      </c>
      <c r="U2006">
        <f t="shared" si="223"/>
        <v>30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41535.812708333331</v>
      </c>
      <c r="T2007" s="8">
        <f t="shared" si="222"/>
        <v>41563.165972222225</v>
      </c>
      <c r="U2007">
        <f t="shared" si="223"/>
        <v>27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41941.500520833331</v>
      </c>
      <c r="T2008" s="8">
        <f t="shared" si="222"/>
        <v>41976.542187500003</v>
      </c>
      <c r="U2008">
        <f t="shared" si="223"/>
        <v>35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40347.837800925925</v>
      </c>
      <c r="T2009" s="8">
        <f t="shared" si="222"/>
        <v>40414.166666666664</v>
      </c>
      <c r="U2009">
        <f t="shared" si="223"/>
        <v>66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40761.604421296295</v>
      </c>
      <c r="T2010" s="8">
        <f t="shared" si="222"/>
        <v>40805.604421296295</v>
      </c>
      <c r="U2010">
        <f t="shared" si="223"/>
        <v>44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42661.323414351849</v>
      </c>
      <c r="T2011" s="8">
        <f t="shared" si="222"/>
        <v>42697.365081018521</v>
      </c>
      <c r="U2011">
        <f t="shared" si="223"/>
        <v>36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42570.996423611112</v>
      </c>
      <c r="T2012" s="8">
        <f t="shared" si="222"/>
        <v>42600.996423611112</v>
      </c>
      <c r="U2012">
        <f t="shared" si="223"/>
        <v>30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42347.358483796299</v>
      </c>
      <c r="T2013" s="8">
        <f t="shared" si="222"/>
        <v>42380.958333333328</v>
      </c>
      <c r="U2013">
        <f t="shared" si="223"/>
        <v>34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42010.822233796294</v>
      </c>
      <c r="T2014" s="8">
        <f t="shared" si="222"/>
        <v>42040.822233796294</v>
      </c>
      <c r="U2014">
        <f t="shared" si="223"/>
        <v>30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42499.960810185185</v>
      </c>
      <c r="T2015" s="8">
        <f t="shared" si="222"/>
        <v>42559.960810185185</v>
      </c>
      <c r="U2015">
        <f t="shared" si="223"/>
        <v>60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41324.214571759258</v>
      </c>
      <c r="T2016" s="8">
        <f t="shared" si="222"/>
        <v>41358.172905092593</v>
      </c>
      <c r="U2016">
        <f t="shared" si="223"/>
        <v>34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40765.876886574071</v>
      </c>
      <c r="T2017" s="8">
        <f t="shared" si="222"/>
        <v>40795.876886574071</v>
      </c>
      <c r="U2017">
        <f t="shared" si="223"/>
        <v>30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41312.88077546296</v>
      </c>
      <c r="T2018" s="8">
        <f t="shared" si="222"/>
        <v>41342.88077546296</v>
      </c>
      <c r="U2018">
        <f t="shared" si="223"/>
        <v>30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40961.057349537034</v>
      </c>
      <c r="T2019" s="8">
        <f t="shared" si="222"/>
        <v>40992.166666666664</v>
      </c>
      <c r="U2019">
        <f t="shared" si="223"/>
        <v>31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42199.365844907406</v>
      </c>
      <c r="T2020" s="8">
        <f t="shared" si="222"/>
        <v>42229.365844907406</v>
      </c>
      <c r="U2020">
        <f t="shared" si="223"/>
        <v>30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42605.70857638889</v>
      </c>
      <c r="T2021" s="8">
        <f t="shared" si="222"/>
        <v>42635.70857638889</v>
      </c>
      <c r="U2021">
        <f t="shared" si="223"/>
        <v>30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41737.097499999996</v>
      </c>
      <c r="T2022" s="8">
        <f t="shared" si="222"/>
        <v>41773.961111111108</v>
      </c>
      <c r="U2022">
        <f t="shared" si="223"/>
        <v>37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41861.070567129631</v>
      </c>
      <c r="T2023" s="8">
        <f t="shared" si="222"/>
        <v>41906.070567129631</v>
      </c>
      <c r="U2023">
        <f t="shared" si="223"/>
        <v>45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42502.569120370375</v>
      </c>
      <c r="T2024" s="8">
        <f t="shared" si="222"/>
        <v>42532.569120370375</v>
      </c>
      <c r="U2024">
        <f t="shared" si="223"/>
        <v>30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42136.420752314814</v>
      </c>
      <c r="T2025" s="8">
        <f t="shared" si="222"/>
        <v>42166.420752314814</v>
      </c>
      <c r="U2025">
        <f t="shared" si="223"/>
        <v>30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41099.966944444444</v>
      </c>
      <c r="T2026" s="8">
        <f t="shared" si="222"/>
        <v>41134.125</v>
      </c>
      <c r="U2026">
        <f t="shared" si="223"/>
        <v>34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42136.184560185182</v>
      </c>
      <c r="T2027" s="8">
        <f t="shared" si="222"/>
        <v>42166.184560185182</v>
      </c>
      <c r="U2027">
        <f t="shared" si="223"/>
        <v>30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41704.735937500001</v>
      </c>
      <c r="T2028" s="8">
        <f t="shared" si="222"/>
        <v>41750.165972222225</v>
      </c>
      <c r="U2028">
        <f t="shared" si="223"/>
        <v>45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42048.813877314817</v>
      </c>
      <c r="T2029" s="8">
        <f t="shared" si="222"/>
        <v>42093.772210648152</v>
      </c>
      <c r="U2029">
        <f t="shared" si="223"/>
        <v>45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40215.919050925928</v>
      </c>
      <c r="T2030" s="8">
        <f t="shared" si="222"/>
        <v>40252.913194444445</v>
      </c>
      <c r="U2030">
        <f t="shared" si="223"/>
        <v>37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41848.021770833337</v>
      </c>
      <c r="T2031" s="8">
        <f t="shared" si="222"/>
        <v>41878.021770833337</v>
      </c>
      <c r="U2031">
        <f t="shared" si="223"/>
        <v>30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41212.996481481481</v>
      </c>
      <c r="T2032" s="8">
        <f t="shared" si="222"/>
        <v>41242.996481481481</v>
      </c>
      <c r="U2032">
        <f t="shared" si="223"/>
        <v>30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41975.329317129625</v>
      </c>
      <c r="T2033" s="8">
        <f t="shared" si="222"/>
        <v>42013.041666666672</v>
      </c>
      <c r="U2033">
        <f t="shared" si="223"/>
        <v>38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42689.565671296295</v>
      </c>
      <c r="T2034" s="8">
        <f t="shared" si="222"/>
        <v>42719.208333333328</v>
      </c>
      <c r="U2034">
        <f t="shared" si="223"/>
        <v>30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41725.082384259258</v>
      </c>
      <c r="T2035" s="8">
        <f t="shared" si="222"/>
        <v>41755.082384259258</v>
      </c>
      <c r="U2035">
        <f t="shared" si="223"/>
        <v>30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42076.130011574074</v>
      </c>
      <c r="T2036" s="8">
        <f t="shared" si="222"/>
        <v>42131.290277777778</v>
      </c>
      <c r="U2036">
        <f t="shared" si="223"/>
        <v>55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42311.625081018516</v>
      </c>
      <c r="T2037" s="8">
        <f t="shared" si="222"/>
        <v>42357.041666666672</v>
      </c>
      <c r="U2037">
        <f t="shared" si="223"/>
        <v>45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41738.864803240744</v>
      </c>
      <c r="T2038" s="8">
        <f t="shared" si="222"/>
        <v>41768.864803240744</v>
      </c>
      <c r="U2038">
        <f t="shared" si="223"/>
        <v>30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41578.210104166668</v>
      </c>
      <c r="T2039" s="8">
        <f t="shared" si="222"/>
        <v>41638.251770833333</v>
      </c>
      <c r="U2039">
        <f t="shared" si="223"/>
        <v>60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41424.27107638889</v>
      </c>
      <c r="T2040" s="8">
        <f t="shared" si="222"/>
        <v>41456.75</v>
      </c>
      <c r="U2040">
        <f t="shared" si="223"/>
        <v>32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42675.438946759255</v>
      </c>
      <c r="T2041" s="8">
        <f t="shared" si="222"/>
        <v>42705.207638888889</v>
      </c>
      <c r="U2041">
        <f t="shared" si="223"/>
        <v>30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41578.927118055559</v>
      </c>
      <c r="T2042" s="8">
        <f t="shared" si="222"/>
        <v>41593.968784722223</v>
      </c>
      <c r="U2042">
        <f t="shared" si="223"/>
        <v>15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42654.525775462964</v>
      </c>
      <c r="T2043" s="8">
        <f t="shared" si="222"/>
        <v>42684.567442129628</v>
      </c>
      <c r="U2043">
        <f t="shared" si="223"/>
        <v>30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42331.708032407405</v>
      </c>
      <c r="T2044" s="8">
        <f t="shared" si="222"/>
        <v>42391.708032407405</v>
      </c>
      <c r="U2044">
        <f t="shared" si="223"/>
        <v>60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42661.176817129628</v>
      </c>
      <c r="T2045" s="8">
        <f t="shared" si="222"/>
        <v>42715.207638888889</v>
      </c>
      <c r="U2045">
        <f t="shared" si="223"/>
        <v>54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42138.684189814812</v>
      </c>
      <c r="T2046" s="8">
        <f t="shared" si="222"/>
        <v>42168.684189814812</v>
      </c>
      <c r="U2046">
        <f t="shared" si="223"/>
        <v>30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41069.088506944441</v>
      </c>
      <c r="T2047" s="8">
        <f t="shared" si="222"/>
        <v>41099.088506944441</v>
      </c>
      <c r="U2047">
        <f t="shared" si="223"/>
        <v>30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41387.171805555554</v>
      </c>
      <c r="T2048" s="8">
        <f t="shared" si="222"/>
        <v>41417.171805555554</v>
      </c>
      <c r="U2048">
        <f t="shared" si="223"/>
        <v>30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42081.903587962966</v>
      </c>
      <c r="T2049" s="8">
        <f t="shared" si="222"/>
        <v>42111</v>
      </c>
      <c r="U2049">
        <f t="shared" si="223"/>
        <v>29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41387.651516203703</v>
      </c>
      <c r="T2050" s="8">
        <f t="shared" si="222"/>
        <v>41417.651516203703</v>
      </c>
      <c r="U2050">
        <f t="shared" si="223"/>
        <v>30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ROUND((E2051/D2051)*100,0)</f>
        <v>120</v>
      </c>
      <c r="P2051">
        <f t="shared" ref="P2051:P2114" si="225">ROUND(E2051/L2051,2)</f>
        <v>80.989999999999995</v>
      </c>
      <c r="Q2051" t="str">
        <f t="shared" ref="Q2051:Q2114" si="226">LEFT(N2051,FIND("/",N2051)-1)</f>
        <v>technology</v>
      </c>
      <c r="R2051" t="str">
        <f t="shared" ref="R2051:R2114" si="227">MID(N2051,FIND("/",N2051)+1,99)</f>
        <v>hardware</v>
      </c>
      <c r="S2051" s="8">
        <f t="shared" ref="S2051:S2114" si="228">(((J2051/60)/60)/24)+DATE(1970,1,1)</f>
        <v>41575.527349537035</v>
      </c>
      <c r="T2051" s="8">
        <f t="shared" ref="T2051:T2114" si="229">(((I2051/60)/60)/24)+DATE(1970,1,1)</f>
        <v>41610.957638888889</v>
      </c>
      <c r="U2051">
        <f t="shared" ref="U2051:U2114" si="230">ROUND(T2051-S2051,0)</f>
        <v>35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42115.071504629625</v>
      </c>
      <c r="T2052" s="8">
        <f t="shared" si="229"/>
        <v>42155.071504629625</v>
      </c>
      <c r="U2052">
        <f t="shared" si="230"/>
        <v>40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41604.022418981483</v>
      </c>
      <c r="T2053" s="8">
        <f t="shared" si="229"/>
        <v>41634.022418981483</v>
      </c>
      <c r="U2053">
        <f t="shared" si="230"/>
        <v>30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42375.08394675926</v>
      </c>
      <c r="T2054" s="8">
        <f t="shared" si="229"/>
        <v>42420.08394675926</v>
      </c>
      <c r="U2054">
        <f t="shared" si="230"/>
        <v>45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42303.617488425924</v>
      </c>
      <c r="T2055" s="8">
        <f t="shared" si="229"/>
        <v>42333.659155092595</v>
      </c>
      <c r="U2055">
        <f t="shared" si="230"/>
        <v>30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41731.520949074074</v>
      </c>
      <c r="T2056" s="8">
        <f t="shared" si="229"/>
        <v>41761.520949074074</v>
      </c>
      <c r="U2056">
        <f t="shared" si="230"/>
        <v>30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41946.674108796295</v>
      </c>
      <c r="T2057" s="8">
        <f t="shared" si="229"/>
        <v>41976.166666666672</v>
      </c>
      <c r="U2057">
        <f t="shared" si="230"/>
        <v>29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41351.76090277778</v>
      </c>
      <c r="T2058" s="8">
        <f t="shared" si="229"/>
        <v>41381.76090277778</v>
      </c>
      <c r="U2058">
        <f t="shared" si="230"/>
        <v>30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42396.494583333333</v>
      </c>
      <c r="T2059" s="8">
        <f t="shared" si="229"/>
        <v>42426.494583333333</v>
      </c>
      <c r="U2059">
        <f t="shared" si="230"/>
        <v>30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42026.370717592596</v>
      </c>
      <c r="T2060" s="8">
        <f t="shared" si="229"/>
        <v>42065.833333333328</v>
      </c>
      <c r="U2060">
        <f t="shared" si="230"/>
        <v>39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42361.602476851855</v>
      </c>
      <c r="T2061" s="8">
        <f t="shared" si="229"/>
        <v>42400.915972222225</v>
      </c>
      <c r="U2061">
        <f t="shared" si="230"/>
        <v>39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41783.642939814818</v>
      </c>
      <c r="T2062" s="8">
        <f t="shared" si="229"/>
        <v>41843.642939814818</v>
      </c>
      <c r="U2062">
        <f t="shared" si="230"/>
        <v>60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42705.764513888891</v>
      </c>
      <c r="T2063" s="8">
        <f t="shared" si="229"/>
        <v>42735.764513888891</v>
      </c>
      <c r="U2063">
        <f t="shared" si="230"/>
        <v>30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42423.3830787037</v>
      </c>
      <c r="T2064" s="8">
        <f t="shared" si="229"/>
        <v>42453.341412037036</v>
      </c>
      <c r="U2064">
        <f t="shared" si="230"/>
        <v>30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42472.73265046296</v>
      </c>
      <c r="T2065" s="8">
        <f t="shared" si="229"/>
        <v>42505.73265046296</v>
      </c>
      <c r="U2065">
        <f t="shared" si="230"/>
        <v>33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41389.364849537036</v>
      </c>
      <c r="T2066" s="8">
        <f t="shared" si="229"/>
        <v>41425.5</v>
      </c>
      <c r="U2066">
        <f t="shared" si="230"/>
        <v>36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41603.333668981482</v>
      </c>
      <c r="T2067" s="8">
        <f t="shared" si="229"/>
        <v>41633.333668981482</v>
      </c>
      <c r="U2067">
        <f t="shared" si="230"/>
        <v>30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41844.771793981483</v>
      </c>
      <c r="T2068" s="8">
        <f t="shared" si="229"/>
        <v>41874.771793981483</v>
      </c>
      <c r="U2068">
        <f t="shared" si="230"/>
        <v>30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42115.853888888887</v>
      </c>
      <c r="T2069" s="8">
        <f t="shared" si="229"/>
        <v>42148.853888888887</v>
      </c>
      <c r="U2069">
        <f t="shared" si="230"/>
        <v>33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42633.841608796298</v>
      </c>
      <c r="T2070" s="8">
        <f t="shared" si="229"/>
        <v>42663.841608796298</v>
      </c>
      <c r="U2070">
        <f t="shared" si="230"/>
        <v>30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42340.972118055557</v>
      </c>
      <c r="T2071" s="8">
        <f t="shared" si="229"/>
        <v>42371.972118055557</v>
      </c>
      <c r="U2071">
        <f t="shared" si="230"/>
        <v>31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42519.6565162037</v>
      </c>
      <c r="T2072" s="8">
        <f t="shared" si="229"/>
        <v>42549.6565162037</v>
      </c>
      <c r="U2072">
        <f t="shared" si="230"/>
        <v>30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42600.278749999998</v>
      </c>
      <c r="T2073" s="8">
        <f t="shared" si="229"/>
        <v>42645.278749999998</v>
      </c>
      <c r="U2073">
        <f t="shared" si="230"/>
        <v>45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42467.581388888888</v>
      </c>
      <c r="T2074" s="8">
        <f t="shared" si="229"/>
        <v>42497.581388888888</v>
      </c>
      <c r="U2074">
        <f t="shared" si="230"/>
        <v>30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42087.668032407411</v>
      </c>
      <c r="T2075" s="8">
        <f t="shared" si="229"/>
        <v>42132.668032407411</v>
      </c>
      <c r="U2075">
        <f t="shared" si="230"/>
        <v>45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42466.826180555552</v>
      </c>
      <c r="T2076" s="8">
        <f t="shared" si="229"/>
        <v>42496.826180555552</v>
      </c>
      <c r="U2076">
        <f t="shared" si="230"/>
        <v>30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41450.681574074071</v>
      </c>
      <c r="T2077" s="8">
        <f t="shared" si="229"/>
        <v>41480.681574074071</v>
      </c>
      <c r="U2077">
        <f t="shared" si="230"/>
        <v>30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41803.880659722221</v>
      </c>
      <c r="T2078" s="8">
        <f t="shared" si="229"/>
        <v>41843.880659722221</v>
      </c>
      <c r="U2078">
        <f t="shared" si="230"/>
        <v>40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42103.042546296296</v>
      </c>
      <c r="T2079" s="8">
        <f t="shared" si="229"/>
        <v>42160.875</v>
      </c>
      <c r="U2079">
        <f t="shared" si="230"/>
        <v>58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42692.771493055552</v>
      </c>
      <c r="T2080" s="8">
        <f t="shared" si="229"/>
        <v>42722.771493055552</v>
      </c>
      <c r="U2080">
        <f t="shared" si="230"/>
        <v>30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42150.71056712963</v>
      </c>
      <c r="T2081" s="8">
        <f t="shared" si="229"/>
        <v>42180.791666666672</v>
      </c>
      <c r="U2081">
        <f t="shared" si="230"/>
        <v>30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42289.957175925927</v>
      </c>
      <c r="T2082" s="8">
        <f t="shared" si="229"/>
        <v>42319.998842592591</v>
      </c>
      <c r="U2082">
        <f t="shared" si="230"/>
        <v>30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41004.156886574077</v>
      </c>
      <c r="T2083" s="8">
        <f t="shared" si="229"/>
        <v>41045.207638888889</v>
      </c>
      <c r="U2083">
        <f t="shared" si="230"/>
        <v>41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40811.120324074072</v>
      </c>
      <c r="T2084" s="8">
        <f t="shared" si="229"/>
        <v>40871.161990740737</v>
      </c>
      <c r="U2084">
        <f t="shared" si="230"/>
        <v>60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41034.72216435185</v>
      </c>
      <c r="T2085" s="8">
        <f t="shared" si="229"/>
        <v>41064.72216435185</v>
      </c>
      <c r="U2085">
        <f t="shared" si="230"/>
        <v>30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41731.833124999997</v>
      </c>
      <c r="T2086" s="8">
        <f t="shared" si="229"/>
        <v>41763.290972222225</v>
      </c>
      <c r="U2086">
        <f t="shared" si="230"/>
        <v>31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41075.835497685184</v>
      </c>
      <c r="T2087" s="8">
        <f t="shared" si="229"/>
        <v>41105.835497685184</v>
      </c>
      <c r="U2087">
        <f t="shared" si="230"/>
        <v>30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40860.67050925926</v>
      </c>
      <c r="T2088" s="8">
        <f t="shared" si="229"/>
        <v>40891.207638888889</v>
      </c>
      <c r="U2088">
        <f t="shared" si="230"/>
        <v>31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40764.204375000001</v>
      </c>
      <c r="T2089" s="8">
        <f t="shared" si="229"/>
        <v>40794.204375000001</v>
      </c>
      <c r="U2089">
        <f t="shared" si="230"/>
        <v>30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40395.714722222219</v>
      </c>
      <c r="T2090" s="8">
        <f t="shared" si="229"/>
        <v>40432.165972222225</v>
      </c>
      <c r="U2090">
        <f t="shared" si="230"/>
        <v>36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41453.076319444444</v>
      </c>
      <c r="T2091" s="8">
        <f t="shared" si="229"/>
        <v>41488.076319444444</v>
      </c>
      <c r="U2091">
        <f t="shared" si="230"/>
        <v>35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41299.381423611114</v>
      </c>
      <c r="T2092" s="8">
        <f t="shared" si="229"/>
        <v>41329.381423611114</v>
      </c>
      <c r="U2092">
        <f t="shared" si="230"/>
        <v>30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40555.322662037033</v>
      </c>
      <c r="T2093" s="8">
        <f t="shared" si="229"/>
        <v>40603.833333333336</v>
      </c>
      <c r="U2093">
        <f t="shared" si="230"/>
        <v>49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40763.707546296297</v>
      </c>
      <c r="T2094" s="8">
        <f t="shared" si="229"/>
        <v>40823.707546296297</v>
      </c>
      <c r="U2094">
        <f t="shared" si="230"/>
        <v>60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41205.854537037041</v>
      </c>
      <c r="T2095" s="8">
        <f t="shared" si="229"/>
        <v>41265.896203703705</v>
      </c>
      <c r="U2095">
        <f t="shared" si="230"/>
        <v>60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40939.02002314815</v>
      </c>
      <c r="T2096" s="8">
        <f t="shared" si="229"/>
        <v>40973.125</v>
      </c>
      <c r="U2096">
        <f t="shared" si="230"/>
        <v>34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40758.733483796292</v>
      </c>
      <c r="T2097" s="8">
        <f t="shared" si="229"/>
        <v>40818.733483796292</v>
      </c>
      <c r="U2097">
        <f t="shared" si="230"/>
        <v>60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41192.758506944447</v>
      </c>
      <c r="T2098" s="8">
        <f t="shared" si="229"/>
        <v>41208.165972222225</v>
      </c>
      <c r="U2098">
        <f t="shared" si="230"/>
        <v>15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40818.58489583333</v>
      </c>
      <c r="T2099" s="8">
        <f t="shared" si="229"/>
        <v>40878.626562500001</v>
      </c>
      <c r="U2099">
        <f t="shared" si="230"/>
        <v>60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40946.11383101852</v>
      </c>
      <c r="T2100" s="8">
        <f t="shared" si="229"/>
        <v>40976.11383101852</v>
      </c>
      <c r="U2100">
        <f t="shared" si="230"/>
        <v>30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42173.746342592596</v>
      </c>
      <c r="T2101" s="8">
        <f t="shared" si="229"/>
        <v>42187.152777777781</v>
      </c>
      <c r="U2101">
        <f t="shared" si="230"/>
        <v>13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41074.834965277776</v>
      </c>
      <c r="T2102" s="8">
        <f t="shared" si="229"/>
        <v>41090.165972222225</v>
      </c>
      <c r="U2102">
        <f t="shared" si="230"/>
        <v>15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40892.149467592593</v>
      </c>
      <c r="T2103" s="8">
        <f t="shared" si="229"/>
        <v>40952.149467592593</v>
      </c>
      <c r="U2103">
        <f t="shared" si="230"/>
        <v>60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40638.868611111109</v>
      </c>
      <c r="T2104" s="8">
        <f t="shared" si="229"/>
        <v>40668.868611111109</v>
      </c>
      <c r="U2104">
        <f t="shared" si="230"/>
        <v>30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41192.754942129628</v>
      </c>
      <c r="T2105" s="8">
        <f t="shared" si="229"/>
        <v>41222.7966087963</v>
      </c>
      <c r="U2105">
        <f t="shared" si="230"/>
        <v>30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41394.074467592596</v>
      </c>
      <c r="T2106" s="8">
        <f t="shared" si="229"/>
        <v>41425</v>
      </c>
      <c r="U2106">
        <f t="shared" si="230"/>
        <v>31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41951.788807870369</v>
      </c>
      <c r="T2107" s="8">
        <f t="shared" si="229"/>
        <v>41964.166666666672</v>
      </c>
      <c r="U2107">
        <f t="shared" si="230"/>
        <v>12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41270.21497685185</v>
      </c>
      <c r="T2108" s="8">
        <f t="shared" si="229"/>
        <v>41300.21497685185</v>
      </c>
      <c r="U2108">
        <f t="shared" si="230"/>
        <v>30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41934.71056712963</v>
      </c>
      <c r="T2109" s="8">
        <f t="shared" si="229"/>
        <v>41955.752233796295</v>
      </c>
      <c r="U2109">
        <f t="shared" si="230"/>
        <v>21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41135.175694444442</v>
      </c>
      <c r="T2110" s="8">
        <f t="shared" si="229"/>
        <v>41162.163194444445</v>
      </c>
      <c r="U2110">
        <f t="shared" si="230"/>
        <v>27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42160.708530092597</v>
      </c>
      <c r="T2111" s="8">
        <f t="shared" si="229"/>
        <v>42190.708530092597</v>
      </c>
      <c r="U2111">
        <f t="shared" si="230"/>
        <v>30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41759.670937499999</v>
      </c>
      <c r="T2112" s="8">
        <f t="shared" si="229"/>
        <v>41787.207638888889</v>
      </c>
      <c r="U2112">
        <f t="shared" si="230"/>
        <v>28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40703.197048611109</v>
      </c>
      <c r="T2113" s="8">
        <f t="shared" si="229"/>
        <v>40770.041666666664</v>
      </c>
      <c r="U2113">
        <f t="shared" si="230"/>
        <v>67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41365.928159722222</v>
      </c>
      <c r="T2114" s="8">
        <f t="shared" si="229"/>
        <v>41379.928159722222</v>
      </c>
      <c r="U2114">
        <f t="shared" si="230"/>
        <v>14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ROUND((E2115/D2115)*100,0)</f>
        <v>105</v>
      </c>
      <c r="P2115">
        <f t="shared" ref="P2115:P2178" si="232">ROUND(E2115/L2115,2)</f>
        <v>68.599999999999994</v>
      </c>
      <c r="Q2115" t="str">
        <f t="shared" ref="Q2115:Q2178" si="233">LEFT(N2115,FIND("/",N2115)-1)</f>
        <v>music</v>
      </c>
      <c r="R2115" t="str">
        <f t="shared" ref="R2115:R2178" si="234">MID(N2115,FIND("/",N2115)+1,99)</f>
        <v>indie rock</v>
      </c>
      <c r="S2115" s="8">
        <f t="shared" ref="S2115:S2178" si="235">(((J2115/60)/60)/24)+DATE(1970,1,1)</f>
        <v>41870.86546296296</v>
      </c>
      <c r="T2115" s="8">
        <f t="shared" ref="T2115:T2178" si="236">(((I2115/60)/60)/24)+DATE(1970,1,1)</f>
        <v>41905.86546296296</v>
      </c>
      <c r="U2115">
        <f t="shared" ref="U2115:U2178" si="237">ROUND(T2115-S2115,0)</f>
        <v>35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40458.815625000003</v>
      </c>
      <c r="T2116" s="8">
        <f t="shared" si="236"/>
        <v>40521.207638888889</v>
      </c>
      <c r="U2116">
        <f t="shared" si="237"/>
        <v>62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40564.081030092595</v>
      </c>
      <c r="T2117" s="8">
        <f t="shared" si="236"/>
        <v>40594.081030092595</v>
      </c>
      <c r="U2117">
        <f t="shared" si="237"/>
        <v>30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41136.777812500004</v>
      </c>
      <c r="T2118" s="8">
        <f t="shared" si="236"/>
        <v>41184.777812500004</v>
      </c>
      <c r="U2118">
        <f t="shared" si="237"/>
        <v>48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42290.059594907405</v>
      </c>
      <c r="T2119" s="8">
        <f t="shared" si="236"/>
        <v>42304.207638888889</v>
      </c>
      <c r="U2119">
        <f t="shared" si="237"/>
        <v>14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40718.839537037034</v>
      </c>
      <c r="T2120" s="8">
        <f t="shared" si="236"/>
        <v>40748.839537037034</v>
      </c>
      <c r="U2120">
        <f t="shared" si="237"/>
        <v>30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41107.130150462966</v>
      </c>
      <c r="T2121" s="8">
        <f t="shared" si="236"/>
        <v>41137.130150462966</v>
      </c>
      <c r="U2121">
        <f t="shared" si="237"/>
        <v>30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41591.964537037034</v>
      </c>
      <c r="T2122" s="8">
        <f t="shared" si="236"/>
        <v>41640.964537037034</v>
      </c>
      <c r="U2122">
        <f t="shared" si="237"/>
        <v>49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42716.7424537037</v>
      </c>
      <c r="T2123" s="8">
        <f t="shared" si="236"/>
        <v>42746.7424537037</v>
      </c>
      <c r="U2123">
        <f t="shared" si="237"/>
        <v>30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42712.300567129627</v>
      </c>
      <c r="T2124" s="8">
        <f t="shared" si="236"/>
        <v>42742.300567129627</v>
      </c>
      <c r="U2124">
        <f t="shared" si="237"/>
        <v>30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40198.424849537041</v>
      </c>
      <c r="T2125" s="8">
        <f t="shared" si="236"/>
        <v>40252.290972222225</v>
      </c>
      <c r="U2125">
        <f t="shared" si="237"/>
        <v>54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40464.028182870366</v>
      </c>
      <c r="T2126" s="8">
        <f t="shared" si="236"/>
        <v>40512.208333333336</v>
      </c>
      <c r="U2126">
        <f t="shared" si="237"/>
        <v>48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42191.023530092592</v>
      </c>
      <c r="T2127" s="8">
        <f t="shared" si="236"/>
        <v>42221.023530092592</v>
      </c>
      <c r="U2127">
        <f t="shared" si="237"/>
        <v>30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41951.973229166666</v>
      </c>
      <c r="T2128" s="8">
        <f t="shared" si="236"/>
        <v>41981.973229166666</v>
      </c>
      <c r="U2128">
        <f t="shared" si="237"/>
        <v>30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42045.50535879629</v>
      </c>
      <c r="T2129" s="8">
        <f t="shared" si="236"/>
        <v>42075.463692129633</v>
      </c>
      <c r="U2129">
        <f t="shared" si="237"/>
        <v>30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41843.772789351853</v>
      </c>
      <c r="T2130" s="8">
        <f t="shared" si="236"/>
        <v>41903.772789351853</v>
      </c>
      <c r="U2130">
        <f t="shared" si="237"/>
        <v>60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42409.024305555555</v>
      </c>
      <c r="T2131" s="8">
        <f t="shared" si="236"/>
        <v>42439.024305555555</v>
      </c>
      <c r="U2131">
        <f t="shared" si="237"/>
        <v>30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41832.086377314816</v>
      </c>
      <c r="T2132" s="8">
        <f t="shared" si="236"/>
        <v>41867.086377314816</v>
      </c>
      <c r="U2132">
        <f t="shared" si="237"/>
        <v>35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42167.207071759258</v>
      </c>
      <c r="T2133" s="8">
        <f t="shared" si="236"/>
        <v>42197.207071759258</v>
      </c>
      <c r="U2133">
        <f t="shared" si="237"/>
        <v>30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41643.487175925926</v>
      </c>
      <c r="T2134" s="8">
        <f t="shared" si="236"/>
        <v>41673.487175925926</v>
      </c>
      <c r="U2134">
        <f t="shared" si="237"/>
        <v>30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40619.097210648149</v>
      </c>
      <c r="T2135" s="8">
        <f t="shared" si="236"/>
        <v>40657.290972222225</v>
      </c>
      <c r="U2135">
        <f t="shared" si="237"/>
        <v>38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41361.886469907404</v>
      </c>
      <c r="T2136" s="8">
        <f t="shared" si="236"/>
        <v>41391.886469907404</v>
      </c>
      <c r="U2136">
        <f t="shared" si="237"/>
        <v>30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41156.963344907403</v>
      </c>
      <c r="T2137" s="8">
        <f t="shared" si="236"/>
        <v>41186.963344907403</v>
      </c>
      <c r="U2137">
        <f t="shared" si="237"/>
        <v>30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41536.509097222224</v>
      </c>
      <c r="T2138" s="8">
        <f t="shared" si="236"/>
        <v>41566.509097222224</v>
      </c>
      <c r="U2138">
        <f t="shared" si="237"/>
        <v>30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41948.771168981482</v>
      </c>
      <c r="T2139" s="8">
        <f t="shared" si="236"/>
        <v>41978.771168981482</v>
      </c>
      <c r="U2139">
        <f t="shared" si="237"/>
        <v>30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41557.013182870374</v>
      </c>
      <c r="T2140" s="8">
        <f t="shared" si="236"/>
        <v>41587.054849537039</v>
      </c>
      <c r="U2140">
        <f t="shared" si="237"/>
        <v>30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42647.750092592592</v>
      </c>
      <c r="T2141" s="8">
        <f t="shared" si="236"/>
        <v>42677.750092592592</v>
      </c>
      <c r="U2141">
        <f t="shared" si="237"/>
        <v>30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41255.833611111113</v>
      </c>
      <c r="T2142" s="8">
        <f t="shared" si="236"/>
        <v>41285.833611111113</v>
      </c>
      <c r="U2142">
        <f t="shared" si="237"/>
        <v>30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41927.235636574071</v>
      </c>
      <c r="T2143" s="8">
        <f t="shared" si="236"/>
        <v>41957.277303240742</v>
      </c>
      <c r="U2143">
        <f t="shared" si="237"/>
        <v>30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42340.701504629629</v>
      </c>
      <c r="T2144" s="8">
        <f t="shared" si="236"/>
        <v>42368.701504629629</v>
      </c>
      <c r="U2144">
        <f t="shared" si="237"/>
        <v>28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40332.886712962965</v>
      </c>
      <c r="T2145" s="8">
        <f t="shared" si="236"/>
        <v>40380.791666666664</v>
      </c>
      <c r="U2145">
        <f t="shared" si="237"/>
        <v>48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41499.546759259261</v>
      </c>
      <c r="T2146" s="8">
        <f t="shared" si="236"/>
        <v>41531.546759259261</v>
      </c>
      <c r="U2146">
        <f t="shared" si="237"/>
        <v>32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41575.237430555557</v>
      </c>
      <c r="T2147" s="8">
        <f t="shared" si="236"/>
        <v>41605.279097222221</v>
      </c>
      <c r="U2147">
        <f t="shared" si="237"/>
        <v>30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42397.679513888885</v>
      </c>
      <c r="T2148" s="8">
        <f t="shared" si="236"/>
        <v>42411.679513888885</v>
      </c>
      <c r="U2148">
        <f t="shared" si="237"/>
        <v>14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41927.295694444445</v>
      </c>
      <c r="T2149" s="8">
        <f t="shared" si="236"/>
        <v>41959.337361111116</v>
      </c>
      <c r="U2149">
        <f t="shared" si="237"/>
        <v>32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42066.733587962968</v>
      </c>
      <c r="T2150" s="8">
        <f t="shared" si="236"/>
        <v>42096.691921296297</v>
      </c>
      <c r="U2150">
        <f t="shared" si="237"/>
        <v>30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40355.024953703702</v>
      </c>
      <c r="T2151" s="8">
        <f t="shared" si="236"/>
        <v>40390</v>
      </c>
      <c r="U2151">
        <f t="shared" si="237"/>
        <v>35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42534.284710648149</v>
      </c>
      <c r="T2152" s="8">
        <f t="shared" si="236"/>
        <v>42564.284710648149</v>
      </c>
      <c r="U2152">
        <f t="shared" si="237"/>
        <v>30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42520.847384259265</v>
      </c>
      <c r="T2153" s="8">
        <f t="shared" si="236"/>
        <v>42550.847384259265</v>
      </c>
      <c r="U2153">
        <f t="shared" si="237"/>
        <v>30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41683.832280092596</v>
      </c>
      <c r="T2154" s="8">
        <f t="shared" si="236"/>
        <v>41713.790613425925</v>
      </c>
      <c r="U2154">
        <f t="shared" si="237"/>
        <v>30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41974.911087962959</v>
      </c>
      <c r="T2155" s="8">
        <f t="shared" si="236"/>
        <v>42014.332638888889</v>
      </c>
      <c r="U2155">
        <f t="shared" si="237"/>
        <v>39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41647.632256944446</v>
      </c>
      <c r="T2156" s="8">
        <f t="shared" si="236"/>
        <v>41667.632256944446</v>
      </c>
      <c r="U2156">
        <f t="shared" si="237"/>
        <v>20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42430.747511574074</v>
      </c>
      <c r="T2157" s="8">
        <f t="shared" si="236"/>
        <v>42460.70584490741</v>
      </c>
      <c r="U2157">
        <f t="shared" si="237"/>
        <v>30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41488.85423611111</v>
      </c>
      <c r="T2158" s="8">
        <f t="shared" si="236"/>
        <v>41533.85423611111</v>
      </c>
      <c r="U2158">
        <f t="shared" si="237"/>
        <v>45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42694.98128472222</v>
      </c>
      <c r="T2159" s="8">
        <f t="shared" si="236"/>
        <v>42727.332638888889</v>
      </c>
      <c r="U2159">
        <f t="shared" si="237"/>
        <v>32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41264.853865740741</v>
      </c>
      <c r="T2160" s="8">
        <f t="shared" si="236"/>
        <v>41309.853865740741</v>
      </c>
      <c r="U2160">
        <f t="shared" si="237"/>
        <v>45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40710.731180555551</v>
      </c>
      <c r="T2161" s="8">
        <f t="shared" si="236"/>
        <v>40740.731180555551</v>
      </c>
      <c r="U2161">
        <f t="shared" si="237"/>
        <v>30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41018.711863425924</v>
      </c>
      <c r="T2162" s="8">
        <f t="shared" si="236"/>
        <v>41048.711863425924</v>
      </c>
      <c r="U2162">
        <f t="shared" si="237"/>
        <v>30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8">
        <f t="shared" si="235"/>
        <v>42240.852534722217</v>
      </c>
      <c r="T2163" s="8">
        <f t="shared" si="236"/>
        <v>42270.852534722217</v>
      </c>
      <c r="U2163">
        <f t="shared" si="237"/>
        <v>30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8">
        <f t="shared" si="235"/>
        <v>41813.766099537039</v>
      </c>
      <c r="T2164" s="8">
        <f t="shared" si="236"/>
        <v>41844.766099537039</v>
      </c>
      <c r="U2164">
        <f t="shared" si="237"/>
        <v>31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8">
        <f t="shared" si="235"/>
        <v>42111.899537037039</v>
      </c>
      <c r="T2165" s="8">
        <f t="shared" si="236"/>
        <v>42163.159722222219</v>
      </c>
      <c r="U2165">
        <f t="shared" si="237"/>
        <v>51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8">
        <f t="shared" si="235"/>
        <v>42515.71775462963</v>
      </c>
      <c r="T2166" s="8">
        <f t="shared" si="236"/>
        <v>42546.165972222225</v>
      </c>
      <c r="U2166">
        <f t="shared" si="237"/>
        <v>30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8">
        <f t="shared" si="235"/>
        <v>42438.667071759264</v>
      </c>
      <c r="T2167" s="8">
        <f t="shared" si="236"/>
        <v>42468.625405092593</v>
      </c>
      <c r="U2167">
        <f t="shared" si="237"/>
        <v>30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8">
        <f t="shared" si="235"/>
        <v>41933.838171296295</v>
      </c>
      <c r="T2168" s="8">
        <f t="shared" si="236"/>
        <v>41978.879837962959</v>
      </c>
      <c r="U2168">
        <f t="shared" si="237"/>
        <v>45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>
        <f t="shared" si="235"/>
        <v>41153.066400462965</v>
      </c>
      <c r="T2169" s="8">
        <f t="shared" si="236"/>
        <v>41167.066400462965</v>
      </c>
      <c r="U2169">
        <f t="shared" si="237"/>
        <v>14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8">
        <f t="shared" si="235"/>
        <v>42745.600243055553</v>
      </c>
      <c r="T2170" s="8">
        <f t="shared" si="236"/>
        <v>42776.208333333328</v>
      </c>
      <c r="U2170">
        <f t="shared" si="237"/>
        <v>31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8">
        <f t="shared" si="235"/>
        <v>42793.700821759259</v>
      </c>
      <c r="T2171" s="8">
        <f t="shared" si="236"/>
        <v>42796.700821759259</v>
      </c>
      <c r="U2171">
        <f t="shared" si="237"/>
        <v>3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8">
        <f t="shared" si="235"/>
        <v>42198.750254629631</v>
      </c>
      <c r="T2172" s="8">
        <f t="shared" si="236"/>
        <v>42238.750254629631</v>
      </c>
      <c r="U2172">
        <f t="shared" si="237"/>
        <v>40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8">
        <f t="shared" si="235"/>
        <v>42141.95711805555</v>
      </c>
      <c r="T2173" s="8">
        <f t="shared" si="236"/>
        <v>42177.208333333328</v>
      </c>
      <c r="U2173">
        <f t="shared" si="237"/>
        <v>35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8">
        <f t="shared" si="235"/>
        <v>42082.580092592587</v>
      </c>
      <c r="T2174" s="8">
        <f t="shared" si="236"/>
        <v>42112.580092592587</v>
      </c>
      <c r="U2174">
        <f t="shared" si="237"/>
        <v>30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8">
        <f t="shared" si="235"/>
        <v>41495.692627314813</v>
      </c>
      <c r="T2175" s="8">
        <f t="shared" si="236"/>
        <v>41527.165972222225</v>
      </c>
      <c r="U2175">
        <f t="shared" si="237"/>
        <v>31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8">
        <f t="shared" si="235"/>
        <v>42465.542905092589</v>
      </c>
      <c r="T2176" s="8">
        <f t="shared" si="236"/>
        <v>42495.542905092589</v>
      </c>
      <c r="U2176">
        <f t="shared" si="237"/>
        <v>30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8">
        <f t="shared" si="235"/>
        <v>42565.009097222224</v>
      </c>
      <c r="T2177" s="8">
        <f t="shared" si="236"/>
        <v>42572.009097222224</v>
      </c>
      <c r="U2177">
        <f t="shared" si="237"/>
        <v>7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8">
        <f t="shared" si="235"/>
        <v>42096.633206018523</v>
      </c>
      <c r="T2178" s="8">
        <f t="shared" si="236"/>
        <v>42126.633206018523</v>
      </c>
      <c r="U2178">
        <f t="shared" si="237"/>
        <v>30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ROUND((E2179/D2179)*100,0)</f>
        <v>100</v>
      </c>
      <c r="P2179">
        <f t="shared" ref="P2179:P2242" si="239">ROUND(E2179/L2179,2)</f>
        <v>65.87</v>
      </c>
      <c r="Q2179" t="str">
        <f t="shared" ref="Q2179:Q2242" si="240">LEFT(N2179,FIND("/",N2179)-1)</f>
        <v>music</v>
      </c>
      <c r="R2179" t="str">
        <f t="shared" ref="R2179:R2242" si="241">MID(N2179,FIND("/",N2179)+1,99)</f>
        <v>rock</v>
      </c>
      <c r="S2179" s="8">
        <f t="shared" ref="S2179:S2242" si="242">(((J2179/60)/60)/24)+DATE(1970,1,1)</f>
        <v>42502.250775462962</v>
      </c>
      <c r="T2179" s="8">
        <f t="shared" ref="T2179:T2242" si="243">(((I2179/60)/60)/24)+DATE(1970,1,1)</f>
        <v>42527.250775462962</v>
      </c>
      <c r="U2179">
        <f t="shared" ref="U2179:U2242" si="244">ROUND(T2179-S2179,0)</f>
        <v>25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8">
        <f t="shared" si="242"/>
        <v>42723.63653935185</v>
      </c>
      <c r="T2180" s="8">
        <f t="shared" si="243"/>
        <v>42753.63653935185</v>
      </c>
      <c r="U2180">
        <f t="shared" si="244"/>
        <v>30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8">
        <f t="shared" si="242"/>
        <v>42075.171203703707</v>
      </c>
      <c r="T2181" s="8">
        <f t="shared" si="243"/>
        <v>42105.171203703707</v>
      </c>
      <c r="U2181">
        <f t="shared" si="244"/>
        <v>30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8">
        <f t="shared" si="242"/>
        <v>42279.669768518521</v>
      </c>
      <c r="T2182" s="8">
        <f t="shared" si="243"/>
        <v>42321.711435185185</v>
      </c>
      <c r="U2182">
        <f t="shared" si="244"/>
        <v>42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42773.005243055552</v>
      </c>
      <c r="T2183" s="8">
        <f t="shared" si="243"/>
        <v>42787.005243055552</v>
      </c>
      <c r="U2183">
        <f t="shared" si="244"/>
        <v>14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41879.900752314818</v>
      </c>
      <c r="T2184" s="8">
        <f t="shared" si="243"/>
        <v>41914.900752314818</v>
      </c>
      <c r="U2184">
        <f t="shared" si="244"/>
        <v>35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42745.365474537044</v>
      </c>
      <c r="T2185" s="8">
        <f t="shared" si="243"/>
        <v>42775.208333333328</v>
      </c>
      <c r="U2185">
        <f t="shared" si="244"/>
        <v>30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42380.690289351856</v>
      </c>
      <c r="T2186" s="8">
        <f t="shared" si="243"/>
        <v>42394.666666666672</v>
      </c>
      <c r="U2186">
        <f t="shared" si="244"/>
        <v>14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41319.349988425929</v>
      </c>
      <c r="T2187" s="8">
        <f t="shared" si="243"/>
        <v>41359.349988425929</v>
      </c>
      <c r="U2187">
        <f t="shared" si="244"/>
        <v>40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42583.615081018521</v>
      </c>
      <c r="T2188" s="8">
        <f t="shared" si="243"/>
        <v>42620.083333333328</v>
      </c>
      <c r="U2188">
        <f t="shared" si="244"/>
        <v>36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42068.209097222221</v>
      </c>
      <c r="T2189" s="8">
        <f t="shared" si="243"/>
        <v>42097.165972222225</v>
      </c>
      <c r="U2189">
        <f t="shared" si="244"/>
        <v>29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42633.586122685185</v>
      </c>
      <c r="T2190" s="8">
        <f t="shared" si="243"/>
        <v>42668.708333333328</v>
      </c>
      <c r="U2190">
        <f t="shared" si="244"/>
        <v>35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42467.788194444445</v>
      </c>
      <c r="T2191" s="8">
        <f t="shared" si="243"/>
        <v>42481.916666666672</v>
      </c>
      <c r="U2191">
        <f t="shared" si="244"/>
        <v>14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42417.625046296293</v>
      </c>
      <c r="T2192" s="8">
        <f t="shared" si="243"/>
        <v>42452.290972222225</v>
      </c>
      <c r="U2192">
        <f t="shared" si="244"/>
        <v>35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42768.833645833336</v>
      </c>
      <c r="T2193" s="8">
        <f t="shared" si="243"/>
        <v>42780.833645833336</v>
      </c>
      <c r="U2193">
        <f t="shared" si="244"/>
        <v>12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42691.8512037037</v>
      </c>
      <c r="T2194" s="8">
        <f t="shared" si="243"/>
        <v>42719.958333333328</v>
      </c>
      <c r="U2194">
        <f t="shared" si="244"/>
        <v>28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42664.405925925923</v>
      </c>
      <c r="T2195" s="8">
        <f t="shared" si="243"/>
        <v>42695.207638888889</v>
      </c>
      <c r="U2195">
        <f t="shared" si="244"/>
        <v>31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42425.757986111115</v>
      </c>
      <c r="T2196" s="8">
        <f t="shared" si="243"/>
        <v>42455.716319444444</v>
      </c>
      <c r="U2196">
        <f t="shared" si="244"/>
        <v>30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42197.771990740745</v>
      </c>
      <c r="T2197" s="8">
        <f t="shared" si="243"/>
        <v>42227.771990740745</v>
      </c>
      <c r="U2197">
        <f t="shared" si="244"/>
        <v>30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42675.487291666665</v>
      </c>
      <c r="T2198" s="8">
        <f t="shared" si="243"/>
        <v>42706.291666666672</v>
      </c>
      <c r="U2198">
        <f t="shared" si="244"/>
        <v>31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42033.584016203706</v>
      </c>
      <c r="T2199" s="8">
        <f t="shared" si="243"/>
        <v>42063.584016203706</v>
      </c>
      <c r="U2199">
        <f t="shared" si="244"/>
        <v>30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42292.513888888891</v>
      </c>
      <c r="T2200" s="8">
        <f t="shared" si="243"/>
        <v>42322.555555555555</v>
      </c>
      <c r="U2200">
        <f t="shared" si="244"/>
        <v>30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42262.416643518518</v>
      </c>
      <c r="T2201" s="8">
        <f t="shared" si="243"/>
        <v>42292.416643518518</v>
      </c>
      <c r="U2201">
        <f t="shared" si="244"/>
        <v>30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42163.625787037032</v>
      </c>
      <c r="T2202" s="8">
        <f t="shared" si="243"/>
        <v>42191.125</v>
      </c>
      <c r="U2202">
        <f t="shared" si="244"/>
        <v>27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41276.846817129634</v>
      </c>
      <c r="T2203" s="8">
        <f t="shared" si="243"/>
        <v>41290.846817129634</v>
      </c>
      <c r="U2203">
        <f t="shared" si="244"/>
        <v>14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41184.849166666667</v>
      </c>
      <c r="T2204" s="8">
        <f t="shared" si="243"/>
        <v>41214.849166666667</v>
      </c>
      <c r="U2204">
        <f t="shared" si="244"/>
        <v>30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42241.85974537037</v>
      </c>
      <c r="T2205" s="8">
        <f t="shared" si="243"/>
        <v>42271.85974537037</v>
      </c>
      <c r="U2205">
        <f t="shared" si="244"/>
        <v>30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41312.311562499999</v>
      </c>
      <c r="T2206" s="8">
        <f t="shared" si="243"/>
        <v>41342.311562499999</v>
      </c>
      <c r="U2206">
        <f t="shared" si="244"/>
        <v>30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41031.82163194444</v>
      </c>
      <c r="T2207" s="8">
        <f t="shared" si="243"/>
        <v>41061.82163194444</v>
      </c>
      <c r="U2207">
        <f t="shared" si="244"/>
        <v>30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40997.257222222222</v>
      </c>
      <c r="T2208" s="8">
        <f t="shared" si="243"/>
        <v>41015.257222222222</v>
      </c>
      <c r="U2208">
        <f t="shared" si="244"/>
        <v>18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41564.194131944445</v>
      </c>
      <c r="T2209" s="8">
        <f t="shared" si="243"/>
        <v>41594.235798611109</v>
      </c>
      <c r="U2209">
        <f t="shared" si="244"/>
        <v>30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40946.882245370369</v>
      </c>
      <c r="T2210" s="8">
        <f t="shared" si="243"/>
        <v>41006.166666666664</v>
      </c>
      <c r="U2210">
        <f t="shared" si="244"/>
        <v>59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41732.479675925926</v>
      </c>
      <c r="T2211" s="8">
        <f t="shared" si="243"/>
        <v>41743.958333333336</v>
      </c>
      <c r="U2211">
        <f t="shared" si="244"/>
        <v>11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40956.066087962965</v>
      </c>
      <c r="T2212" s="8">
        <f t="shared" si="243"/>
        <v>41013.73333333333</v>
      </c>
      <c r="U2212">
        <f t="shared" si="244"/>
        <v>58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41716.785011574073</v>
      </c>
      <c r="T2213" s="8">
        <f t="shared" si="243"/>
        <v>41739.290972222225</v>
      </c>
      <c r="U2213">
        <f t="shared" si="244"/>
        <v>23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41548.747418981482</v>
      </c>
      <c r="T2214" s="8">
        <f t="shared" si="243"/>
        <v>41582.041666666664</v>
      </c>
      <c r="U2214">
        <f t="shared" si="244"/>
        <v>33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42109.826145833329</v>
      </c>
      <c r="T2215" s="8">
        <f t="shared" si="243"/>
        <v>42139.826145833329</v>
      </c>
      <c r="U2215">
        <f t="shared" si="244"/>
        <v>30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41646.792222222226</v>
      </c>
      <c r="T2216" s="8">
        <f t="shared" si="243"/>
        <v>41676.792222222226</v>
      </c>
      <c r="U2216">
        <f t="shared" si="244"/>
        <v>30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40958.717268518521</v>
      </c>
      <c r="T2217" s="8">
        <f t="shared" si="243"/>
        <v>40981.290972222225</v>
      </c>
      <c r="U2217">
        <f t="shared" si="244"/>
        <v>23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42194.751678240747</v>
      </c>
      <c r="T2218" s="8">
        <f t="shared" si="243"/>
        <v>42208.751678240747</v>
      </c>
      <c r="U2218">
        <f t="shared" si="244"/>
        <v>14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42299.776770833334</v>
      </c>
      <c r="T2219" s="8">
        <f t="shared" si="243"/>
        <v>42310.333333333328</v>
      </c>
      <c r="U2219">
        <f t="shared" si="244"/>
        <v>11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41127.812303240738</v>
      </c>
      <c r="T2220" s="8">
        <f t="shared" si="243"/>
        <v>41150</v>
      </c>
      <c r="U2220">
        <f t="shared" si="244"/>
        <v>22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42205.718888888892</v>
      </c>
      <c r="T2221" s="8">
        <f t="shared" si="243"/>
        <v>42235.718888888892</v>
      </c>
      <c r="U2221">
        <f t="shared" si="244"/>
        <v>30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41452.060601851852</v>
      </c>
      <c r="T2222" s="8">
        <f t="shared" si="243"/>
        <v>41482.060601851852</v>
      </c>
      <c r="U2222">
        <f t="shared" si="244"/>
        <v>30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42452.666770833333</v>
      </c>
      <c r="T2223" s="8">
        <f t="shared" si="243"/>
        <v>42483</v>
      </c>
      <c r="U2223">
        <f t="shared" si="244"/>
        <v>30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40906.787581018521</v>
      </c>
      <c r="T2224" s="8">
        <f t="shared" si="243"/>
        <v>40936.787581018521</v>
      </c>
      <c r="U2224">
        <f t="shared" si="244"/>
        <v>30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42152.640833333338</v>
      </c>
      <c r="T2225" s="8">
        <f t="shared" si="243"/>
        <v>42182.640833333338</v>
      </c>
      <c r="U2225">
        <f t="shared" si="244"/>
        <v>30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42644.667534722219</v>
      </c>
      <c r="T2226" s="8">
        <f t="shared" si="243"/>
        <v>42672.791666666672</v>
      </c>
      <c r="U2226">
        <f t="shared" si="244"/>
        <v>28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41873.79184027778</v>
      </c>
      <c r="T2227" s="8">
        <f t="shared" si="243"/>
        <v>41903.79184027778</v>
      </c>
      <c r="U2227">
        <f t="shared" si="244"/>
        <v>30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42381.79886574074</v>
      </c>
      <c r="T2228" s="8">
        <f t="shared" si="243"/>
        <v>42412.207638888889</v>
      </c>
      <c r="U2228">
        <f t="shared" si="244"/>
        <v>30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41561.807349537034</v>
      </c>
      <c r="T2229" s="8">
        <f t="shared" si="243"/>
        <v>41591.849016203705</v>
      </c>
      <c r="U2229">
        <f t="shared" si="244"/>
        <v>30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42202.278194444443</v>
      </c>
      <c r="T2230" s="8">
        <f t="shared" si="243"/>
        <v>42232.278194444443</v>
      </c>
      <c r="U2230">
        <f t="shared" si="244"/>
        <v>30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41484.664247685185</v>
      </c>
      <c r="T2231" s="8">
        <f t="shared" si="243"/>
        <v>41520.166666666664</v>
      </c>
      <c r="U2231">
        <f t="shared" si="244"/>
        <v>36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41724.881099537037</v>
      </c>
      <c r="T2232" s="8">
        <f t="shared" si="243"/>
        <v>41754.881099537037</v>
      </c>
      <c r="U2232">
        <f t="shared" si="244"/>
        <v>30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41423.910891203705</v>
      </c>
      <c r="T2233" s="8">
        <f t="shared" si="243"/>
        <v>41450.208333333336</v>
      </c>
      <c r="U2233">
        <f t="shared" si="244"/>
        <v>26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41806.794074074074</v>
      </c>
      <c r="T2234" s="8">
        <f t="shared" si="243"/>
        <v>41839.125</v>
      </c>
      <c r="U2234">
        <f t="shared" si="244"/>
        <v>32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42331.378923611104</v>
      </c>
      <c r="T2235" s="8">
        <f t="shared" si="243"/>
        <v>42352</v>
      </c>
      <c r="U2235">
        <f t="shared" si="244"/>
        <v>21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42710.824618055558</v>
      </c>
      <c r="T2236" s="8">
        <f t="shared" si="243"/>
        <v>42740.824618055558</v>
      </c>
      <c r="U2236">
        <f t="shared" si="244"/>
        <v>30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42062.022118055553</v>
      </c>
      <c r="T2237" s="8">
        <f t="shared" si="243"/>
        <v>42091.980451388896</v>
      </c>
      <c r="U2237">
        <f t="shared" si="244"/>
        <v>30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42371.617164351846</v>
      </c>
      <c r="T2238" s="8">
        <f t="shared" si="243"/>
        <v>42401.617164351846</v>
      </c>
      <c r="U2238">
        <f t="shared" si="244"/>
        <v>30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41915.003275462965</v>
      </c>
      <c r="T2239" s="8">
        <f t="shared" si="243"/>
        <v>41955.332638888889</v>
      </c>
      <c r="U2239">
        <f t="shared" si="244"/>
        <v>40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42774.621712962966</v>
      </c>
      <c r="T2240" s="8">
        <f t="shared" si="243"/>
        <v>42804.621712962966</v>
      </c>
      <c r="U2240">
        <f t="shared" si="244"/>
        <v>30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41572.958495370374</v>
      </c>
      <c r="T2241" s="8">
        <f t="shared" si="243"/>
        <v>41609.168055555558</v>
      </c>
      <c r="U2241">
        <f t="shared" si="244"/>
        <v>36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42452.825740740736</v>
      </c>
      <c r="T2242" s="8">
        <f t="shared" si="243"/>
        <v>42482.825740740736</v>
      </c>
      <c r="U2242">
        <f t="shared" si="244"/>
        <v>30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ROUND((E2243/D2243)*100,0)</f>
        <v>806</v>
      </c>
      <c r="P2243">
        <f t="shared" ref="P2243:P2306" si="246">ROUND(E2243/L2243,2)</f>
        <v>49.47</v>
      </c>
      <c r="Q2243" t="str">
        <f t="shared" ref="Q2243:Q2306" si="247">LEFT(N2243,FIND("/",N2243)-1)</f>
        <v>games</v>
      </c>
      <c r="R2243" t="str">
        <f t="shared" ref="R2243:R2306" si="248">MID(N2243,FIND("/",N2243)+1,99)</f>
        <v>tabletop games</v>
      </c>
      <c r="S2243" s="8">
        <f t="shared" ref="S2243:S2306" si="249">(((J2243/60)/60)/24)+DATE(1970,1,1)</f>
        <v>42766.827546296292</v>
      </c>
      <c r="T2243" s="8">
        <f t="shared" ref="T2243:T2306" si="250">(((I2243/60)/60)/24)+DATE(1970,1,1)</f>
        <v>42796.827546296292</v>
      </c>
      <c r="U2243">
        <f t="shared" ref="U2243:U2306" si="251">ROUND(T2243-S2243,0)</f>
        <v>30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41569.575613425928</v>
      </c>
      <c r="T2244" s="8">
        <f t="shared" si="250"/>
        <v>41605.126388888886</v>
      </c>
      <c r="U2244">
        <f t="shared" si="251"/>
        <v>36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42800.751041666663</v>
      </c>
      <c r="T2245" s="8">
        <f t="shared" si="250"/>
        <v>42807.125</v>
      </c>
      <c r="U2245">
        <f t="shared" si="251"/>
        <v>6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42647.818819444445</v>
      </c>
      <c r="T2246" s="8">
        <f t="shared" si="250"/>
        <v>42659.854166666672</v>
      </c>
      <c r="U2246">
        <f t="shared" si="251"/>
        <v>12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41660.708530092597</v>
      </c>
      <c r="T2247" s="8">
        <f t="shared" si="250"/>
        <v>41691.75</v>
      </c>
      <c r="U2247">
        <f t="shared" si="251"/>
        <v>31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42221.79178240741</v>
      </c>
      <c r="T2248" s="8">
        <f t="shared" si="250"/>
        <v>42251.79178240741</v>
      </c>
      <c r="U2248">
        <f t="shared" si="251"/>
        <v>30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42200.666261574079</v>
      </c>
      <c r="T2249" s="8">
        <f t="shared" si="250"/>
        <v>42214.666261574079</v>
      </c>
      <c r="U2249">
        <f t="shared" si="251"/>
        <v>14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42688.875902777778</v>
      </c>
      <c r="T2250" s="8">
        <f t="shared" si="250"/>
        <v>42718.875902777778</v>
      </c>
      <c r="U2250">
        <f t="shared" si="251"/>
        <v>30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41336.703298611108</v>
      </c>
      <c r="T2251" s="8">
        <f t="shared" si="250"/>
        <v>41366.661631944444</v>
      </c>
      <c r="U2251">
        <f t="shared" si="251"/>
        <v>30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42677.005474537036</v>
      </c>
      <c r="T2252" s="8">
        <f t="shared" si="250"/>
        <v>42707.0471412037</v>
      </c>
      <c r="U2252">
        <f t="shared" si="251"/>
        <v>30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41846.34579861111</v>
      </c>
      <c r="T2253" s="8">
        <f t="shared" si="250"/>
        <v>41867.34579861111</v>
      </c>
      <c r="U2253">
        <f t="shared" si="251"/>
        <v>21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42573.327986111108</v>
      </c>
      <c r="T2254" s="8">
        <f t="shared" si="250"/>
        <v>42588.327986111108</v>
      </c>
      <c r="U2254">
        <f t="shared" si="251"/>
        <v>15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42296.631331018521</v>
      </c>
      <c r="T2255" s="8">
        <f t="shared" si="250"/>
        <v>42326.672997685186</v>
      </c>
      <c r="U2255">
        <f t="shared" si="251"/>
        <v>30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42752.647777777776</v>
      </c>
      <c r="T2256" s="8">
        <f t="shared" si="250"/>
        <v>42759.647777777776</v>
      </c>
      <c r="U2256">
        <f t="shared" si="251"/>
        <v>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42467.951979166668</v>
      </c>
      <c r="T2257" s="8">
        <f t="shared" si="250"/>
        <v>42497.951979166668</v>
      </c>
      <c r="U2257">
        <f t="shared" si="251"/>
        <v>30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42682.451921296291</v>
      </c>
      <c r="T2258" s="8">
        <f t="shared" si="250"/>
        <v>42696.451921296291</v>
      </c>
      <c r="U2258">
        <f t="shared" si="251"/>
        <v>14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42505.936678240745</v>
      </c>
      <c r="T2259" s="8">
        <f t="shared" si="250"/>
        <v>42540.958333333328</v>
      </c>
      <c r="U2259">
        <f t="shared" si="251"/>
        <v>35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42136.75100694444</v>
      </c>
      <c r="T2260" s="8">
        <f t="shared" si="250"/>
        <v>42166.75100694444</v>
      </c>
      <c r="U2260">
        <f t="shared" si="251"/>
        <v>30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42702.804814814815</v>
      </c>
      <c r="T2261" s="8">
        <f t="shared" si="250"/>
        <v>42712.804814814815</v>
      </c>
      <c r="U2261">
        <f t="shared" si="251"/>
        <v>10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41695.016782407409</v>
      </c>
      <c r="T2262" s="8">
        <f t="shared" si="250"/>
        <v>41724.975115740745</v>
      </c>
      <c r="U2262">
        <f t="shared" si="251"/>
        <v>30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42759.724768518514</v>
      </c>
      <c r="T2263" s="8">
        <f t="shared" si="250"/>
        <v>42780.724768518514</v>
      </c>
      <c r="U2263">
        <f t="shared" si="251"/>
        <v>21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41926.585162037038</v>
      </c>
      <c r="T2264" s="8">
        <f t="shared" si="250"/>
        <v>41961</v>
      </c>
      <c r="U2264">
        <f t="shared" si="251"/>
        <v>34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42014.832326388889</v>
      </c>
      <c r="T2265" s="8">
        <f t="shared" si="250"/>
        <v>42035.832326388889</v>
      </c>
      <c r="U2265">
        <f t="shared" si="251"/>
        <v>21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42496.582337962958</v>
      </c>
      <c r="T2266" s="8">
        <f t="shared" si="250"/>
        <v>42513.125</v>
      </c>
      <c r="U2266">
        <f t="shared" si="251"/>
        <v>17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42689.853090277778</v>
      </c>
      <c r="T2267" s="8">
        <f t="shared" si="250"/>
        <v>42696.853090277778</v>
      </c>
      <c r="U2267">
        <f t="shared" si="251"/>
        <v>7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42469.874907407408</v>
      </c>
      <c r="T2268" s="8">
        <f t="shared" si="250"/>
        <v>42487.083333333328</v>
      </c>
      <c r="U2268">
        <f t="shared" si="251"/>
        <v>17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41968.829826388886</v>
      </c>
      <c r="T2269" s="8">
        <f t="shared" si="250"/>
        <v>41994.041666666672</v>
      </c>
      <c r="U2269">
        <f t="shared" si="251"/>
        <v>25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42776.082349537035</v>
      </c>
      <c r="T2270" s="8">
        <f t="shared" si="250"/>
        <v>42806.082349537035</v>
      </c>
      <c r="U2270">
        <f t="shared" si="251"/>
        <v>30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42776.704432870371</v>
      </c>
      <c r="T2271" s="8">
        <f t="shared" si="250"/>
        <v>42801.208333333328</v>
      </c>
      <c r="U2271">
        <f t="shared" si="251"/>
        <v>25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42725.869363425925</v>
      </c>
      <c r="T2272" s="8">
        <f t="shared" si="250"/>
        <v>42745.915972222225</v>
      </c>
      <c r="U2272">
        <f t="shared" si="251"/>
        <v>20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42684.000046296293</v>
      </c>
      <c r="T2273" s="8">
        <f t="shared" si="250"/>
        <v>42714.000046296293</v>
      </c>
      <c r="U2273">
        <f t="shared" si="251"/>
        <v>30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42315.699490740735</v>
      </c>
      <c r="T2274" s="8">
        <f t="shared" si="250"/>
        <v>42345.699490740735</v>
      </c>
      <c r="U2274">
        <f t="shared" si="251"/>
        <v>30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42781.549097222218</v>
      </c>
      <c r="T2275" s="8">
        <f t="shared" si="250"/>
        <v>42806.507430555561</v>
      </c>
      <c r="U2275">
        <f t="shared" si="251"/>
        <v>25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41663.500659722224</v>
      </c>
      <c r="T2276" s="8">
        <f t="shared" si="250"/>
        <v>41693.500659722224</v>
      </c>
      <c r="U2276">
        <f t="shared" si="251"/>
        <v>30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41965.616655092599</v>
      </c>
      <c r="T2277" s="8">
        <f t="shared" si="250"/>
        <v>41995.616655092599</v>
      </c>
      <c r="U2277">
        <f t="shared" si="251"/>
        <v>30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41614.651493055557</v>
      </c>
      <c r="T2278" s="8">
        <f t="shared" si="250"/>
        <v>41644.651493055557</v>
      </c>
      <c r="U2278">
        <f t="shared" si="251"/>
        <v>30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40936.678506944445</v>
      </c>
      <c r="T2279" s="8">
        <f t="shared" si="250"/>
        <v>40966.678506944445</v>
      </c>
      <c r="U2279">
        <f t="shared" si="251"/>
        <v>30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42338.709108796291</v>
      </c>
      <c r="T2280" s="8">
        <f t="shared" si="250"/>
        <v>42372.957638888889</v>
      </c>
      <c r="U2280">
        <f t="shared" si="251"/>
        <v>34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42020.806701388887</v>
      </c>
      <c r="T2281" s="8">
        <f t="shared" si="250"/>
        <v>42039.166666666672</v>
      </c>
      <c r="U2281">
        <f t="shared" si="251"/>
        <v>18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42234.624895833331</v>
      </c>
      <c r="T2282" s="8">
        <f t="shared" si="250"/>
        <v>42264.624895833331</v>
      </c>
      <c r="U2282">
        <f t="shared" si="251"/>
        <v>30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8">
        <f t="shared" si="249"/>
        <v>40687.285844907405</v>
      </c>
      <c r="T2283" s="8">
        <f t="shared" si="250"/>
        <v>40749.284722222219</v>
      </c>
      <c r="U2283">
        <f t="shared" si="251"/>
        <v>62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8">
        <f t="shared" si="249"/>
        <v>42323.17460648148</v>
      </c>
      <c r="T2284" s="8">
        <f t="shared" si="250"/>
        <v>42383.17460648148</v>
      </c>
      <c r="U2284">
        <f t="shared" si="251"/>
        <v>60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8">
        <f t="shared" si="249"/>
        <v>40978.125046296293</v>
      </c>
      <c r="T2285" s="8">
        <f t="shared" si="250"/>
        <v>41038.083379629628</v>
      </c>
      <c r="U2285">
        <f t="shared" si="251"/>
        <v>60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8">
        <f t="shared" si="249"/>
        <v>40585.796817129631</v>
      </c>
      <c r="T2286" s="8">
        <f t="shared" si="250"/>
        <v>40614.166666666664</v>
      </c>
      <c r="U2286">
        <f t="shared" si="251"/>
        <v>28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8">
        <f t="shared" si="249"/>
        <v>41059.185682870368</v>
      </c>
      <c r="T2287" s="8">
        <f t="shared" si="250"/>
        <v>41089.185682870368</v>
      </c>
      <c r="U2287">
        <f t="shared" si="251"/>
        <v>30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8">
        <f t="shared" si="249"/>
        <v>41494.963587962964</v>
      </c>
      <c r="T2288" s="8">
        <f t="shared" si="250"/>
        <v>41523.165972222225</v>
      </c>
      <c r="U2288">
        <f t="shared" si="251"/>
        <v>28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8">
        <f t="shared" si="249"/>
        <v>41792.667361111111</v>
      </c>
      <c r="T2289" s="8">
        <f t="shared" si="250"/>
        <v>41813.667361111111</v>
      </c>
      <c r="U2289">
        <f t="shared" si="251"/>
        <v>21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>
        <f t="shared" si="249"/>
        <v>41067.827418981484</v>
      </c>
      <c r="T2290" s="8">
        <f t="shared" si="250"/>
        <v>41086.75</v>
      </c>
      <c r="U2290">
        <f t="shared" si="251"/>
        <v>19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>
        <f t="shared" si="249"/>
        <v>41571.998379629629</v>
      </c>
      <c r="T2291" s="8">
        <f t="shared" si="250"/>
        <v>41614.973611111112</v>
      </c>
      <c r="U2291">
        <f t="shared" si="251"/>
        <v>43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8">
        <f t="shared" si="249"/>
        <v>40070.253819444442</v>
      </c>
      <c r="T2292" s="8">
        <f t="shared" si="250"/>
        <v>40148.708333333336</v>
      </c>
      <c r="U2292">
        <f t="shared" si="251"/>
        <v>78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8">
        <f t="shared" si="249"/>
        <v>40987.977060185185</v>
      </c>
      <c r="T2293" s="8">
        <f t="shared" si="250"/>
        <v>41022.166666666664</v>
      </c>
      <c r="U2293">
        <f t="shared" si="251"/>
        <v>34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8">
        <f t="shared" si="249"/>
        <v>40987.697638888887</v>
      </c>
      <c r="T2294" s="8">
        <f t="shared" si="250"/>
        <v>41017.697638888887</v>
      </c>
      <c r="U2294">
        <f t="shared" si="251"/>
        <v>30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8">
        <f t="shared" si="249"/>
        <v>41151.708321759259</v>
      </c>
      <c r="T2295" s="8">
        <f t="shared" si="250"/>
        <v>41177.165972222225</v>
      </c>
      <c r="U2295">
        <f t="shared" si="251"/>
        <v>25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8">
        <f t="shared" si="249"/>
        <v>41264.72314814815</v>
      </c>
      <c r="T2296" s="8">
        <f t="shared" si="250"/>
        <v>41294.72314814815</v>
      </c>
      <c r="U2296">
        <f t="shared" si="251"/>
        <v>30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8">
        <f t="shared" si="249"/>
        <v>41270.954351851848</v>
      </c>
      <c r="T2297" s="8">
        <f t="shared" si="250"/>
        <v>41300.954351851848</v>
      </c>
      <c r="U2297">
        <f t="shared" si="251"/>
        <v>30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8">
        <f t="shared" si="249"/>
        <v>40927.731782407405</v>
      </c>
      <c r="T2298" s="8">
        <f t="shared" si="250"/>
        <v>40962.731782407405</v>
      </c>
      <c r="U2298">
        <f t="shared" si="251"/>
        <v>35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8">
        <f t="shared" si="249"/>
        <v>40948.042233796295</v>
      </c>
      <c r="T2299" s="8">
        <f t="shared" si="250"/>
        <v>40982.165972222225</v>
      </c>
      <c r="U2299">
        <f t="shared" si="251"/>
        <v>34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8">
        <f t="shared" si="249"/>
        <v>41694.84065972222</v>
      </c>
      <c r="T2300" s="8">
        <f t="shared" si="250"/>
        <v>41724.798993055556</v>
      </c>
      <c r="U2300">
        <f t="shared" si="251"/>
        <v>30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8">
        <f t="shared" si="249"/>
        <v>40565.032511574071</v>
      </c>
      <c r="T2301" s="8">
        <f t="shared" si="250"/>
        <v>40580.032511574071</v>
      </c>
      <c r="U2301">
        <f t="shared" si="251"/>
        <v>15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8">
        <f t="shared" si="249"/>
        <v>41074.727037037039</v>
      </c>
      <c r="T2302" s="8">
        <f t="shared" si="250"/>
        <v>41088.727037037039</v>
      </c>
      <c r="U2302">
        <f t="shared" si="251"/>
        <v>14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41416.146944444445</v>
      </c>
      <c r="T2303" s="8">
        <f t="shared" si="250"/>
        <v>41446.146944444445</v>
      </c>
      <c r="U2303">
        <f t="shared" si="251"/>
        <v>30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41605.868449074071</v>
      </c>
      <c r="T2304" s="8">
        <f t="shared" si="250"/>
        <v>41639.291666666664</v>
      </c>
      <c r="U2304">
        <f t="shared" si="251"/>
        <v>33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40850.111064814817</v>
      </c>
      <c r="T2305" s="8">
        <f t="shared" si="250"/>
        <v>40890.152731481481</v>
      </c>
      <c r="U2305">
        <f t="shared" si="251"/>
        <v>40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40502.815868055557</v>
      </c>
      <c r="T2306" s="8">
        <f t="shared" si="250"/>
        <v>40544.207638888889</v>
      </c>
      <c r="U2306">
        <f t="shared" si="251"/>
        <v>41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ROUND((E2307/D2307)*100,0)</f>
        <v>101</v>
      </c>
      <c r="P2307">
        <f t="shared" ref="P2307:P2370" si="253">ROUND(E2307/L2307,2)</f>
        <v>109.11</v>
      </c>
      <c r="Q2307" t="str">
        <f t="shared" ref="Q2307:Q2370" si="254">LEFT(N2307,FIND("/",N2307)-1)</f>
        <v>music</v>
      </c>
      <c r="R2307" t="str">
        <f t="shared" ref="R2307:R2370" si="255">MID(N2307,FIND("/",N2307)+1,99)</f>
        <v>indie rock</v>
      </c>
      <c r="S2307" s="8">
        <f t="shared" ref="S2307:S2370" si="256">(((J2307/60)/60)/24)+DATE(1970,1,1)</f>
        <v>41834.695277777777</v>
      </c>
      <c r="T2307" s="8">
        <f t="shared" ref="T2307:T2370" si="257">(((I2307/60)/60)/24)+DATE(1970,1,1)</f>
        <v>41859.75</v>
      </c>
      <c r="U2307">
        <f t="shared" ref="U2307:U2370" si="258">ROUND(T2307-S2307,0)</f>
        <v>25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40948.16815972222</v>
      </c>
      <c r="T2308" s="8">
        <f t="shared" si="257"/>
        <v>40978.16815972222</v>
      </c>
      <c r="U2308">
        <f t="shared" si="258"/>
        <v>30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41004.802465277775</v>
      </c>
      <c r="T2309" s="8">
        <f t="shared" si="257"/>
        <v>41034.802407407406</v>
      </c>
      <c r="U2309">
        <f t="shared" si="258"/>
        <v>30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41851.962916666671</v>
      </c>
      <c r="T2310" s="8">
        <f t="shared" si="257"/>
        <v>41880.041666666664</v>
      </c>
      <c r="U2310">
        <f t="shared" si="258"/>
        <v>28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41307.987696759257</v>
      </c>
      <c r="T2311" s="8">
        <f t="shared" si="257"/>
        <v>41342.987696759257</v>
      </c>
      <c r="U2311">
        <f t="shared" si="258"/>
        <v>35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41324.79415509259</v>
      </c>
      <c r="T2312" s="8">
        <f t="shared" si="257"/>
        <v>41354.752488425926</v>
      </c>
      <c r="U2312">
        <f t="shared" si="258"/>
        <v>30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41736.004502314812</v>
      </c>
      <c r="T2313" s="8">
        <f t="shared" si="257"/>
        <v>41766.004502314812</v>
      </c>
      <c r="U2313">
        <f t="shared" si="258"/>
        <v>30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41716.632847222223</v>
      </c>
      <c r="T2314" s="8">
        <f t="shared" si="257"/>
        <v>41747.958333333336</v>
      </c>
      <c r="U2314">
        <f t="shared" si="258"/>
        <v>31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41002.958634259259</v>
      </c>
      <c r="T2315" s="8">
        <f t="shared" si="257"/>
        <v>41032.958634259259</v>
      </c>
      <c r="U2315">
        <f t="shared" si="258"/>
        <v>30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41037.551585648151</v>
      </c>
      <c r="T2316" s="8">
        <f t="shared" si="257"/>
        <v>41067.551585648151</v>
      </c>
      <c r="U2316">
        <f t="shared" si="258"/>
        <v>30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41004.72619212963</v>
      </c>
      <c r="T2317" s="8">
        <f t="shared" si="257"/>
        <v>41034.72619212963</v>
      </c>
      <c r="U2317">
        <f t="shared" si="258"/>
        <v>30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40079.725115740745</v>
      </c>
      <c r="T2318" s="8">
        <f t="shared" si="257"/>
        <v>40156.76666666667</v>
      </c>
      <c r="U2318">
        <f t="shared" si="258"/>
        <v>77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40192.542233796295</v>
      </c>
      <c r="T2319" s="8">
        <f t="shared" si="257"/>
        <v>40224.208333333336</v>
      </c>
      <c r="U2319">
        <f t="shared" si="258"/>
        <v>32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40050.643680555557</v>
      </c>
      <c r="T2320" s="8">
        <f t="shared" si="257"/>
        <v>40082.165972222225</v>
      </c>
      <c r="U2320">
        <f t="shared" si="258"/>
        <v>32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41593.082002314812</v>
      </c>
      <c r="T2321" s="8">
        <f t="shared" si="257"/>
        <v>41623.082002314812</v>
      </c>
      <c r="U2321">
        <f t="shared" si="258"/>
        <v>30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41696.817129629628</v>
      </c>
      <c r="T2322" s="8">
        <f t="shared" si="257"/>
        <v>41731.775462962964</v>
      </c>
      <c r="U2322">
        <f t="shared" si="258"/>
        <v>35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42799.260428240741</v>
      </c>
      <c r="T2323" s="8">
        <f t="shared" si="257"/>
        <v>42829.21876157407</v>
      </c>
      <c r="U2323">
        <f t="shared" si="258"/>
        <v>30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42804.895474537043</v>
      </c>
      <c r="T2324" s="8">
        <f t="shared" si="257"/>
        <v>42834.853807870371</v>
      </c>
      <c r="U2324">
        <f t="shared" si="258"/>
        <v>30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42807.755173611105</v>
      </c>
      <c r="T2325" s="8">
        <f t="shared" si="257"/>
        <v>42814.755173611105</v>
      </c>
      <c r="U2325">
        <f t="shared" si="258"/>
        <v>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42790.885243055556</v>
      </c>
      <c r="T2326" s="8">
        <f t="shared" si="257"/>
        <v>42820.843576388885</v>
      </c>
      <c r="U2326">
        <f t="shared" si="258"/>
        <v>30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42794.022349537037</v>
      </c>
      <c r="T2327" s="8">
        <f t="shared" si="257"/>
        <v>42823.980682870373</v>
      </c>
      <c r="U2327">
        <f t="shared" si="258"/>
        <v>30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42804.034120370372</v>
      </c>
      <c r="T2328" s="8">
        <f t="shared" si="257"/>
        <v>42855.708333333328</v>
      </c>
      <c r="U2328">
        <f t="shared" si="258"/>
        <v>52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41842.917129629634</v>
      </c>
      <c r="T2329" s="8">
        <f t="shared" si="257"/>
        <v>41877.917129629634</v>
      </c>
      <c r="U2329">
        <f t="shared" si="258"/>
        <v>35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42139.781678240746</v>
      </c>
      <c r="T2330" s="8">
        <f t="shared" si="257"/>
        <v>42169.781678240746</v>
      </c>
      <c r="U2330">
        <f t="shared" si="258"/>
        <v>30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41807.624374999999</v>
      </c>
      <c r="T2331" s="8">
        <f t="shared" si="257"/>
        <v>41837.624374999999</v>
      </c>
      <c r="U2331">
        <f t="shared" si="258"/>
        <v>30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42332.89980324074</v>
      </c>
      <c r="T2332" s="8">
        <f t="shared" si="257"/>
        <v>42363</v>
      </c>
      <c r="U2332">
        <f t="shared" si="258"/>
        <v>30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41839.005671296298</v>
      </c>
      <c r="T2333" s="8">
        <f t="shared" si="257"/>
        <v>41869.005671296298</v>
      </c>
      <c r="U2333">
        <f t="shared" si="258"/>
        <v>30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42011.628136574072</v>
      </c>
      <c r="T2334" s="8">
        <f t="shared" si="257"/>
        <v>42041.628136574072</v>
      </c>
      <c r="U2334">
        <f t="shared" si="258"/>
        <v>30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41767.650347222225</v>
      </c>
      <c r="T2335" s="8">
        <f t="shared" si="257"/>
        <v>41788.743055555555</v>
      </c>
      <c r="U2335">
        <f t="shared" si="258"/>
        <v>21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41918.670115740737</v>
      </c>
      <c r="T2336" s="8">
        <f t="shared" si="257"/>
        <v>41948.731944444444</v>
      </c>
      <c r="U2336">
        <f t="shared" si="258"/>
        <v>30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41771.572256944448</v>
      </c>
      <c r="T2337" s="8">
        <f t="shared" si="257"/>
        <v>41801.572256944448</v>
      </c>
      <c r="U2337">
        <f t="shared" si="258"/>
        <v>30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41666.924710648149</v>
      </c>
      <c r="T2338" s="8">
        <f t="shared" si="257"/>
        <v>41706.924710648149</v>
      </c>
      <c r="U2338">
        <f t="shared" si="258"/>
        <v>40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41786.640543981484</v>
      </c>
      <c r="T2339" s="8">
        <f t="shared" si="257"/>
        <v>41816.640543981484</v>
      </c>
      <c r="U2339">
        <f t="shared" si="258"/>
        <v>30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41789.896805555552</v>
      </c>
      <c r="T2340" s="8">
        <f t="shared" si="257"/>
        <v>41819.896805555552</v>
      </c>
      <c r="U2340">
        <f t="shared" si="258"/>
        <v>30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42692.79987268518</v>
      </c>
      <c r="T2341" s="8">
        <f t="shared" si="257"/>
        <v>42723.332638888889</v>
      </c>
      <c r="U2341">
        <f t="shared" si="258"/>
        <v>31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42643.642800925925</v>
      </c>
      <c r="T2342" s="8">
        <f t="shared" si="257"/>
        <v>42673.642800925925</v>
      </c>
      <c r="U2342">
        <f t="shared" si="258"/>
        <v>30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42167.813703703709</v>
      </c>
      <c r="T2343" s="8">
        <f t="shared" si="257"/>
        <v>42197.813703703709</v>
      </c>
      <c r="U2343">
        <f t="shared" si="258"/>
        <v>30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41897.702199074076</v>
      </c>
      <c r="T2344" s="8">
        <f t="shared" si="257"/>
        <v>41918.208333333336</v>
      </c>
      <c r="U2344">
        <f t="shared" si="258"/>
        <v>21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42327.825289351851</v>
      </c>
      <c r="T2345" s="8">
        <f t="shared" si="257"/>
        <v>42377.82430555555</v>
      </c>
      <c r="U2345">
        <f t="shared" si="258"/>
        <v>50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42515.727650462963</v>
      </c>
      <c r="T2346" s="8">
        <f t="shared" si="257"/>
        <v>42545.727650462963</v>
      </c>
      <c r="U2346">
        <f t="shared" si="258"/>
        <v>30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42060.001805555556</v>
      </c>
      <c r="T2347" s="8">
        <f t="shared" si="257"/>
        <v>42094.985416666663</v>
      </c>
      <c r="U2347">
        <f t="shared" si="258"/>
        <v>35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42615.79896990741</v>
      </c>
      <c r="T2348" s="8">
        <f t="shared" si="257"/>
        <v>42660.79896990741</v>
      </c>
      <c r="U2348">
        <f t="shared" si="258"/>
        <v>45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42577.607361111113</v>
      </c>
      <c r="T2349" s="8">
        <f t="shared" si="257"/>
        <v>42607.607361111113</v>
      </c>
      <c r="U2349">
        <f t="shared" si="258"/>
        <v>30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42360.932152777779</v>
      </c>
      <c r="T2350" s="8">
        <f t="shared" si="257"/>
        <v>42420.932152777779</v>
      </c>
      <c r="U2350">
        <f t="shared" si="258"/>
        <v>60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42198.775787037041</v>
      </c>
      <c r="T2351" s="8">
        <f t="shared" si="257"/>
        <v>42227.775787037041</v>
      </c>
      <c r="U2351">
        <f t="shared" si="258"/>
        <v>29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42708.842245370368</v>
      </c>
      <c r="T2352" s="8">
        <f t="shared" si="257"/>
        <v>42738.842245370368</v>
      </c>
      <c r="U2352">
        <f t="shared" si="258"/>
        <v>30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8">
        <f t="shared" si="256"/>
        <v>42094.101145833338</v>
      </c>
      <c r="T2353" s="8">
        <f t="shared" si="257"/>
        <v>42124.101145833338</v>
      </c>
      <c r="U2353">
        <f t="shared" si="258"/>
        <v>30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42101.633703703701</v>
      </c>
      <c r="T2354" s="8">
        <f t="shared" si="257"/>
        <v>42161.633703703701</v>
      </c>
      <c r="U2354">
        <f t="shared" si="258"/>
        <v>60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42103.676180555558</v>
      </c>
      <c r="T2355" s="8">
        <f t="shared" si="257"/>
        <v>42115.676180555558</v>
      </c>
      <c r="U2355">
        <f t="shared" si="258"/>
        <v>12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41954.722916666666</v>
      </c>
      <c r="T2356" s="8">
        <f t="shared" si="257"/>
        <v>42014.722916666666</v>
      </c>
      <c r="U2356">
        <f t="shared" si="258"/>
        <v>60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42096.918240740735</v>
      </c>
      <c r="T2357" s="8">
        <f t="shared" si="257"/>
        <v>42126.918240740735</v>
      </c>
      <c r="U2357">
        <f t="shared" si="258"/>
        <v>30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42130.78361111111</v>
      </c>
      <c r="T2358" s="8">
        <f t="shared" si="257"/>
        <v>42160.78361111111</v>
      </c>
      <c r="U2358">
        <f t="shared" si="258"/>
        <v>30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42264.620115740734</v>
      </c>
      <c r="T2359" s="8">
        <f t="shared" si="257"/>
        <v>42294.620115740734</v>
      </c>
      <c r="U2359">
        <f t="shared" si="258"/>
        <v>30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41978.930972222224</v>
      </c>
      <c r="T2360" s="8">
        <f t="shared" si="257"/>
        <v>42035.027083333334</v>
      </c>
      <c r="U2360">
        <f t="shared" si="258"/>
        <v>56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42159.649583333332</v>
      </c>
      <c r="T2361" s="8">
        <f t="shared" si="257"/>
        <v>42219.649583333332</v>
      </c>
      <c r="U2361">
        <f t="shared" si="258"/>
        <v>60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42377.70694444445</v>
      </c>
      <c r="T2362" s="8">
        <f t="shared" si="257"/>
        <v>42407.70694444445</v>
      </c>
      <c r="U2362">
        <f t="shared" si="258"/>
        <v>30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42466.858888888892</v>
      </c>
      <c r="T2363" s="8">
        <f t="shared" si="257"/>
        <v>42490.916666666672</v>
      </c>
      <c r="U2363">
        <f t="shared" si="258"/>
        <v>24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41954.688310185185</v>
      </c>
      <c r="T2364" s="8">
        <f t="shared" si="257"/>
        <v>41984.688310185185</v>
      </c>
      <c r="U2364">
        <f t="shared" si="258"/>
        <v>30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42322.011574074073</v>
      </c>
      <c r="T2365" s="8">
        <f t="shared" si="257"/>
        <v>42367.011574074073</v>
      </c>
      <c r="U2365">
        <f t="shared" si="258"/>
        <v>45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42248.934675925921</v>
      </c>
      <c r="T2366" s="8">
        <f t="shared" si="257"/>
        <v>42303.934675925921</v>
      </c>
      <c r="U2366">
        <f t="shared" si="258"/>
        <v>55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42346.736400462964</v>
      </c>
      <c r="T2367" s="8">
        <f t="shared" si="257"/>
        <v>42386.958333333328</v>
      </c>
      <c r="U2367">
        <f t="shared" si="258"/>
        <v>40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42268.531631944439</v>
      </c>
      <c r="T2368" s="8">
        <f t="shared" si="257"/>
        <v>42298.531631944439</v>
      </c>
      <c r="U2368">
        <f t="shared" si="258"/>
        <v>30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42425.970092592594</v>
      </c>
      <c r="T2369" s="8">
        <f t="shared" si="257"/>
        <v>42485.928425925929</v>
      </c>
      <c r="U2369">
        <f t="shared" si="258"/>
        <v>60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42063.721817129626</v>
      </c>
      <c r="T2370" s="8">
        <f t="shared" si="257"/>
        <v>42108.680150462969</v>
      </c>
      <c r="U2370">
        <f t="shared" si="258"/>
        <v>45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ROUND((E2371/D2371)*100,0)</f>
        <v>0</v>
      </c>
      <c r="P2371" t="e">
        <f t="shared" ref="P2371:P2434" si="260">ROUND(E2371/L2371,2)</f>
        <v>#DIV/0!</v>
      </c>
      <c r="Q2371" t="str">
        <f t="shared" ref="Q2371:Q2434" si="261">LEFT(N2371,FIND("/",N2371)-1)</f>
        <v>technology</v>
      </c>
      <c r="R2371" t="str">
        <f t="shared" ref="R2371:R2434" si="262">MID(N2371,FIND("/",N2371)+1,99)</f>
        <v>web</v>
      </c>
      <c r="S2371" s="8">
        <f t="shared" ref="S2371:S2434" si="263">(((J2371/60)/60)/24)+DATE(1970,1,1)</f>
        <v>42380.812627314815</v>
      </c>
      <c r="T2371" s="8">
        <f t="shared" ref="T2371:T2434" si="264">(((I2371/60)/60)/24)+DATE(1970,1,1)</f>
        <v>42410.812627314815</v>
      </c>
      <c r="U2371">
        <f t="shared" ref="U2371:U2434" si="265">ROUND(T2371-S2371,0)</f>
        <v>30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>
        <f t="shared" si="263"/>
        <v>41961.18913194444</v>
      </c>
      <c r="T2372" s="8">
        <f t="shared" si="264"/>
        <v>41991.18913194444</v>
      </c>
      <c r="U2372">
        <f t="shared" si="265"/>
        <v>30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42150.777731481481</v>
      </c>
      <c r="T2373" s="8">
        <f t="shared" si="264"/>
        <v>42180.777731481481</v>
      </c>
      <c r="U2373">
        <f t="shared" si="265"/>
        <v>30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42088.069108796291</v>
      </c>
      <c r="T2374" s="8">
        <f t="shared" si="264"/>
        <v>42118.069108796291</v>
      </c>
      <c r="U2374">
        <f t="shared" si="265"/>
        <v>30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42215.662314814821</v>
      </c>
      <c r="T2375" s="8">
        <f t="shared" si="264"/>
        <v>42245.662314814821</v>
      </c>
      <c r="U2375">
        <f t="shared" si="265"/>
        <v>30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42017.843287037031</v>
      </c>
      <c r="T2376" s="8">
        <f t="shared" si="264"/>
        <v>42047.843287037031</v>
      </c>
      <c r="U2376">
        <f t="shared" si="265"/>
        <v>30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42592.836076388892</v>
      </c>
      <c r="T2377" s="8">
        <f t="shared" si="264"/>
        <v>42622.836076388892</v>
      </c>
      <c r="U2377">
        <f t="shared" si="265"/>
        <v>30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42318.925532407404</v>
      </c>
      <c r="T2378" s="8">
        <f t="shared" si="264"/>
        <v>42348.925532407404</v>
      </c>
      <c r="U2378">
        <f t="shared" si="265"/>
        <v>30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42669.870173611111</v>
      </c>
      <c r="T2379" s="8">
        <f t="shared" si="264"/>
        <v>42699.911840277782</v>
      </c>
      <c r="U2379">
        <f t="shared" si="265"/>
        <v>30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42213.013078703705</v>
      </c>
      <c r="T2380" s="8">
        <f t="shared" si="264"/>
        <v>42242.013078703705</v>
      </c>
      <c r="U2380">
        <f t="shared" si="265"/>
        <v>29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42237.016388888893</v>
      </c>
      <c r="T2381" s="8">
        <f t="shared" si="264"/>
        <v>42282.016388888893</v>
      </c>
      <c r="U2381">
        <f t="shared" si="265"/>
        <v>45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42248.793310185181</v>
      </c>
      <c r="T2382" s="8">
        <f t="shared" si="264"/>
        <v>42278.793310185181</v>
      </c>
      <c r="U2382">
        <f t="shared" si="265"/>
        <v>30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42074.935740740737</v>
      </c>
      <c r="T2383" s="8">
        <f t="shared" si="264"/>
        <v>42104.935740740737</v>
      </c>
      <c r="U2383">
        <f t="shared" si="265"/>
        <v>30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>
        <f t="shared" si="263"/>
        <v>42195.187534722223</v>
      </c>
      <c r="T2384" s="8">
        <f t="shared" si="264"/>
        <v>42220.187534722223</v>
      </c>
      <c r="U2384">
        <f t="shared" si="265"/>
        <v>25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42027.056793981479</v>
      </c>
      <c r="T2385" s="8">
        <f t="shared" si="264"/>
        <v>42057.056793981479</v>
      </c>
      <c r="U2385">
        <f t="shared" si="265"/>
        <v>30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41927.067627314813</v>
      </c>
      <c r="T2386" s="8">
        <f t="shared" si="264"/>
        <v>41957.109293981484</v>
      </c>
      <c r="U2386">
        <f t="shared" si="265"/>
        <v>30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42191.70175925926</v>
      </c>
      <c r="T2387" s="8">
        <f t="shared" si="264"/>
        <v>42221.70175925926</v>
      </c>
      <c r="U2387">
        <f t="shared" si="265"/>
        <v>30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41954.838240740741</v>
      </c>
      <c r="T2388" s="8">
        <f t="shared" si="264"/>
        <v>42014.838240740741</v>
      </c>
      <c r="U2388">
        <f t="shared" si="265"/>
        <v>60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42528.626620370371</v>
      </c>
      <c r="T2389" s="8">
        <f t="shared" si="264"/>
        <v>42573.626620370371</v>
      </c>
      <c r="U2389">
        <f t="shared" si="265"/>
        <v>45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41989.853692129633</v>
      </c>
      <c r="T2390" s="8">
        <f t="shared" si="264"/>
        <v>42019.811805555553</v>
      </c>
      <c r="U2390">
        <f t="shared" si="265"/>
        <v>30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42179.653379629628</v>
      </c>
      <c r="T2391" s="8">
        <f t="shared" si="264"/>
        <v>42210.915972222225</v>
      </c>
      <c r="U2391">
        <f t="shared" si="265"/>
        <v>31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41968.262314814812</v>
      </c>
      <c r="T2392" s="8">
        <f t="shared" si="264"/>
        <v>42008.262314814812</v>
      </c>
      <c r="U2392">
        <f t="shared" si="265"/>
        <v>40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42064.794490740736</v>
      </c>
      <c r="T2393" s="8">
        <f t="shared" si="264"/>
        <v>42094.752824074079</v>
      </c>
      <c r="U2393">
        <f t="shared" si="265"/>
        <v>30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42276.120636574073</v>
      </c>
      <c r="T2394" s="8">
        <f t="shared" si="264"/>
        <v>42306.120636574073</v>
      </c>
      <c r="U2394">
        <f t="shared" si="265"/>
        <v>30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42194.648344907408</v>
      </c>
      <c r="T2395" s="8">
        <f t="shared" si="264"/>
        <v>42224.648344907408</v>
      </c>
      <c r="U2395">
        <f t="shared" si="265"/>
        <v>30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42031.362187499995</v>
      </c>
      <c r="T2396" s="8">
        <f t="shared" si="264"/>
        <v>42061.362187499995</v>
      </c>
      <c r="U2396">
        <f t="shared" si="265"/>
        <v>30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42717.121377314819</v>
      </c>
      <c r="T2397" s="8">
        <f t="shared" si="264"/>
        <v>42745.372916666667</v>
      </c>
      <c r="U2397">
        <f t="shared" si="265"/>
        <v>28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42262.849050925928</v>
      </c>
      <c r="T2398" s="8">
        <f t="shared" si="264"/>
        <v>42292.849050925928</v>
      </c>
      <c r="U2398">
        <f t="shared" si="265"/>
        <v>30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41976.88490740741</v>
      </c>
      <c r="T2399" s="8">
        <f t="shared" si="264"/>
        <v>42006.88490740741</v>
      </c>
      <c r="U2399">
        <f t="shared" si="265"/>
        <v>30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42157.916481481487</v>
      </c>
      <c r="T2400" s="8">
        <f t="shared" si="264"/>
        <v>42187.916481481487</v>
      </c>
      <c r="U2400">
        <f t="shared" si="265"/>
        <v>30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41956.853078703702</v>
      </c>
      <c r="T2401" s="8">
        <f t="shared" si="264"/>
        <v>41991.853078703702</v>
      </c>
      <c r="U2401">
        <f t="shared" si="265"/>
        <v>35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42444.268101851849</v>
      </c>
      <c r="T2402" s="8">
        <f t="shared" si="264"/>
        <v>42474.268101851849</v>
      </c>
      <c r="U2402">
        <f t="shared" si="265"/>
        <v>30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42374.822870370372</v>
      </c>
      <c r="T2403" s="8">
        <f t="shared" si="264"/>
        <v>42434.822870370372</v>
      </c>
      <c r="U2403">
        <f t="shared" si="265"/>
        <v>60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42107.679756944446</v>
      </c>
      <c r="T2404" s="8">
        <f t="shared" si="264"/>
        <v>42137.679756944446</v>
      </c>
      <c r="U2404">
        <f t="shared" si="265"/>
        <v>30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42399.882615740738</v>
      </c>
      <c r="T2405" s="8">
        <f t="shared" si="264"/>
        <v>42459.840949074074</v>
      </c>
      <c r="U2405">
        <f t="shared" si="265"/>
        <v>60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42342.03943287037</v>
      </c>
      <c r="T2406" s="8">
        <f t="shared" si="264"/>
        <v>42372.03943287037</v>
      </c>
      <c r="U2406">
        <f t="shared" si="265"/>
        <v>30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42595.585358796292</v>
      </c>
      <c r="T2407" s="8">
        <f t="shared" si="264"/>
        <v>42616.585358796292</v>
      </c>
      <c r="U2407">
        <f t="shared" si="265"/>
        <v>21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41983.110995370371</v>
      </c>
      <c r="T2408" s="8">
        <f t="shared" si="264"/>
        <v>42023.110995370371</v>
      </c>
      <c r="U2408">
        <f t="shared" si="265"/>
        <v>40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42082.575555555552</v>
      </c>
      <c r="T2409" s="8">
        <f t="shared" si="264"/>
        <v>42105.25</v>
      </c>
      <c r="U2409">
        <f t="shared" si="265"/>
        <v>23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41919.140706018516</v>
      </c>
      <c r="T2410" s="8">
        <f t="shared" si="264"/>
        <v>41949.182372685187</v>
      </c>
      <c r="U2410">
        <f t="shared" si="265"/>
        <v>30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42204.875868055555</v>
      </c>
      <c r="T2411" s="8">
        <f t="shared" si="264"/>
        <v>42234.875868055555</v>
      </c>
      <c r="U2411">
        <f t="shared" si="265"/>
        <v>30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42224.408275462964</v>
      </c>
      <c r="T2412" s="8">
        <f t="shared" si="264"/>
        <v>42254.408275462964</v>
      </c>
      <c r="U2412">
        <f t="shared" si="265"/>
        <v>30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42211.732430555552</v>
      </c>
      <c r="T2413" s="8">
        <f t="shared" si="264"/>
        <v>42241.732430555552</v>
      </c>
      <c r="U2413">
        <f t="shared" si="265"/>
        <v>30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42655.736956018518</v>
      </c>
      <c r="T2414" s="8">
        <f t="shared" si="264"/>
        <v>42700.778622685189</v>
      </c>
      <c r="U2414">
        <f t="shared" si="265"/>
        <v>45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41760.10974537037</v>
      </c>
      <c r="T2415" s="8">
        <f t="shared" si="264"/>
        <v>41790.979166666664</v>
      </c>
      <c r="U2415">
        <f t="shared" si="265"/>
        <v>31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42198.695138888885</v>
      </c>
      <c r="T2416" s="8">
        <f t="shared" si="264"/>
        <v>42238.165972222225</v>
      </c>
      <c r="U2416">
        <f t="shared" si="265"/>
        <v>39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42536.862800925926</v>
      </c>
      <c r="T2417" s="8">
        <f t="shared" si="264"/>
        <v>42566.862800925926</v>
      </c>
      <c r="U2417">
        <f t="shared" si="265"/>
        <v>30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42019.737766203703</v>
      </c>
      <c r="T2418" s="8">
        <f t="shared" si="264"/>
        <v>42077.625</v>
      </c>
      <c r="U2418">
        <f t="shared" si="265"/>
        <v>58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41831.884108796294</v>
      </c>
      <c r="T2419" s="8">
        <f t="shared" si="264"/>
        <v>41861.884108796294</v>
      </c>
      <c r="U2419">
        <f t="shared" si="265"/>
        <v>30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42027.856990740736</v>
      </c>
      <c r="T2420" s="8">
        <f t="shared" si="264"/>
        <v>42087.815324074079</v>
      </c>
      <c r="U2420">
        <f t="shared" si="265"/>
        <v>60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41993.738298611104</v>
      </c>
      <c r="T2421" s="8">
        <f t="shared" si="264"/>
        <v>42053.738298611104</v>
      </c>
      <c r="U2421">
        <f t="shared" si="265"/>
        <v>60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41893.028877314813</v>
      </c>
      <c r="T2422" s="8">
        <f t="shared" si="264"/>
        <v>41953.070543981477</v>
      </c>
      <c r="U2422">
        <f t="shared" si="265"/>
        <v>60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42026.687453703707</v>
      </c>
      <c r="T2423" s="8">
        <f t="shared" si="264"/>
        <v>42056.687453703707</v>
      </c>
      <c r="U2423">
        <f t="shared" si="265"/>
        <v>30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42044.724953703699</v>
      </c>
      <c r="T2424" s="8">
        <f t="shared" si="264"/>
        <v>42074.683287037042</v>
      </c>
      <c r="U2424">
        <f t="shared" si="265"/>
        <v>30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41974.704745370371</v>
      </c>
      <c r="T2425" s="8">
        <f t="shared" si="264"/>
        <v>42004.704745370371</v>
      </c>
      <c r="U2425">
        <f t="shared" si="265"/>
        <v>30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41909.892453703702</v>
      </c>
      <c r="T2426" s="8">
        <f t="shared" si="264"/>
        <v>41939.892453703702</v>
      </c>
      <c r="U2426">
        <f t="shared" si="265"/>
        <v>30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42502.913761574076</v>
      </c>
      <c r="T2427" s="8">
        <f t="shared" si="264"/>
        <v>42517.919444444444</v>
      </c>
      <c r="U2427">
        <f t="shared" si="265"/>
        <v>15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42164.170046296291</v>
      </c>
      <c r="T2428" s="8">
        <f t="shared" si="264"/>
        <v>42224.170046296291</v>
      </c>
      <c r="U2428">
        <f t="shared" si="265"/>
        <v>60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42412.318668981476</v>
      </c>
      <c r="T2429" s="8">
        <f t="shared" si="264"/>
        <v>42452.277002314819</v>
      </c>
      <c r="U2429">
        <f t="shared" si="265"/>
        <v>40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42045.784155092595</v>
      </c>
      <c r="T2430" s="8">
        <f t="shared" si="264"/>
        <v>42075.742488425924</v>
      </c>
      <c r="U2430">
        <f t="shared" si="265"/>
        <v>30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42734.879236111112</v>
      </c>
      <c r="T2431" s="8">
        <f t="shared" si="264"/>
        <v>42771.697222222225</v>
      </c>
      <c r="U2431">
        <f t="shared" si="265"/>
        <v>37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42382.130833333329</v>
      </c>
      <c r="T2432" s="8">
        <f t="shared" si="264"/>
        <v>42412.130833333329</v>
      </c>
      <c r="U2432">
        <f t="shared" si="265"/>
        <v>30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42489.099687499998</v>
      </c>
      <c r="T2433" s="8">
        <f t="shared" si="264"/>
        <v>42549.099687499998</v>
      </c>
      <c r="U2433">
        <f t="shared" si="265"/>
        <v>60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42041.218715277777</v>
      </c>
      <c r="T2434" s="8">
        <f t="shared" si="264"/>
        <v>42071.218715277777</v>
      </c>
      <c r="U2434">
        <f t="shared" si="265"/>
        <v>30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ROUND((E2435/D2435)*100,0)</f>
        <v>0</v>
      </c>
      <c r="P2435" t="e">
        <f t="shared" ref="P2435:P2498" si="267">ROUND(E2435/L2435,2)</f>
        <v>#DIV/0!</v>
      </c>
      <c r="Q2435" t="str">
        <f t="shared" ref="Q2435:Q2498" si="268">LEFT(N2435,FIND("/",N2435)-1)</f>
        <v>food</v>
      </c>
      <c r="R2435" t="str">
        <f t="shared" ref="R2435:R2498" si="269">MID(N2435,FIND("/",N2435)+1,99)</f>
        <v>food trucks</v>
      </c>
      <c r="S2435" s="8">
        <f t="shared" ref="S2435:S2498" si="270">(((J2435/60)/60)/24)+DATE(1970,1,1)</f>
        <v>42397.89980324074</v>
      </c>
      <c r="T2435" s="8">
        <f t="shared" ref="T2435:T2498" si="271">(((I2435/60)/60)/24)+DATE(1970,1,1)</f>
        <v>42427.89980324074</v>
      </c>
      <c r="U2435">
        <f t="shared" ref="U2435:U2498" si="272">ROUND(T2435-S2435,0)</f>
        <v>30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42180.18604166666</v>
      </c>
      <c r="T2436" s="8">
        <f t="shared" si="271"/>
        <v>42220.18604166666</v>
      </c>
      <c r="U2436">
        <f t="shared" si="272"/>
        <v>40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42252.277615740735</v>
      </c>
      <c r="T2437" s="8">
        <f t="shared" si="271"/>
        <v>42282.277615740735</v>
      </c>
      <c r="U2437">
        <f t="shared" si="272"/>
        <v>30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42338.615393518514</v>
      </c>
      <c r="T2438" s="8">
        <f t="shared" si="271"/>
        <v>42398.615393518514</v>
      </c>
      <c r="U2438">
        <f t="shared" si="272"/>
        <v>60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42031.965138888889</v>
      </c>
      <c r="T2439" s="8">
        <f t="shared" si="271"/>
        <v>42080.75</v>
      </c>
      <c r="U2439">
        <f t="shared" si="272"/>
        <v>49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42285.91506944444</v>
      </c>
      <c r="T2440" s="8">
        <f t="shared" si="271"/>
        <v>42345.956736111111</v>
      </c>
      <c r="U2440">
        <f t="shared" si="272"/>
        <v>60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42265.818622685183</v>
      </c>
      <c r="T2441" s="8">
        <f t="shared" si="271"/>
        <v>42295.818622685183</v>
      </c>
      <c r="U2441">
        <f t="shared" si="272"/>
        <v>30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42383.899456018517</v>
      </c>
      <c r="T2442" s="8">
        <f t="shared" si="271"/>
        <v>42413.899456018517</v>
      </c>
      <c r="U2442">
        <f t="shared" si="272"/>
        <v>30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42187.125625000001</v>
      </c>
      <c r="T2443" s="8">
        <f t="shared" si="271"/>
        <v>42208.207638888889</v>
      </c>
      <c r="U2443">
        <f t="shared" si="272"/>
        <v>21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42052.666990740734</v>
      </c>
      <c r="T2444" s="8">
        <f t="shared" si="271"/>
        <v>42082.625324074077</v>
      </c>
      <c r="U2444">
        <f t="shared" si="272"/>
        <v>30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41836.625254629631</v>
      </c>
      <c r="T2445" s="8">
        <f t="shared" si="271"/>
        <v>41866.625254629631</v>
      </c>
      <c r="U2445">
        <f t="shared" si="272"/>
        <v>30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42485.754525462966</v>
      </c>
      <c r="T2446" s="8">
        <f t="shared" si="271"/>
        <v>42515.754525462966</v>
      </c>
      <c r="U2446">
        <f t="shared" si="272"/>
        <v>30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42243.190057870372</v>
      </c>
      <c r="T2447" s="8">
        <f t="shared" si="271"/>
        <v>42273.190057870372</v>
      </c>
      <c r="U2447">
        <f t="shared" si="272"/>
        <v>30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42670.602673611109</v>
      </c>
      <c r="T2448" s="8">
        <f t="shared" si="271"/>
        <v>42700.64434027778</v>
      </c>
      <c r="U2448">
        <f t="shared" si="272"/>
        <v>30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42654.469826388886</v>
      </c>
      <c r="T2449" s="8">
        <f t="shared" si="271"/>
        <v>42686.166666666672</v>
      </c>
      <c r="U2449">
        <f t="shared" si="272"/>
        <v>32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42607.316122685181</v>
      </c>
      <c r="T2450" s="8">
        <f t="shared" si="271"/>
        <v>42613.233333333337</v>
      </c>
      <c r="U2450">
        <f t="shared" si="272"/>
        <v>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41943.142534722225</v>
      </c>
      <c r="T2451" s="8">
        <f t="shared" si="271"/>
        <v>41973.184201388889</v>
      </c>
      <c r="U2451">
        <f t="shared" si="272"/>
        <v>30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41902.07240740741</v>
      </c>
      <c r="T2452" s="8">
        <f t="shared" si="271"/>
        <v>41940.132638888892</v>
      </c>
      <c r="U2452">
        <f t="shared" si="272"/>
        <v>38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42779.908449074079</v>
      </c>
      <c r="T2453" s="8">
        <f t="shared" si="271"/>
        <v>42799.908449074079</v>
      </c>
      <c r="U2453">
        <f t="shared" si="272"/>
        <v>20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42338.84375</v>
      </c>
      <c r="T2454" s="8">
        <f t="shared" si="271"/>
        <v>42367.958333333328</v>
      </c>
      <c r="U2454">
        <f t="shared" si="272"/>
        <v>29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42738.692233796297</v>
      </c>
      <c r="T2455" s="8">
        <f t="shared" si="271"/>
        <v>42768.692233796297</v>
      </c>
      <c r="U2455">
        <f t="shared" si="272"/>
        <v>30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42770.201481481476</v>
      </c>
      <c r="T2456" s="8">
        <f t="shared" si="271"/>
        <v>42805.201481481476</v>
      </c>
      <c r="U2456">
        <f t="shared" si="272"/>
        <v>35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42452.781828703708</v>
      </c>
      <c r="T2457" s="8">
        <f t="shared" si="271"/>
        <v>42480.781828703708</v>
      </c>
      <c r="U2457">
        <f t="shared" si="272"/>
        <v>28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42761.961099537039</v>
      </c>
      <c r="T2458" s="8">
        <f t="shared" si="271"/>
        <v>42791.961099537039</v>
      </c>
      <c r="U2458">
        <f t="shared" si="272"/>
        <v>30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42423.602500000001</v>
      </c>
      <c r="T2459" s="8">
        <f t="shared" si="271"/>
        <v>42453.560833333337</v>
      </c>
      <c r="U2459">
        <f t="shared" si="272"/>
        <v>30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42495.871736111112</v>
      </c>
      <c r="T2460" s="8">
        <f t="shared" si="271"/>
        <v>42530.791666666672</v>
      </c>
      <c r="U2460">
        <f t="shared" si="272"/>
        <v>35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42407.637557870374</v>
      </c>
      <c r="T2461" s="8">
        <f t="shared" si="271"/>
        <v>42452.595891203702</v>
      </c>
      <c r="U2461">
        <f t="shared" si="272"/>
        <v>45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42704.187118055561</v>
      </c>
      <c r="T2462" s="8">
        <f t="shared" si="271"/>
        <v>42738.178472222222</v>
      </c>
      <c r="U2462">
        <f t="shared" si="272"/>
        <v>34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40784.012696759259</v>
      </c>
      <c r="T2463" s="8">
        <f t="shared" si="271"/>
        <v>40817.125</v>
      </c>
      <c r="U2463">
        <f t="shared" si="272"/>
        <v>33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41089.186296296299</v>
      </c>
      <c r="T2464" s="8">
        <f t="shared" si="271"/>
        <v>41109.186296296299</v>
      </c>
      <c r="U2464">
        <f t="shared" si="272"/>
        <v>20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41341.111400462964</v>
      </c>
      <c r="T2465" s="8">
        <f t="shared" si="271"/>
        <v>41380.791666666664</v>
      </c>
      <c r="U2465">
        <f t="shared" si="272"/>
        <v>40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42248.90042824074</v>
      </c>
      <c r="T2466" s="8">
        <f t="shared" si="271"/>
        <v>42277.811805555553</v>
      </c>
      <c r="U2466">
        <f t="shared" si="272"/>
        <v>29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41145.719305555554</v>
      </c>
      <c r="T2467" s="8">
        <f t="shared" si="271"/>
        <v>41175.719305555554</v>
      </c>
      <c r="U2467">
        <f t="shared" si="272"/>
        <v>30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41373.102465277778</v>
      </c>
      <c r="T2468" s="8">
        <f t="shared" si="271"/>
        <v>41403.102465277778</v>
      </c>
      <c r="U2468">
        <f t="shared" si="272"/>
        <v>30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41025.874201388891</v>
      </c>
      <c r="T2469" s="8">
        <f t="shared" si="271"/>
        <v>41039.708333333336</v>
      </c>
      <c r="U2469">
        <f t="shared" si="272"/>
        <v>14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41174.154178240737</v>
      </c>
      <c r="T2470" s="8">
        <f t="shared" si="271"/>
        <v>41210.208333333336</v>
      </c>
      <c r="U2470">
        <f t="shared" si="272"/>
        <v>36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40557.429733796293</v>
      </c>
      <c r="T2471" s="8">
        <f t="shared" si="271"/>
        <v>40582.429733796293</v>
      </c>
      <c r="U2471">
        <f t="shared" si="272"/>
        <v>25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41023.07471064815</v>
      </c>
      <c r="T2472" s="8">
        <f t="shared" si="271"/>
        <v>41053.07471064815</v>
      </c>
      <c r="U2472">
        <f t="shared" si="272"/>
        <v>30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40893.992962962962</v>
      </c>
      <c r="T2473" s="8">
        <f t="shared" si="271"/>
        <v>40933.992962962962</v>
      </c>
      <c r="U2473">
        <f t="shared" si="272"/>
        <v>40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40354.11550925926</v>
      </c>
      <c r="T2474" s="8">
        <f t="shared" si="271"/>
        <v>40425.043749999997</v>
      </c>
      <c r="U2474">
        <f t="shared" si="272"/>
        <v>71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41193.748483796298</v>
      </c>
      <c r="T2475" s="8">
        <f t="shared" si="271"/>
        <v>41223.790150462963</v>
      </c>
      <c r="U2475">
        <f t="shared" si="272"/>
        <v>30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40417.011296296296</v>
      </c>
      <c r="T2476" s="8">
        <f t="shared" si="271"/>
        <v>40462.011296296296</v>
      </c>
      <c r="U2476">
        <f t="shared" si="272"/>
        <v>45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40310.287673611114</v>
      </c>
      <c r="T2477" s="8">
        <f t="shared" si="271"/>
        <v>40369.916666666664</v>
      </c>
      <c r="U2477">
        <f t="shared" si="272"/>
        <v>60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41913.328356481477</v>
      </c>
      <c r="T2478" s="8">
        <f t="shared" si="271"/>
        <v>41946.370023148149</v>
      </c>
      <c r="U2478">
        <f t="shared" si="272"/>
        <v>33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41088.691493055558</v>
      </c>
      <c r="T2479" s="8">
        <f t="shared" si="271"/>
        <v>41133.691493055558</v>
      </c>
      <c r="U2479">
        <f t="shared" si="272"/>
        <v>45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41257.950381944444</v>
      </c>
      <c r="T2480" s="8">
        <f t="shared" si="271"/>
        <v>41287.950381944444</v>
      </c>
      <c r="U2480">
        <f t="shared" si="272"/>
        <v>30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41107.726782407408</v>
      </c>
      <c r="T2481" s="8">
        <f t="shared" si="271"/>
        <v>41118.083333333336</v>
      </c>
      <c r="U2481">
        <f t="shared" si="272"/>
        <v>10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42227.936157407406</v>
      </c>
      <c r="T2482" s="8">
        <f t="shared" si="271"/>
        <v>42287.936157407406</v>
      </c>
      <c r="U2482">
        <f t="shared" si="272"/>
        <v>60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40999.645925925928</v>
      </c>
      <c r="T2483" s="8">
        <f t="shared" si="271"/>
        <v>41029.645925925928</v>
      </c>
      <c r="U2483">
        <f t="shared" si="272"/>
        <v>30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40711.782210648147</v>
      </c>
      <c r="T2484" s="8">
        <f t="shared" si="271"/>
        <v>40756.782210648147</v>
      </c>
      <c r="U2484">
        <f t="shared" si="272"/>
        <v>45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40970.750034722223</v>
      </c>
      <c r="T2485" s="8">
        <f t="shared" si="271"/>
        <v>41030.708368055559</v>
      </c>
      <c r="U2485">
        <f t="shared" si="272"/>
        <v>60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40771.916701388887</v>
      </c>
      <c r="T2486" s="8">
        <f t="shared" si="271"/>
        <v>40801.916701388887</v>
      </c>
      <c r="U2486">
        <f t="shared" si="272"/>
        <v>30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40793.998599537037</v>
      </c>
      <c r="T2487" s="8">
        <f t="shared" si="271"/>
        <v>40828.998599537037</v>
      </c>
      <c r="U2487">
        <f t="shared" si="272"/>
        <v>35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40991.708055555559</v>
      </c>
      <c r="T2488" s="8">
        <f t="shared" si="271"/>
        <v>41021.708055555559</v>
      </c>
      <c r="U2488">
        <f t="shared" si="272"/>
        <v>30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41026.083298611113</v>
      </c>
      <c r="T2489" s="8">
        <f t="shared" si="271"/>
        <v>41056.083298611113</v>
      </c>
      <c r="U2489">
        <f t="shared" si="272"/>
        <v>30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40833.633194444446</v>
      </c>
      <c r="T2490" s="8">
        <f t="shared" si="271"/>
        <v>40863.674861111111</v>
      </c>
      <c r="U2490">
        <f t="shared" si="272"/>
        <v>30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41373.690266203703</v>
      </c>
      <c r="T2491" s="8">
        <f t="shared" si="271"/>
        <v>41403.690266203703</v>
      </c>
      <c r="U2491">
        <f t="shared" si="272"/>
        <v>30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41023.227731481478</v>
      </c>
      <c r="T2492" s="8">
        <f t="shared" si="271"/>
        <v>41083.227731481478</v>
      </c>
      <c r="U2492">
        <f t="shared" si="272"/>
        <v>60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40542.839282407411</v>
      </c>
      <c r="T2493" s="8">
        <f t="shared" si="271"/>
        <v>40559.07708333333</v>
      </c>
      <c r="U2493">
        <f t="shared" si="272"/>
        <v>16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41024.985972222225</v>
      </c>
      <c r="T2494" s="8">
        <f t="shared" si="271"/>
        <v>41076.415972222225</v>
      </c>
      <c r="U2494">
        <f t="shared" si="272"/>
        <v>51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41348.168287037035</v>
      </c>
      <c r="T2495" s="8">
        <f t="shared" si="271"/>
        <v>41393.168287037035</v>
      </c>
      <c r="U2495">
        <f t="shared" si="272"/>
        <v>45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41022.645185185182</v>
      </c>
      <c r="T2496" s="8">
        <f t="shared" si="271"/>
        <v>41052.645185185182</v>
      </c>
      <c r="U2496">
        <f t="shared" si="272"/>
        <v>30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41036.946469907409</v>
      </c>
      <c r="T2497" s="8">
        <f t="shared" si="271"/>
        <v>41066.946469907409</v>
      </c>
      <c r="U2497">
        <f t="shared" si="272"/>
        <v>30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41327.996435185189</v>
      </c>
      <c r="T2498" s="8">
        <f t="shared" si="271"/>
        <v>41362.954768518517</v>
      </c>
      <c r="U2498">
        <f t="shared" si="272"/>
        <v>35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ROUND((E2499/D2499)*100,0)</f>
        <v>113</v>
      </c>
      <c r="P2499">
        <f t="shared" ref="P2499:P2562" si="274">ROUND(E2499/L2499,2)</f>
        <v>80.55</v>
      </c>
      <c r="Q2499" t="str">
        <f t="shared" ref="Q2499:Q2562" si="275">LEFT(N2499,FIND("/",N2499)-1)</f>
        <v>music</v>
      </c>
      <c r="R2499" t="str">
        <f t="shared" ref="R2499:R2562" si="276">MID(N2499,FIND("/",N2499)+1,99)</f>
        <v>indie rock</v>
      </c>
      <c r="S2499" s="8">
        <f t="shared" ref="S2499:S2562" si="277">(((J2499/60)/60)/24)+DATE(1970,1,1)</f>
        <v>40730.878912037035</v>
      </c>
      <c r="T2499" s="8">
        <f t="shared" ref="T2499:T2562" si="278">(((I2499/60)/60)/24)+DATE(1970,1,1)</f>
        <v>40760.878912037035</v>
      </c>
      <c r="U2499">
        <f t="shared" ref="U2499:U2562" si="279">ROUND(T2499-S2499,0)</f>
        <v>30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42017.967442129629</v>
      </c>
      <c r="T2500" s="8">
        <f t="shared" si="278"/>
        <v>42031.967442129629</v>
      </c>
      <c r="U2500">
        <f t="shared" si="279"/>
        <v>14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41226.648576388885</v>
      </c>
      <c r="T2501" s="8">
        <f t="shared" si="278"/>
        <v>41274.75</v>
      </c>
      <c r="U2501">
        <f t="shared" si="279"/>
        <v>48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41053.772858796299</v>
      </c>
      <c r="T2502" s="8">
        <f t="shared" si="278"/>
        <v>41083.772858796299</v>
      </c>
      <c r="U2502">
        <f t="shared" si="279"/>
        <v>30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42244.776666666665</v>
      </c>
      <c r="T2503" s="8">
        <f t="shared" si="278"/>
        <v>42274.776666666665</v>
      </c>
      <c r="U2503">
        <f t="shared" si="279"/>
        <v>30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41858.825439814813</v>
      </c>
      <c r="T2504" s="8">
        <f t="shared" si="278"/>
        <v>41903.825439814813</v>
      </c>
      <c r="U2504">
        <f t="shared" si="279"/>
        <v>45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42498.899398148147</v>
      </c>
      <c r="T2505" s="8">
        <f t="shared" si="278"/>
        <v>42528.879166666666</v>
      </c>
      <c r="U2505">
        <f t="shared" si="279"/>
        <v>30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41928.015439814815</v>
      </c>
      <c r="T2506" s="8">
        <f t="shared" si="278"/>
        <v>41958.057106481487</v>
      </c>
      <c r="U2506">
        <f t="shared" si="279"/>
        <v>30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42047.05574074074</v>
      </c>
      <c r="T2507" s="8">
        <f t="shared" si="278"/>
        <v>42077.014074074075</v>
      </c>
      <c r="U2507">
        <f t="shared" si="279"/>
        <v>30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42258.297094907408</v>
      </c>
      <c r="T2508" s="8">
        <f t="shared" si="278"/>
        <v>42280.875</v>
      </c>
      <c r="U2508">
        <f t="shared" si="279"/>
        <v>23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42105.072962962964</v>
      </c>
      <c r="T2509" s="8">
        <f t="shared" si="278"/>
        <v>42135.072962962964</v>
      </c>
      <c r="U2509">
        <f t="shared" si="279"/>
        <v>30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41835.951782407406</v>
      </c>
      <c r="T2510" s="8">
        <f t="shared" si="278"/>
        <v>41865.951782407406</v>
      </c>
      <c r="U2510">
        <f t="shared" si="279"/>
        <v>30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42058.809594907405</v>
      </c>
      <c r="T2511" s="8">
        <f t="shared" si="278"/>
        <v>42114.767928240741</v>
      </c>
      <c r="U2511">
        <f t="shared" si="279"/>
        <v>56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42078.997361111105</v>
      </c>
      <c r="T2512" s="8">
        <f t="shared" si="278"/>
        <v>42138.997361111105</v>
      </c>
      <c r="U2512">
        <f t="shared" si="279"/>
        <v>60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42371.446909722217</v>
      </c>
      <c r="T2513" s="8">
        <f t="shared" si="278"/>
        <v>42401.446909722217</v>
      </c>
      <c r="U2513">
        <f t="shared" si="279"/>
        <v>30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41971.876863425925</v>
      </c>
      <c r="T2514" s="8">
        <f t="shared" si="278"/>
        <v>41986.876863425925</v>
      </c>
      <c r="U2514">
        <f t="shared" si="279"/>
        <v>15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42732.00681712963</v>
      </c>
      <c r="T2515" s="8">
        <f t="shared" si="278"/>
        <v>42792.00681712963</v>
      </c>
      <c r="U2515">
        <f t="shared" si="279"/>
        <v>60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41854.389780092592</v>
      </c>
      <c r="T2516" s="8">
        <f t="shared" si="278"/>
        <v>41871.389780092592</v>
      </c>
      <c r="U2516">
        <f t="shared" si="279"/>
        <v>17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42027.839733796296</v>
      </c>
      <c r="T2517" s="8">
        <f t="shared" si="278"/>
        <v>42057.839733796296</v>
      </c>
      <c r="U2517">
        <f t="shared" si="279"/>
        <v>30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41942.653379629628</v>
      </c>
      <c r="T2518" s="8">
        <f t="shared" si="278"/>
        <v>41972.6950462963</v>
      </c>
      <c r="U2518">
        <f t="shared" si="279"/>
        <v>30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42052.802430555559</v>
      </c>
      <c r="T2519" s="8">
        <f t="shared" si="278"/>
        <v>42082.760763888888</v>
      </c>
      <c r="U2519">
        <f t="shared" si="279"/>
        <v>30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41926.680879629632</v>
      </c>
      <c r="T2520" s="8">
        <f t="shared" si="278"/>
        <v>41956.722546296296</v>
      </c>
      <c r="U2520">
        <f t="shared" si="279"/>
        <v>30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41809.155138888891</v>
      </c>
      <c r="T2521" s="8">
        <f t="shared" si="278"/>
        <v>41839.155138888891</v>
      </c>
      <c r="U2521">
        <f t="shared" si="279"/>
        <v>30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42612.600520833337</v>
      </c>
      <c r="T2522" s="8">
        <f t="shared" si="278"/>
        <v>42658.806249999994</v>
      </c>
      <c r="U2522">
        <f t="shared" si="279"/>
        <v>46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42269.967835648145</v>
      </c>
      <c r="T2523" s="8">
        <f t="shared" si="278"/>
        <v>42290.967835648145</v>
      </c>
      <c r="U2523">
        <f t="shared" si="279"/>
        <v>21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42460.573611111111</v>
      </c>
      <c r="T2524" s="8">
        <f t="shared" si="278"/>
        <v>42482.619444444441</v>
      </c>
      <c r="U2524">
        <f t="shared" si="279"/>
        <v>22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41930.975601851853</v>
      </c>
      <c r="T2525" s="8">
        <f t="shared" si="278"/>
        <v>41961.017268518524</v>
      </c>
      <c r="U2525">
        <f t="shared" si="279"/>
        <v>30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41961.807372685187</v>
      </c>
      <c r="T2526" s="8">
        <f t="shared" si="278"/>
        <v>41994.1875</v>
      </c>
      <c r="U2526">
        <f t="shared" si="279"/>
        <v>32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41058.844571759262</v>
      </c>
      <c r="T2527" s="8">
        <f t="shared" si="278"/>
        <v>41088.844571759262</v>
      </c>
      <c r="U2527">
        <f t="shared" si="279"/>
        <v>30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41953.091134259259</v>
      </c>
      <c r="T2528" s="8">
        <f t="shared" si="278"/>
        <v>41981.207638888889</v>
      </c>
      <c r="U2528">
        <f t="shared" si="279"/>
        <v>28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41546.75105324074</v>
      </c>
      <c r="T2529" s="8">
        <f t="shared" si="278"/>
        <v>41565.165972222225</v>
      </c>
      <c r="U2529">
        <f t="shared" si="279"/>
        <v>18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42217.834525462968</v>
      </c>
      <c r="T2530" s="8">
        <f t="shared" si="278"/>
        <v>42236.458333333328</v>
      </c>
      <c r="U2530">
        <f t="shared" si="279"/>
        <v>19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40948.080729166664</v>
      </c>
      <c r="T2531" s="8">
        <f t="shared" si="278"/>
        <v>40993.0390625</v>
      </c>
      <c r="U2531">
        <f t="shared" si="279"/>
        <v>45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42081.864641203705</v>
      </c>
      <c r="T2532" s="8">
        <f t="shared" si="278"/>
        <v>42114.201388888891</v>
      </c>
      <c r="U2532">
        <f t="shared" si="279"/>
        <v>32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42208.680023148147</v>
      </c>
      <c r="T2533" s="8">
        <f t="shared" si="278"/>
        <v>42231.165972222225</v>
      </c>
      <c r="U2533">
        <f t="shared" si="279"/>
        <v>22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41107.849143518521</v>
      </c>
      <c r="T2534" s="8">
        <f t="shared" si="278"/>
        <v>41137.849143518521</v>
      </c>
      <c r="U2534">
        <f t="shared" si="279"/>
        <v>30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41304.751284722224</v>
      </c>
      <c r="T2535" s="8">
        <f t="shared" si="278"/>
        <v>41334.750787037039</v>
      </c>
      <c r="U2535">
        <f t="shared" si="279"/>
        <v>30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40127.700370370374</v>
      </c>
      <c r="T2536" s="8">
        <f t="shared" si="278"/>
        <v>40179.25</v>
      </c>
      <c r="U2536">
        <f t="shared" si="279"/>
        <v>52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41943.791030092594</v>
      </c>
      <c r="T2537" s="8">
        <f t="shared" si="278"/>
        <v>41974.832696759258</v>
      </c>
      <c r="U2537">
        <f t="shared" si="279"/>
        <v>31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41464.106087962966</v>
      </c>
      <c r="T2538" s="8">
        <f t="shared" si="278"/>
        <v>41485.106087962966</v>
      </c>
      <c r="U2538">
        <f t="shared" si="279"/>
        <v>21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40696.648784722223</v>
      </c>
      <c r="T2539" s="8">
        <f t="shared" si="278"/>
        <v>40756.648784722223</v>
      </c>
      <c r="U2539">
        <f t="shared" si="279"/>
        <v>60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41298.509965277779</v>
      </c>
      <c r="T2540" s="8">
        <f t="shared" si="278"/>
        <v>41329.207638888889</v>
      </c>
      <c r="U2540">
        <f t="shared" si="279"/>
        <v>31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41977.902222222227</v>
      </c>
      <c r="T2541" s="8">
        <f t="shared" si="278"/>
        <v>42037.902222222227</v>
      </c>
      <c r="U2541">
        <f t="shared" si="279"/>
        <v>60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40785.675011574072</v>
      </c>
      <c r="T2542" s="8">
        <f t="shared" si="278"/>
        <v>40845.675011574072</v>
      </c>
      <c r="U2542">
        <f t="shared" si="279"/>
        <v>60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41483.449282407404</v>
      </c>
      <c r="T2543" s="8">
        <f t="shared" si="278"/>
        <v>41543.449282407404</v>
      </c>
      <c r="U2543">
        <f t="shared" si="279"/>
        <v>60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41509.426585648151</v>
      </c>
      <c r="T2544" s="8">
        <f t="shared" si="278"/>
        <v>41548.165972222225</v>
      </c>
      <c r="U2544">
        <f t="shared" si="279"/>
        <v>39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40514.107615740737</v>
      </c>
      <c r="T2545" s="8">
        <f t="shared" si="278"/>
        <v>40545.125</v>
      </c>
      <c r="U2545">
        <f t="shared" si="279"/>
        <v>31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41068.520474537036</v>
      </c>
      <c r="T2546" s="8">
        <f t="shared" si="278"/>
        <v>41098.520474537036</v>
      </c>
      <c r="U2546">
        <f t="shared" si="279"/>
        <v>30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42027.13817129629</v>
      </c>
      <c r="T2547" s="8">
        <f t="shared" si="278"/>
        <v>42062.020833333328</v>
      </c>
      <c r="U2547">
        <f t="shared" si="279"/>
        <v>35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41524.858553240738</v>
      </c>
      <c r="T2548" s="8">
        <f t="shared" si="278"/>
        <v>41552.208333333336</v>
      </c>
      <c r="U2548">
        <f t="shared" si="279"/>
        <v>27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40973.773182870369</v>
      </c>
      <c r="T2549" s="8">
        <f t="shared" si="278"/>
        <v>41003.731516203705</v>
      </c>
      <c r="U2549">
        <f t="shared" si="279"/>
        <v>30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42618.625428240746</v>
      </c>
      <c r="T2550" s="8">
        <f t="shared" si="278"/>
        <v>42643.185416666667</v>
      </c>
      <c r="U2550">
        <f t="shared" si="279"/>
        <v>25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41390.757754629631</v>
      </c>
      <c r="T2551" s="8">
        <f t="shared" si="278"/>
        <v>41425.708333333336</v>
      </c>
      <c r="U2551">
        <f t="shared" si="279"/>
        <v>35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42228.634328703702</v>
      </c>
      <c r="T2552" s="8">
        <f t="shared" si="278"/>
        <v>42285.165972222225</v>
      </c>
      <c r="U2552">
        <f t="shared" si="279"/>
        <v>57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40961.252141203702</v>
      </c>
      <c r="T2553" s="8">
        <f t="shared" si="278"/>
        <v>40989.866666666669</v>
      </c>
      <c r="U2553">
        <f t="shared" si="279"/>
        <v>29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42769.809965277775</v>
      </c>
      <c r="T2554" s="8">
        <f t="shared" si="278"/>
        <v>42799.809965277775</v>
      </c>
      <c r="U2554">
        <f t="shared" si="279"/>
        <v>30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41113.199155092596</v>
      </c>
      <c r="T2555" s="8">
        <f t="shared" si="278"/>
        <v>41173.199155092596</v>
      </c>
      <c r="U2555">
        <f t="shared" si="279"/>
        <v>60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42125.078275462962</v>
      </c>
      <c r="T2556" s="8">
        <f t="shared" si="278"/>
        <v>42156.165972222225</v>
      </c>
      <c r="U2556">
        <f t="shared" si="279"/>
        <v>31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41026.655011574076</v>
      </c>
      <c r="T2557" s="8">
        <f t="shared" si="278"/>
        <v>41057.655011574076</v>
      </c>
      <c r="U2557">
        <f t="shared" si="279"/>
        <v>31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41222.991400462961</v>
      </c>
      <c r="T2558" s="8">
        <f t="shared" si="278"/>
        <v>41267.991400462961</v>
      </c>
      <c r="U2558">
        <f t="shared" si="279"/>
        <v>45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41744.745208333334</v>
      </c>
      <c r="T2559" s="8">
        <f t="shared" si="278"/>
        <v>41774.745208333334</v>
      </c>
      <c r="U2559">
        <f t="shared" si="279"/>
        <v>30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42093.860023148154</v>
      </c>
      <c r="T2560" s="8">
        <f t="shared" si="278"/>
        <v>42125.582638888889</v>
      </c>
      <c r="U2560">
        <f t="shared" si="279"/>
        <v>32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40829.873657407406</v>
      </c>
      <c r="T2561" s="8">
        <f t="shared" si="278"/>
        <v>40862.817361111112</v>
      </c>
      <c r="U2561">
        <f t="shared" si="279"/>
        <v>33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42039.951087962967</v>
      </c>
      <c r="T2562" s="8">
        <f t="shared" si="278"/>
        <v>42069.951087962967</v>
      </c>
      <c r="U2562">
        <f t="shared" si="279"/>
        <v>30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ROUND((E2563/D2563)*100,0)</f>
        <v>0</v>
      </c>
      <c r="P2563" t="e">
        <f t="shared" ref="P2563:P2626" si="281">ROUND(E2563/L2563,2)</f>
        <v>#DIV/0!</v>
      </c>
      <c r="Q2563" t="str">
        <f t="shared" ref="Q2563:Q2626" si="282">LEFT(N2563,FIND("/",N2563)-1)</f>
        <v>food</v>
      </c>
      <c r="R2563" t="str">
        <f t="shared" ref="R2563:R2626" si="283">MID(N2563,FIND("/",N2563)+1,99)</f>
        <v>food trucks</v>
      </c>
      <c r="S2563" s="8">
        <f t="shared" ref="S2563:S2626" si="284">(((J2563/60)/60)/24)+DATE(1970,1,1)</f>
        <v>42260.528807870374</v>
      </c>
      <c r="T2563" s="8">
        <f t="shared" ref="T2563:T2626" si="285">(((I2563/60)/60)/24)+DATE(1970,1,1)</f>
        <v>42290.528807870374</v>
      </c>
      <c r="U2563">
        <f t="shared" ref="U2563:U2626" si="286">ROUND(T2563-S2563,0)</f>
        <v>30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42594.524756944447</v>
      </c>
      <c r="T2564" s="8">
        <f t="shared" si="285"/>
        <v>42654.524756944447</v>
      </c>
      <c r="U2564">
        <f t="shared" si="286"/>
        <v>60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42155.139479166668</v>
      </c>
      <c r="T2565" s="8">
        <f t="shared" si="285"/>
        <v>42215.139479166668</v>
      </c>
      <c r="U2565">
        <f t="shared" si="286"/>
        <v>60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41822.040497685186</v>
      </c>
      <c r="T2566" s="8">
        <f t="shared" si="285"/>
        <v>41852.040497685186</v>
      </c>
      <c r="U2566">
        <f t="shared" si="286"/>
        <v>30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42440.650335648148</v>
      </c>
      <c r="T2567" s="8">
        <f t="shared" si="285"/>
        <v>42499.868055555555</v>
      </c>
      <c r="U2567">
        <f t="shared" si="286"/>
        <v>59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41842.980879629627</v>
      </c>
      <c r="T2568" s="8">
        <f t="shared" si="285"/>
        <v>41872.980879629627</v>
      </c>
      <c r="U2568">
        <f t="shared" si="286"/>
        <v>30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42087.878912037035</v>
      </c>
      <c r="T2569" s="8">
        <f t="shared" si="285"/>
        <v>42117.878912037035</v>
      </c>
      <c r="U2569">
        <f t="shared" si="286"/>
        <v>30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42584.666597222225</v>
      </c>
      <c r="T2570" s="8">
        <f t="shared" si="285"/>
        <v>42614.666597222225</v>
      </c>
      <c r="U2570">
        <f t="shared" si="286"/>
        <v>30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42234.105462962965</v>
      </c>
      <c r="T2571" s="8">
        <f t="shared" si="285"/>
        <v>42264.105462962965</v>
      </c>
      <c r="U2571">
        <f t="shared" si="286"/>
        <v>30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42744.903182870374</v>
      </c>
      <c r="T2572" s="8">
        <f t="shared" si="285"/>
        <v>42774.903182870374</v>
      </c>
      <c r="U2572">
        <f t="shared" si="286"/>
        <v>30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42449.341678240744</v>
      </c>
      <c r="T2573" s="8">
        <f t="shared" si="285"/>
        <v>42509.341678240744</v>
      </c>
      <c r="U2573">
        <f t="shared" si="286"/>
        <v>60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42077.119409722218</v>
      </c>
      <c r="T2574" s="8">
        <f t="shared" si="285"/>
        <v>42107.119409722218</v>
      </c>
      <c r="U2574">
        <f t="shared" si="286"/>
        <v>30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41829.592002314814</v>
      </c>
      <c r="T2575" s="8">
        <f t="shared" si="285"/>
        <v>41874.592002314814</v>
      </c>
      <c r="U2575">
        <f t="shared" si="286"/>
        <v>45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42487.825752314813</v>
      </c>
      <c r="T2576" s="8">
        <f t="shared" si="285"/>
        <v>42508.825752314813</v>
      </c>
      <c r="U2576">
        <f t="shared" si="286"/>
        <v>21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41986.108726851846</v>
      </c>
      <c r="T2577" s="8">
        <f t="shared" si="285"/>
        <v>42016.108726851846</v>
      </c>
      <c r="U2577">
        <f t="shared" si="286"/>
        <v>30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42060.00980324074</v>
      </c>
      <c r="T2578" s="8">
        <f t="shared" si="285"/>
        <v>42104.968136574069</v>
      </c>
      <c r="U2578">
        <f t="shared" si="286"/>
        <v>45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41830.820567129631</v>
      </c>
      <c r="T2579" s="8">
        <f t="shared" si="285"/>
        <v>41855.820567129631</v>
      </c>
      <c r="U2579">
        <f t="shared" si="286"/>
        <v>25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42238.022905092599</v>
      </c>
      <c r="T2580" s="8">
        <f t="shared" si="285"/>
        <v>42286.708333333328</v>
      </c>
      <c r="U2580">
        <f t="shared" si="286"/>
        <v>49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41837.829895833333</v>
      </c>
      <c r="T2581" s="8">
        <f t="shared" si="285"/>
        <v>41897.829895833333</v>
      </c>
      <c r="U2581">
        <f t="shared" si="286"/>
        <v>60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42110.326423611114</v>
      </c>
      <c r="T2582" s="8">
        <f t="shared" si="285"/>
        <v>42140.125</v>
      </c>
      <c r="U2582">
        <f t="shared" si="286"/>
        <v>30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42294.628449074073</v>
      </c>
      <c r="T2583" s="8">
        <f t="shared" si="285"/>
        <v>42324.670115740737</v>
      </c>
      <c r="U2583">
        <f t="shared" si="286"/>
        <v>30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42642.988819444443</v>
      </c>
      <c r="T2584" s="8">
        <f t="shared" si="285"/>
        <v>42672.988819444443</v>
      </c>
      <c r="U2584">
        <f t="shared" si="286"/>
        <v>30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42019.76944444445</v>
      </c>
      <c r="T2585" s="8">
        <f t="shared" si="285"/>
        <v>42079.727777777778</v>
      </c>
      <c r="U2585">
        <f t="shared" si="286"/>
        <v>60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42140.173252314817</v>
      </c>
      <c r="T2586" s="8">
        <f t="shared" si="285"/>
        <v>42170.173252314817</v>
      </c>
      <c r="U2586">
        <f t="shared" si="286"/>
        <v>30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41795.963333333333</v>
      </c>
      <c r="T2587" s="8">
        <f t="shared" si="285"/>
        <v>41825.963333333333</v>
      </c>
      <c r="U2587">
        <f t="shared" si="286"/>
        <v>30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42333.330277777779</v>
      </c>
      <c r="T2588" s="8">
        <f t="shared" si="285"/>
        <v>42363.330277777779</v>
      </c>
      <c r="U2588">
        <f t="shared" si="286"/>
        <v>30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42338.675381944442</v>
      </c>
      <c r="T2589" s="8">
        <f t="shared" si="285"/>
        <v>42368.675381944442</v>
      </c>
      <c r="U2589">
        <f t="shared" si="286"/>
        <v>30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42042.676226851851</v>
      </c>
      <c r="T2590" s="8">
        <f t="shared" si="285"/>
        <v>42094.551388888889</v>
      </c>
      <c r="U2590">
        <f t="shared" si="286"/>
        <v>52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42422.536192129628</v>
      </c>
      <c r="T2591" s="8">
        <f t="shared" si="285"/>
        <v>42452.494525462964</v>
      </c>
      <c r="U2591">
        <f t="shared" si="286"/>
        <v>30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42388.589085648149</v>
      </c>
      <c r="T2592" s="8">
        <f t="shared" si="285"/>
        <v>42395.589085648149</v>
      </c>
      <c r="U2592">
        <f t="shared" si="286"/>
        <v>7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42382.906527777777</v>
      </c>
      <c r="T2593" s="8">
        <f t="shared" si="285"/>
        <v>42442.864861111113</v>
      </c>
      <c r="U2593">
        <f t="shared" si="286"/>
        <v>60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41887.801168981481</v>
      </c>
      <c r="T2594" s="8">
        <f t="shared" si="285"/>
        <v>41917.801168981481</v>
      </c>
      <c r="U2594">
        <f t="shared" si="286"/>
        <v>30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42089.84520833334</v>
      </c>
      <c r="T2595" s="8">
        <f t="shared" si="285"/>
        <v>42119.84520833334</v>
      </c>
      <c r="U2595">
        <f t="shared" si="286"/>
        <v>30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41828.967916666668</v>
      </c>
      <c r="T2596" s="8">
        <f t="shared" si="285"/>
        <v>41858.967916666668</v>
      </c>
      <c r="U2596">
        <f t="shared" si="286"/>
        <v>30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42760.244212962964</v>
      </c>
      <c r="T2597" s="8">
        <f t="shared" si="285"/>
        <v>42790.244212962964</v>
      </c>
      <c r="U2597">
        <f t="shared" si="286"/>
        <v>30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41828.664456018516</v>
      </c>
      <c r="T2598" s="8">
        <f t="shared" si="285"/>
        <v>41858.664456018516</v>
      </c>
      <c r="U2598">
        <f t="shared" si="286"/>
        <v>30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42510.341631944444</v>
      </c>
      <c r="T2599" s="8">
        <f t="shared" si="285"/>
        <v>42540.341631944444</v>
      </c>
      <c r="U2599">
        <f t="shared" si="286"/>
        <v>30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42240.840289351851</v>
      </c>
      <c r="T2600" s="8">
        <f t="shared" si="285"/>
        <v>42270.840289351851</v>
      </c>
      <c r="U2600">
        <f t="shared" si="286"/>
        <v>30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41809.754016203704</v>
      </c>
      <c r="T2601" s="8">
        <f t="shared" si="285"/>
        <v>41854.754016203704</v>
      </c>
      <c r="U2601">
        <f t="shared" si="286"/>
        <v>45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42394.900462962964</v>
      </c>
      <c r="T2602" s="8">
        <f t="shared" si="285"/>
        <v>42454.858796296292</v>
      </c>
      <c r="U2602">
        <f t="shared" si="286"/>
        <v>60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41150.902187499996</v>
      </c>
      <c r="T2603" s="8">
        <f t="shared" si="285"/>
        <v>41165.165972222225</v>
      </c>
      <c r="U2603">
        <f t="shared" si="286"/>
        <v>14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41915.747314814813</v>
      </c>
      <c r="T2604" s="8">
        <f t="shared" si="285"/>
        <v>41955.888888888891</v>
      </c>
      <c r="U2604">
        <f t="shared" si="286"/>
        <v>40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41617.912662037037</v>
      </c>
      <c r="T2605" s="8">
        <f t="shared" si="285"/>
        <v>41631.912662037037</v>
      </c>
      <c r="U2605">
        <f t="shared" si="286"/>
        <v>14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40998.051192129627</v>
      </c>
      <c r="T2606" s="8">
        <f t="shared" si="285"/>
        <v>41028.051192129627</v>
      </c>
      <c r="U2606">
        <f t="shared" si="286"/>
        <v>30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42508.541550925926</v>
      </c>
      <c r="T2607" s="8">
        <f t="shared" si="285"/>
        <v>42538.541550925926</v>
      </c>
      <c r="U2607">
        <f t="shared" si="286"/>
        <v>30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41726.712754629632</v>
      </c>
      <c r="T2608" s="8">
        <f t="shared" si="285"/>
        <v>41758.712754629632</v>
      </c>
      <c r="U2608">
        <f t="shared" si="286"/>
        <v>32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42184.874675925923</v>
      </c>
      <c r="T2609" s="8">
        <f t="shared" si="285"/>
        <v>42228.083333333328</v>
      </c>
      <c r="U2609">
        <f t="shared" si="286"/>
        <v>43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42767.801712962959</v>
      </c>
      <c r="T2610" s="8">
        <f t="shared" si="285"/>
        <v>42809</v>
      </c>
      <c r="U2610">
        <f t="shared" si="286"/>
        <v>41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41075.237858796296</v>
      </c>
      <c r="T2611" s="8">
        <f t="shared" si="285"/>
        <v>41105.237858796296</v>
      </c>
      <c r="U2611">
        <f t="shared" si="286"/>
        <v>30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42564.881076388891</v>
      </c>
      <c r="T2612" s="8">
        <f t="shared" si="285"/>
        <v>42604.290972222225</v>
      </c>
      <c r="U2612">
        <f t="shared" si="286"/>
        <v>39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42704.335810185185</v>
      </c>
      <c r="T2613" s="8">
        <f t="shared" si="285"/>
        <v>42737.957638888889</v>
      </c>
      <c r="U2613">
        <f t="shared" si="286"/>
        <v>34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41982.143171296295</v>
      </c>
      <c r="T2614" s="8">
        <f t="shared" si="285"/>
        <v>42013.143171296295</v>
      </c>
      <c r="U2614">
        <f t="shared" si="286"/>
        <v>31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41143.81821759259</v>
      </c>
      <c r="T2615" s="8">
        <f t="shared" si="285"/>
        <v>41173.81821759259</v>
      </c>
      <c r="U2615">
        <f t="shared" si="286"/>
        <v>30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41730.708472222221</v>
      </c>
      <c r="T2616" s="8">
        <f t="shared" si="285"/>
        <v>41759.208333333336</v>
      </c>
      <c r="U2616">
        <f t="shared" si="286"/>
        <v>28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42453.49726851852</v>
      </c>
      <c r="T2617" s="8">
        <f t="shared" si="285"/>
        <v>42490.5</v>
      </c>
      <c r="U2617">
        <f t="shared" si="286"/>
        <v>37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42211.99454861111</v>
      </c>
      <c r="T2618" s="8">
        <f t="shared" si="285"/>
        <v>42241.99454861111</v>
      </c>
      <c r="U2618">
        <f t="shared" si="286"/>
        <v>30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41902.874432870369</v>
      </c>
      <c r="T2619" s="8">
        <f t="shared" si="285"/>
        <v>41932.874432870369</v>
      </c>
      <c r="U2619">
        <f t="shared" si="286"/>
        <v>30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42279.792372685188</v>
      </c>
      <c r="T2620" s="8">
        <f t="shared" si="285"/>
        <v>42339.834039351852</v>
      </c>
      <c r="U2620">
        <f t="shared" si="286"/>
        <v>60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42273.884305555555</v>
      </c>
      <c r="T2621" s="8">
        <f t="shared" si="285"/>
        <v>42300.458333333328</v>
      </c>
      <c r="U2621">
        <f t="shared" si="286"/>
        <v>27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42251.16715277778</v>
      </c>
      <c r="T2622" s="8">
        <f t="shared" si="285"/>
        <v>42288.041666666672</v>
      </c>
      <c r="U2622">
        <f t="shared" si="286"/>
        <v>37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42115.74754629629</v>
      </c>
      <c r="T2623" s="8">
        <f t="shared" si="285"/>
        <v>42145.74754629629</v>
      </c>
      <c r="U2623">
        <f t="shared" si="286"/>
        <v>30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42689.74324074074</v>
      </c>
      <c r="T2624" s="8">
        <f t="shared" si="285"/>
        <v>42734.74324074074</v>
      </c>
      <c r="U2624">
        <f t="shared" si="286"/>
        <v>45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42692.256550925929</v>
      </c>
      <c r="T2625" s="8">
        <f t="shared" si="285"/>
        <v>42706.256550925929</v>
      </c>
      <c r="U2625">
        <f t="shared" si="286"/>
        <v>14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41144.42155092593</v>
      </c>
      <c r="T2626" s="8">
        <f t="shared" si="285"/>
        <v>41165.42155092593</v>
      </c>
      <c r="U2626">
        <f t="shared" si="286"/>
        <v>21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ROUND((E2627/D2627)*100,0)</f>
        <v>956</v>
      </c>
      <c r="P2627">
        <f t="shared" ref="P2627:P2690" si="288">ROUND(E2627/L2627,2)</f>
        <v>27.58</v>
      </c>
      <c r="Q2627" t="str">
        <f t="shared" ref="Q2627:Q2690" si="289">LEFT(N2627,FIND("/",N2627)-1)</f>
        <v>technology</v>
      </c>
      <c r="R2627" t="str">
        <f t="shared" ref="R2627:R2690" si="290">MID(N2627,FIND("/",N2627)+1,99)</f>
        <v>space exploration</v>
      </c>
      <c r="S2627" s="8">
        <f t="shared" ref="S2627:S2690" si="291">(((J2627/60)/60)/24)+DATE(1970,1,1)</f>
        <v>42658.810277777782</v>
      </c>
      <c r="T2627" s="8">
        <f t="shared" ref="T2627:T2690" si="292">(((I2627/60)/60)/24)+DATE(1970,1,1)</f>
        <v>42683.851944444439</v>
      </c>
      <c r="U2627">
        <f t="shared" ref="U2627:U2690" si="293">ROUND(T2627-S2627,0)</f>
        <v>25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42128.628113425926</v>
      </c>
      <c r="T2628" s="8">
        <f t="shared" si="292"/>
        <v>42158.628113425926</v>
      </c>
      <c r="U2628">
        <f t="shared" si="293"/>
        <v>30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42304.829409722224</v>
      </c>
      <c r="T2629" s="8">
        <f t="shared" si="292"/>
        <v>42334.871076388896</v>
      </c>
      <c r="U2629">
        <f t="shared" si="293"/>
        <v>30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41953.966053240743</v>
      </c>
      <c r="T2630" s="8">
        <f t="shared" si="292"/>
        <v>41973.966053240743</v>
      </c>
      <c r="U2630">
        <f t="shared" si="293"/>
        <v>20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42108.538449074069</v>
      </c>
      <c r="T2631" s="8">
        <f t="shared" si="292"/>
        <v>42138.538449074069</v>
      </c>
      <c r="U2631">
        <f t="shared" si="293"/>
        <v>30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42524.105462962965</v>
      </c>
      <c r="T2632" s="8">
        <f t="shared" si="292"/>
        <v>42551.416666666672</v>
      </c>
      <c r="U2632">
        <f t="shared" si="293"/>
        <v>27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42218.169293981482</v>
      </c>
      <c r="T2633" s="8">
        <f t="shared" si="292"/>
        <v>42246.169293981482</v>
      </c>
      <c r="U2633">
        <f t="shared" si="293"/>
        <v>28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42494.061793981484</v>
      </c>
      <c r="T2634" s="8">
        <f t="shared" si="292"/>
        <v>42519.061793981484</v>
      </c>
      <c r="U2634">
        <f t="shared" si="293"/>
        <v>25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41667.823287037041</v>
      </c>
      <c r="T2635" s="8">
        <f t="shared" si="292"/>
        <v>41697.958333333336</v>
      </c>
      <c r="U2635">
        <f t="shared" si="293"/>
        <v>30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42612.656493055561</v>
      </c>
      <c r="T2636" s="8">
        <f t="shared" si="292"/>
        <v>42642.656493055561</v>
      </c>
      <c r="U2636">
        <f t="shared" si="293"/>
        <v>30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42037.950937500005</v>
      </c>
      <c r="T2637" s="8">
        <f t="shared" si="292"/>
        <v>42072.909270833334</v>
      </c>
      <c r="U2637">
        <f t="shared" si="293"/>
        <v>35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42636.614745370374</v>
      </c>
      <c r="T2638" s="8">
        <f t="shared" si="292"/>
        <v>42659.041666666672</v>
      </c>
      <c r="U2638">
        <f t="shared" si="293"/>
        <v>22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42639.549479166672</v>
      </c>
      <c r="T2639" s="8">
        <f t="shared" si="292"/>
        <v>42655.549479166672</v>
      </c>
      <c r="U2639">
        <f t="shared" si="293"/>
        <v>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41989.913136574076</v>
      </c>
      <c r="T2640" s="8">
        <f t="shared" si="292"/>
        <v>42019.913136574076</v>
      </c>
      <c r="U2640">
        <f t="shared" si="293"/>
        <v>30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42024.86513888889</v>
      </c>
      <c r="T2641" s="8">
        <f t="shared" si="292"/>
        <v>42054.86513888889</v>
      </c>
      <c r="U2641">
        <f t="shared" si="293"/>
        <v>30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42103.160578703704</v>
      </c>
      <c r="T2642" s="8">
        <f t="shared" si="292"/>
        <v>42163.160578703704</v>
      </c>
      <c r="U2642">
        <f t="shared" si="293"/>
        <v>60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41880.827118055553</v>
      </c>
      <c r="T2643" s="8">
        <f t="shared" si="292"/>
        <v>41897.839583333334</v>
      </c>
      <c r="U2643">
        <f t="shared" si="293"/>
        <v>17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42536.246620370366</v>
      </c>
      <c r="T2644" s="8">
        <f t="shared" si="292"/>
        <v>42566.289583333331</v>
      </c>
      <c r="U2644">
        <f t="shared" si="293"/>
        <v>30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42689.582349537035</v>
      </c>
      <c r="T2645" s="8">
        <f t="shared" si="292"/>
        <v>42725.332638888889</v>
      </c>
      <c r="U2645">
        <f t="shared" si="293"/>
        <v>36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42774.792071759264</v>
      </c>
      <c r="T2646" s="8">
        <f t="shared" si="292"/>
        <v>42804.792071759264</v>
      </c>
      <c r="U2646">
        <f t="shared" si="293"/>
        <v>30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41921.842627314814</v>
      </c>
      <c r="T2647" s="8">
        <f t="shared" si="292"/>
        <v>41951.884293981479</v>
      </c>
      <c r="U2647">
        <f t="shared" si="293"/>
        <v>30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42226.313298611116</v>
      </c>
      <c r="T2648" s="8">
        <f t="shared" si="292"/>
        <v>42256.313298611116</v>
      </c>
      <c r="U2648">
        <f t="shared" si="293"/>
        <v>30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42200.261793981481</v>
      </c>
      <c r="T2649" s="8">
        <f t="shared" si="292"/>
        <v>42230.261793981481</v>
      </c>
      <c r="U2649">
        <f t="shared" si="293"/>
        <v>30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42408.714814814812</v>
      </c>
      <c r="T2650" s="8">
        <f t="shared" si="292"/>
        <v>42438.714814814812</v>
      </c>
      <c r="U2650">
        <f t="shared" si="293"/>
        <v>30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42341.99700231482</v>
      </c>
      <c r="T2651" s="8">
        <f t="shared" si="292"/>
        <v>42401.99700231482</v>
      </c>
      <c r="U2651">
        <f t="shared" si="293"/>
        <v>60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42695.624340277776</v>
      </c>
      <c r="T2652" s="8">
        <f t="shared" si="292"/>
        <v>42725.624340277776</v>
      </c>
      <c r="U2652">
        <f t="shared" si="293"/>
        <v>30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42327.805659722217</v>
      </c>
      <c r="T2653" s="8">
        <f t="shared" si="292"/>
        <v>42355.805659722217</v>
      </c>
      <c r="U2653">
        <f t="shared" si="293"/>
        <v>28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41953.158854166672</v>
      </c>
      <c r="T2654" s="8">
        <f t="shared" si="292"/>
        <v>41983.158854166672</v>
      </c>
      <c r="U2654">
        <f t="shared" si="293"/>
        <v>30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41771.651932870373</v>
      </c>
      <c r="T2655" s="8">
        <f t="shared" si="292"/>
        <v>41803.166666666664</v>
      </c>
      <c r="U2655">
        <f t="shared" si="293"/>
        <v>32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42055.600995370376</v>
      </c>
      <c r="T2656" s="8">
        <f t="shared" si="292"/>
        <v>42115.559328703705</v>
      </c>
      <c r="U2656">
        <f t="shared" si="293"/>
        <v>60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42381.866284722222</v>
      </c>
      <c r="T2657" s="8">
        <f t="shared" si="292"/>
        <v>42409.833333333328</v>
      </c>
      <c r="U2657">
        <f t="shared" si="293"/>
        <v>28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42767.688518518517</v>
      </c>
      <c r="T2658" s="8">
        <f t="shared" si="292"/>
        <v>42806.791666666672</v>
      </c>
      <c r="U2658">
        <f t="shared" si="293"/>
        <v>39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42551.928854166668</v>
      </c>
      <c r="T2659" s="8">
        <f t="shared" si="292"/>
        <v>42585.0625</v>
      </c>
      <c r="U2659">
        <f t="shared" si="293"/>
        <v>33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42551.884189814817</v>
      </c>
      <c r="T2660" s="8">
        <f t="shared" si="292"/>
        <v>42581.884189814817</v>
      </c>
      <c r="U2660">
        <f t="shared" si="293"/>
        <v>30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42082.069560185191</v>
      </c>
      <c r="T2661" s="8">
        <f t="shared" si="292"/>
        <v>42112.069560185191</v>
      </c>
      <c r="U2661">
        <f t="shared" si="293"/>
        <v>30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42272.713171296295</v>
      </c>
      <c r="T2662" s="8">
        <f t="shared" si="292"/>
        <v>42332.754837962959</v>
      </c>
      <c r="U2662">
        <f t="shared" si="293"/>
        <v>60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41542.958449074074</v>
      </c>
      <c r="T2663" s="8">
        <f t="shared" si="292"/>
        <v>41572.958449074074</v>
      </c>
      <c r="U2663">
        <f t="shared" si="293"/>
        <v>30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42207.746678240743</v>
      </c>
      <c r="T2664" s="8">
        <f t="shared" si="292"/>
        <v>42237.746678240743</v>
      </c>
      <c r="U2664">
        <f t="shared" si="293"/>
        <v>30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42222.622766203705</v>
      </c>
      <c r="T2665" s="8">
        <f t="shared" si="292"/>
        <v>42251.625</v>
      </c>
      <c r="U2665">
        <f t="shared" si="293"/>
        <v>29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42313.02542824074</v>
      </c>
      <c r="T2666" s="8">
        <f t="shared" si="292"/>
        <v>42347.290972222225</v>
      </c>
      <c r="U2666">
        <f t="shared" si="293"/>
        <v>34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42083.895532407405</v>
      </c>
      <c r="T2667" s="8">
        <f t="shared" si="292"/>
        <v>42128.895532407405</v>
      </c>
      <c r="U2667">
        <f t="shared" si="293"/>
        <v>45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42235.764340277776</v>
      </c>
      <c r="T2668" s="8">
        <f t="shared" si="292"/>
        <v>42272.875</v>
      </c>
      <c r="U2668">
        <f t="shared" si="293"/>
        <v>37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42380.926111111112</v>
      </c>
      <c r="T2669" s="8">
        <f t="shared" si="292"/>
        <v>42410.926111111112</v>
      </c>
      <c r="U2669">
        <f t="shared" si="293"/>
        <v>30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42275.588715277772</v>
      </c>
      <c r="T2670" s="8">
        <f t="shared" si="292"/>
        <v>42317.60555555555</v>
      </c>
      <c r="U2670">
        <f t="shared" si="293"/>
        <v>42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42319.035833333335</v>
      </c>
      <c r="T2671" s="8">
        <f t="shared" si="292"/>
        <v>42379.035833333335</v>
      </c>
      <c r="U2671">
        <f t="shared" si="293"/>
        <v>60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41821.020601851851</v>
      </c>
      <c r="T2672" s="8">
        <f t="shared" si="292"/>
        <v>41849.020601851851</v>
      </c>
      <c r="U2672">
        <f t="shared" si="293"/>
        <v>28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41962.749027777783</v>
      </c>
      <c r="T2673" s="8">
        <f t="shared" si="292"/>
        <v>41992.818055555559</v>
      </c>
      <c r="U2673">
        <f t="shared" si="293"/>
        <v>30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42344.884143518517</v>
      </c>
      <c r="T2674" s="8">
        <f t="shared" si="292"/>
        <v>42366.25</v>
      </c>
      <c r="U2674">
        <f t="shared" si="293"/>
        <v>21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41912.541655092595</v>
      </c>
      <c r="T2675" s="8">
        <f t="shared" si="292"/>
        <v>41941.947916666664</v>
      </c>
      <c r="U2675">
        <f t="shared" si="293"/>
        <v>29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42529.632754629631</v>
      </c>
      <c r="T2676" s="8">
        <f t="shared" si="292"/>
        <v>42556.207638888889</v>
      </c>
      <c r="U2676">
        <f t="shared" si="293"/>
        <v>27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41923.857511574075</v>
      </c>
      <c r="T2677" s="8">
        <f t="shared" si="292"/>
        <v>41953.899178240739</v>
      </c>
      <c r="U2677">
        <f t="shared" si="293"/>
        <v>30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42482.624699074076</v>
      </c>
      <c r="T2678" s="8">
        <f t="shared" si="292"/>
        <v>42512.624699074076</v>
      </c>
      <c r="U2678">
        <f t="shared" si="293"/>
        <v>30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41793.029432870368</v>
      </c>
      <c r="T2679" s="8">
        <f t="shared" si="292"/>
        <v>41823.029432870368</v>
      </c>
      <c r="U2679">
        <f t="shared" si="293"/>
        <v>30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42241.798206018517</v>
      </c>
      <c r="T2680" s="8">
        <f t="shared" si="292"/>
        <v>42271.798206018517</v>
      </c>
      <c r="U2680">
        <f t="shared" si="293"/>
        <v>30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42033.001087962963</v>
      </c>
      <c r="T2681" s="8">
        <f t="shared" si="292"/>
        <v>42063.001087962963</v>
      </c>
      <c r="U2681">
        <f t="shared" si="293"/>
        <v>30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42436.211701388893</v>
      </c>
      <c r="T2682" s="8">
        <f t="shared" si="292"/>
        <v>42466.170034722221</v>
      </c>
      <c r="U2682">
        <f t="shared" si="293"/>
        <v>30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41805.895254629628</v>
      </c>
      <c r="T2683" s="8">
        <f t="shared" si="292"/>
        <v>41830.895254629628</v>
      </c>
      <c r="U2683">
        <f t="shared" si="293"/>
        <v>25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41932.871990740743</v>
      </c>
      <c r="T2684" s="8">
        <f t="shared" si="292"/>
        <v>41965.249305555553</v>
      </c>
      <c r="U2684">
        <f t="shared" si="293"/>
        <v>32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42034.75509259259</v>
      </c>
      <c r="T2685" s="8">
        <f t="shared" si="292"/>
        <v>42064.75509259259</v>
      </c>
      <c r="U2685">
        <f t="shared" si="293"/>
        <v>30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41820.914641203701</v>
      </c>
      <c r="T2686" s="8">
        <f t="shared" si="292"/>
        <v>41860.914641203701</v>
      </c>
      <c r="U2686">
        <f t="shared" si="293"/>
        <v>40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42061.69594907407</v>
      </c>
      <c r="T2687" s="8">
        <f t="shared" si="292"/>
        <v>42121.654282407413</v>
      </c>
      <c r="U2687">
        <f t="shared" si="293"/>
        <v>60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41892.974803240737</v>
      </c>
      <c r="T2688" s="8">
        <f t="shared" si="292"/>
        <v>41912.974803240737</v>
      </c>
      <c r="U2688">
        <f t="shared" si="293"/>
        <v>20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42154.64025462963</v>
      </c>
      <c r="T2689" s="8">
        <f t="shared" si="292"/>
        <v>42184.64025462963</v>
      </c>
      <c r="U2689">
        <f t="shared" si="293"/>
        <v>30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42028.118865740747</v>
      </c>
      <c r="T2690" s="8">
        <f t="shared" si="292"/>
        <v>42059.125</v>
      </c>
      <c r="U2690">
        <f t="shared" si="293"/>
        <v>31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ROUND((E2691/D2691)*100,0)</f>
        <v>0</v>
      </c>
      <c r="P2691">
        <f t="shared" ref="P2691:P2754" si="295">ROUND(E2691/L2691,2)</f>
        <v>1</v>
      </c>
      <c r="Q2691" t="str">
        <f t="shared" ref="Q2691:Q2754" si="296">LEFT(N2691,FIND("/",N2691)-1)</f>
        <v>food</v>
      </c>
      <c r="R2691" t="str">
        <f t="shared" ref="R2691:R2754" si="297">MID(N2691,FIND("/",N2691)+1,99)</f>
        <v>food trucks</v>
      </c>
      <c r="S2691" s="8">
        <f t="shared" ref="S2691:S2754" si="298">(((J2691/60)/60)/24)+DATE(1970,1,1)</f>
        <v>42551.961689814809</v>
      </c>
      <c r="T2691" s="8">
        <f t="shared" ref="T2691:T2754" si="299">(((I2691/60)/60)/24)+DATE(1970,1,1)</f>
        <v>42581.961689814809</v>
      </c>
      <c r="U2691">
        <f t="shared" ref="U2691:U2754" si="300">ROUND(T2691-S2691,0)</f>
        <v>30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42113.105046296296</v>
      </c>
      <c r="T2692" s="8">
        <f t="shared" si="299"/>
        <v>42158.105046296296</v>
      </c>
      <c r="U2692">
        <f t="shared" si="300"/>
        <v>45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42089.724039351851</v>
      </c>
      <c r="T2693" s="8">
        <f t="shared" si="299"/>
        <v>42134.724039351851</v>
      </c>
      <c r="U2693">
        <f t="shared" si="300"/>
        <v>45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42058.334027777775</v>
      </c>
      <c r="T2694" s="8">
        <f t="shared" si="299"/>
        <v>42088.292361111111</v>
      </c>
      <c r="U2694">
        <f t="shared" si="300"/>
        <v>30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41834.138495370367</v>
      </c>
      <c r="T2695" s="8">
        <f t="shared" si="299"/>
        <v>41864.138495370367</v>
      </c>
      <c r="U2695">
        <f t="shared" si="300"/>
        <v>30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41878.140497685185</v>
      </c>
      <c r="T2696" s="8">
        <f t="shared" si="299"/>
        <v>41908.140497685185</v>
      </c>
      <c r="U2696">
        <f t="shared" si="300"/>
        <v>30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42048.181921296295</v>
      </c>
      <c r="T2697" s="8">
        <f t="shared" si="299"/>
        <v>42108.14025462963</v>
      </c>
      <c r="U2697">
        <f t="shared" si="300"/>
        <v>60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41964.844444444447</v>
      </c>
      <c r="T2698" s="8">
        <f t="shared" si="299"/>
        <v>41998.844444444447</v>
      </c>
      <c r="U2698">
        <f t="shared" si="300"/>
        <v>34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42187.940081018518</v>
      </c>
      <c r="T2699" s="8">
        <f t="shared" si="299"/>
        <v>42218.916666666672</v>
      </c>
      <c r="U2699">
        <f t="shared" si="300"/>
        <v>31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41787.898240740738</v>
      </c>
      <c r="T2700" s="8">
        <f t="shared" si="299"/>
        <v>41817.898240740738</v>
      </c>
      <c r="U2700">
        <f t="shared" si="300"/>
        <v>30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41829.896562499998</v>
      </c>
      <c r="T2701" s="8">
        <f t="shared" si="299"/>
        <v>41859.896562499998</v>
      </c>
      <c r="U2701">
        <f t="shared" si="300"/>
        <v>30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41870.87467592593</v>
      </c>
      <c r="T2702" s="8">
        <f t="shared" si="299"/>
        <v>41900.87467592593</v>
      </c>
      <c r="U2702">
        <f t="shared" si="300"/>
        <v>30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42801.774699074071</v>
      </c>
      <c r="T2703" s="8">
        <f t="shared" si="299"/>
        <v>42832.733032407406</v>
      </c>
      <c r="U2703">
        <f t="shared" si="300"/>
        <v>31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42800.801817129628</v>
      </c>
      <c r="T2704" s="8">
        <f t="shared" si="299"/>
        <v>42830.760150462964</v>
      </c>
      <c r="U2704">
        <f t="shared" si="300"/>
        <v>30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42756.690162037034</v>
      </c>
      <c r="T2705" s="8">
        <f t="shared" si="299"/>
        <v>42816.648495370369</v>
      </c>
      <c r="U2705">
        <f t="shared" si="300"/>
        <v>60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42787.862430555557</v>
      </c>
      <c r="T2706" s="8">
        <f t="shared" si="299"/>
        <v>42830.820763888885</v>
      </c>
      <c r="U2706">
        <f t="shared" si="300"/>
        <v>43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42773.916180555556</v>
      </c>
      <c r="T2707" s="8">
        <f t="shared" si="299"/>
        <v>42818.874513888892</v>
      </c>
      <c r="U2707">
        <f t="shared" si="300"/>
        <v>45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8">
        <f t="shared" si="298"/>
        <v>41899.294942129629</v>
      </c>
      <c r="T2708" s="8">
        <f t="shared" si="299"/>
        <v>41928.290972222225</v>
      </c>
      <c r="U2708">
        <f t="shared" si="300"/>
        <v>29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41391.782905092594</v>
      </c>
      <c r="T2709" s="8">
        <f t="shared" si="299"/>
        <v>41421.290972222225</v>
      </c>
      <c r="U2709">
        <f t="shared" si="300"/>
        <v>30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42512.698217592595</v>
      </c>
      <c r="T2710" s="8">
        <f t="shared" si="299"/>
        <v>42572.698217592595</v>
      </c>
      <c r="U2710">
        <f t="shared" si="300"/>
        <v>60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8">
        <f t="shared" si="298"/>
        <v>42612.149780092594</v>
      </c>
      <c r="T2711" s="8">
        <f t="shared" si="299"/>
        <v>42647.165972222225</v>
      </c>
      <c r="U2711">
        <f t="shared" si="300"/>
        <v>35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8">
        <f t="shared" si="298"/>
        <v>41828.229490740741</v>
      </c>
      <c r="T2712" s="8">
        <f t="shared" si="299"/>
        <v>41860.083333333336</v>
      </c>
      <c r="U2712">
        <f t="shared" si="300"/>
        <v>32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41780.745254629634</v>
      </c>
      <c r="T2713" s="8">
        <f t="shared" si="299"/>
        <v>41810.917361111111</v>
      </c>
      <c r="U2713">
        <f t="shared" si="300"/>
        <v>30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8">
        <f t="shared" si="298"/>
        <v>41432.062037037038</v>
      </c>
      <c r="T2714" s="8">
        <f t="shared" si="299"/>
        <v>41468.75</v>
      </c>
      <c r="U2714">
        <f t="shared" si="300"/>
        <v>37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42322.653749999998</v>
      </c>
      <c r="T2715" s="8">
        <f t="shared" si="299"/>
        <v>42362.653749999998</v>
      </c>
      <c r="U2715">
        <f t="shared" si="300"/>
        <v>40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42629.655046296291</v>
      </c>
      <c r="T2716" s="8">
        <f t="shared" si="299"/>
        <v>42657.958333333328</v>
      </c>
      <c r="U2716">
        <f t="shared" si="300"/>
        <v>28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42387.398472222223</v>
      </c>
      <c r="T2717" s="8">
        <f t="shared" si="299"/>
        <v>42421.398472222223</v>
      </c>
      <c r="U2717">
        <f t="shared" si="300"/>
        <v>34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8">
        <f t="shared" si="298"/>
        <v>42255.333252314813</v>
      </c>
      <c r="T2718" s="8">
        <f t="shared" si="299"/>
        <v>42285.333252314813</v>
      </c>
      <c r="U2718">
        <f t="shared" si="300"/>
        <v>30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41934.914918981485</v>
      </c>
      <c r="T2719" s="8">
        <f t="shared" si="299"/>
        <v>41979.956585648149</v>
      </c>
      <c r="U2719">
        <f t="shared" si="300"/>
        <v>45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42465.596585648149</v>
      </c>
      <c r="T2720" s="8">
        <f t="shared" si="299"/>
        <v>42493.958333333328</v>
      </c>
      <c r="U2720">
        <f t="shared" si="300"/>
        <v>28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8">
        <f t="shared" si="298"/>
        <v>42418.031180555554</v>
      </c>
      <c r="T2721" s="8">
        <f t="shared" si="299"/>
        <v>42477.989513888882</v>
      </c>
      <c r="U2721">
        <f t="shared" si="300"/>
        <v>60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42655.465891203698</v>
      </c>
      <c r="T2722" s="8">
        <f t="shared" si="299"/>
        <v>42685.507557870369</v>
      </c>
      <c r="U2722">
        <f t="shared" si="300"/>
        <v>30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41493.543958333335</v>
      </c>
      <c r="T2723" s="8">
        <f t="shared" si="299"/>
        <v>41523.791666666664</v>
      </c>
      <c r="U2723">
        <f t="shared" si="300"/>
        <v>30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42704.857094907406</v>
      </c>
      <c r="T2724" s="8">
        <f t="shared" si="299"/>
        <v>42764.857094907406</v>
      </c>
      <c r="U2724">
        <f t="shared" si="300"/>
        <v>60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41944.83898148148</v>
      </c>
      <c r="T2725" s="8">
        <f t="shared" si="299"/>
        <v>42004.880648148144</v>
      </c>
      <c r="U2725">
        <f t="shared" si="300"/>
        <v>60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42199.32707175926</v>
      </c>
      <c r="T2726" s="8">
        <f t="shared" si="299"/>
        <v>42231.32707175926</v>
      </c>
      <c r="U2726">
        <f t="shared" si="300"/>
        <v>32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42745.744618055556</v>
      </c>
      <c r="T2727" s="8">
        <f t="shared" si="299"/>
        <v>42795.744618055556</v>
      </c>
      <c r="U2727">
        <f t="shared" si="300"/>
        <v>50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42452.579988425925</v>
      </c>
      <c r="T2728" s="8">
        <f t="shared" si="299"/>
        <v>42482.579988425925</v>
      </c>
      <c r="U2728">
        <f t="shared" si="300"/>
        <v>30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42198.676655092597</v>
      </c>
      <c r="T2729" s="8">
        <f t="shared" si="299"/>
        <v>42223.676655092597</v>
      </c>
      <c r="U2729">
        <f t="shared" si="300"/>
        <v>25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42333.59993055556</v>
      </c>
      <c r="T2730" s="8">
        <f t="shared" si="299"/>
        <v>42368.59993055556</v>
      </c>
      <c r="U2730">
        <f t="shared" si="300"/>
        <v>35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42095.240706018521</v>
      </c>
      <c r="T2731" s="8">
        <f t="shared" si="299"/>
        <v>42125.240706018521</v>
      </c>
      <c r="U2731">
        <f t="shared" si="300"/>
        <v>30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41351.541377314818</v>
      </c>
      <c r="T2732" s="8">
        <f t="shared" si="299"/>
        <v>41386.541377314818</v>
      </c>
      <c r="U2732">
        <f t="shared" si="300"/>
        <v>35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41872.525717592594</v>
      </c>
      <c r="T2733" s="8">
        <f t="shared" si="299"/>
        <v>41930.166666666664</v>
      </c>
      <c r="U2733">
        <f t="shared" si="300"/>
        <v>58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41389.808194444442</v>
      </c>
      <c r="T2734" s="8">
        <f t="shared" si="299"/>
        <v>41422</v>
      </c>
      <c r="U2734">
        <f t="shared" si="300"/>
        <v>32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42044.272847222222</v>
      </c>
      <c r="T2735" s="8">
        <f t="shared" si="299"/>
        <v>42104.231180555551</v>
      </c>
      <c r="U2735">
        <f t="shared" si="300"/>
        <v>60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42626.668888888889</v>
      </c>
      <c r="T2736" s="8">
        <f t="shared" si="299"/>
        <v>42656.915972222225</v>
      </c>
      <c r="U2736">
        <f t="shared" si="300"/>
        <v>30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41316.120949074073</v>
      </c>
      <c r="T2737" s="8">
        <f t="shared" si="299"/>
        <v>41346.833333333336</v>
      </c>
      <c r="U2737">
        <f t="shared" si="300"/>
        <v>31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41722.666354166664</v>
      </c>
      <c r="T2738" s="8">
        <f t="shared" si="299"/>
        <v>41752.666354166664</v>
      </c>
      <c r="U2738">
        <f t="shared" si="300"/>
        <v>30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41611.917673611111</v>
      </c>
      <c r="T2739" s="8">
        <f t="shared" si="299"/>
        <v>41654.791666666664</v>
      </c>
      <c r="U2739">
        <f t="shared" si="300"/>
        <v>43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42620.143564814818</v>
      </c>
      <c r="T2740" s="8">
        <f t="shared" si="299"/>
        <v>42680.143564814818</v>
      </c>
      <c r="U2740">
        <f t="shared" si="300"/>
        <v>60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41719.887928240743</v>
      </c>
      <c r="T2741" s="8">
        <f t="shared" si="299"/>
        <v>41764.887928240743</v>
      </c>
      <c r="U2741">
        <f t="shared" si="300"/>
        <v>45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42045.031851851847</v>
      </c>
      <c r="T2742" s="8">
        <f t="shared" si="299"/>
        <v>42074.99018518519</v>
      </c>
      <c r="U2742">
        <f t="shared" si="300"/>
        <v>30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41911.657430555555</v>
      </c>
      <c r="T2743" s="8">
        <f t="shared" si="299"/>
        <v>41932.088194444441</v>
      </c>
      <c r="U2743">
        <f t="shared" si="300"/>
        <v>20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41030.719756944447</v>
      </c>
      <c r="T2744" s="8">
        <f t="shared" si="299"/>
        <v>41044.719756944447</v>
      </c>
      <c r="U2744">
        <f t="shared" si="300"/>
        <v>14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42632.328784722224</v>
      </c>
      <c r="T2745" s="8">
        <f t="shared" si="299"/>
        <v>42662.328784722224</v>
      </c>
      <c r="U2745">
        <f t="shared" si="300"/>
        <v>30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40938.062476851854</v>
      </c>
      <c r="T2746" s="8">
        <f t="shared" si="299"/>
        <v>40968.062476851854</v>
      </c>
      <c r="U2746">
        <f t="shared" si="300"/>
        <v>30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41044.988055555557</v>
      </c>
      <c r="T2747" s="8">
        <f t="shared" si="299"/>
        <v>41104.988055555557</v>
      </c>
      <c r="U2747">
        <f t="shared" si="300"/>
        <v>60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41850.781377314815</v>
      </c>
      <c r="T2748" s="8">
        <f t="shared" si="299"/>
        <v>41880.781377314815</v>
      </c>
      <c r="U2748">
        <f t="shared" si="300"/>
        <v>30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41044.64811342593</v>
      </c>
      <c r="T2749" s="8">
        <f t="shared" si="299"/>
        <v>41076.131944444445</v>
      </c>
      <c r="U2749">
        <f t="shared" si="300"/>
        <v>31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42585.7106712963</v>
      </c>
      <c r="T2750" s="8">
        <f t="shared" si="299"/>
        <v>42615.7106712963</v>
      </c>
      <c r="U2750">
        <f t="shared" si="300"/>
        <v>30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42068.799039351856</v>
      </c>
      <c r="T2751" s="8">
        <f t="shared" si="299"/>
        <v>42098.757372685184</v>
      </c>
      <c r="U2751">
        <f t="shared" si="300"/>
        <v>30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41078.899826388886</v>
      </c>
      <c r="T2752" s="8">
        <f t="shared" si="299"/>
        <v>41090.833333333336</v>
      </c>
      <c r="U2752">
        <f t="shared" si="300"/>
        <v>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41747.887060185189</v>
      </c>
      <c r="T2753" s="8">
        <f t="shared" si="299"/>
        <v>41807.887060185189</v>
      </c>
      <c r="U2753">
        <f t="shared" si="300"/>
        <v>60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40855.765092592592</v>
      </c>
      <c r="T2754" s="8">
        <f t="shared" si="299"/>
        <v>40895.765092592592</v>
      </c>
      <c r="U2754">
        <f t="shared" si="300"/>
        <v>40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ROUND((E2755/D2755)*100,0)</f>
        <v>19</v>
      </c>
      <c r="P2755">
        <f t="shared" ref="P2755:P2818" si="302">ROUND(E2755/L2755,2)</f>
        <v>47.5</v>
      </c>
      <c r="Q2755" t="str">
        <f t="shared" ref="Q2755:Q2818" si="303">LEFT(N2755,FIND("/",N2755)-1)</f>
        <v>publishing</v>
      </c>
      <c r="R2755" t="str">
        <f t="shared" ref="R2755:R2818" si="304">MID(N2755,FIND("/",N2755)+1,99)</f>
        <v>children's books</v>
      </c>
      <c r="S2755" s="8">
        <f t="shared" ref="S2755:S2818" si="305">(((J2755/60)/60)/24)+DATE(1970,1,1)</f>
        <v>41117.900729166664</v>
      </c>
      <c r="T2755" s="8">
        <f t="shared" ref="T2755:T2818" si="306">(((I2755/60)/60)/24)+DATE(1970,1,1)</f>
        <v>41147.900729166664</v>
      </c>
      <c r="U2755">
        <f t="shared" ref="U2755:U2818" si="307">ROUND(T2755-S2755,0)</f>
        <v>30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41863.636006944449</v>
      </c>
      <c r="T2756" s="8">
        <f t="shared" si="306"/>
        <v>41893.636006944449</v>
      </c>
      <c r="U2756">
        <f t="shared" si="307"/>
        <v>30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42072.790821759263</v>
      </c>
      <c r="T2757" s="8">
        <f t="shared" si="306"/>
        <v>42102.790821759263</v>
      </c>
      <c r="U2757">
        <f t="shared" si="307"/>
        <v>30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41620.90047453704</v>
      </c>
      <c r="T2758" s="8">
        <f t="shared" si="306"/>
        <v>41650.90047453704</v>
      </c>
      <c r="U2758">
        <f t="shared" si="307"/>
        <v>30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42573.65662037037</v>
      </c>
      <c r="T2759" s="8">
        <f t="shared" si="306"/>
        <v>42588.65662037037</v>
      </c>
      <c r="U2759">
        <f t="shared" si="307"/>
        <v>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42639.441932870366</v>
      </c>
      <c r="T2760" s="8">
        <f t="shared" si="306"/>
        <v>42653.441932870366</v>
      </c>
      <c r="U2760">
        <f t="shared" si="307"/>
        <v>14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42524.36650462963</v>
      </c>
      <c r="T2761" s="8">
        <f t="shared" si="306"/>
        <v>42567.36650462963</v>
      </c>
      <c r="U2761">
        <f t="shared" si="307"/>
        <v>43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41415.461319444446</v>
      </c>
      <c r="T2762" s="8">
        <f t="shared" si="306"/>
        <v>41445.461319444446</v>
      </c>
      <c r="U2762">
        <f t="shared" si="307"/>
        <v>30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41247.063576388886</v>
      </c>
      <c r="T2763" s="8">
        <f t="shared" si="306"/>
        <v>41277.063576388886</v>
      </c>
      <c r="U2763">
        <f t="shared" si="307"/>
        <v>30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40927.036979166667</v>
      </c>
      <c r="T2764" s="8">
        <f t="shared" si="306"/>
        <v>40986.995312500003</v>
      </c>
      <c r="U2764">
        <f t="shared" si="307"/>
        <v>60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41373.579675925925</v>
      </c>
      <c r="T2765" s="8">
        <f t="shared" si="306"/>
        <v>41418.579675925925</v>
      </c>
      <c r="U2765">
        <f t="shared" si="307"/>
        <v>45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41030.292025462964</v>
      </c>
      <c r="T2766" s="8">
        <f t="shared" si="306"/>
        <v>41059.791666666664</v>
      </c>
      <c r="U2766">
        <f t="shared" si="307"/>
        <v>29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41194.579027777778</v>
      </c>
      <c r="T2767" s="8">
        <f t="shared" si="306"/>
        <v>41210.579027777778</v>
      </c>
      <c r="U2767">
        <f t="shared" si="307"/>
        <v>16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40736.668032407404</v>
      </c>
      <c r="T2768" s="8">
        <f t="shared" si="306"/>
        <v>40766.668032407404</v>
      </c>
      <c r="U2768">
        <f t="shared" si="307"/>
        <v>30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42172.958912037036</v>
      </c>
      <c r="T2769" s="8">
        <f t="shared" si="306"/>
        <v>42232.958912037036</v>
      </c>
      <c r="U2769">
        <f t="shared" si="307"/>
        <v>60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40967.614849537036</v>
      </c>
      <c r="T2770" s="8">
        <f t="shared" si="306"/>
        <v>40997.573182870372</v>
      </c>
      <c r="U2770">
        <f t="shared" si="307"/>
        <v>30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41745.826273148145</v>
      </c>
      <c r="T2771" s="8">
        <f t="shared" si="306"/>
        <v>41795.826273148145</v>
      </c>
      <c r="U2771">
        <f t="shared" si="307"/>
        <v>50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41686.705208333333</v>
      </c>
      <c r="T2772" s="8">
        <f t="shared" si="306"/>
        <v>41716.663541666669</v>
      </c>
      <c r="U2772">
        <f t="shared" si="307"/>
        <v>30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41257.531712962962</v>
      </c>
      <c r="T2773" s="8">
        <f t="shared" si="306"/>
        <v>41306.708333333336</v>
      </c>
      <c r="U2773">
        <f t="shared" si="307"/>
        <v>49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41537.869143518517</v>
      </c>
      <c r="T2774" s="8">
        <f t="shared" si="306"/>
        <v>41552.869143518517</v>
      </c>
      <c r="U2774">
        <f t="shared" si="307"/>
        <v>15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42474.86482638889</v>
      </c>
      <c r="T2775" s="8">
        <f t="shared" si="306"/>
        <v>42484.86482638889</v>
      </c>
      <c r="U2775">
        <f t="shared" si="307"/>
        <v>10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41311.126481481479</v>
      </c>
      <c r="T2776" s="8">
        <f t="shared" si="306"/>
        <v>41341.126481481479</v>
      </c>
      <c r="U2776">
        <f t="shared" si="307"/>
        <v>30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40863.013356481482</v>
      </c>
      <c r="T2777" s="8">
        <f t="shared" si="306"/>
        <v>40893.013356481482</v>
      </c>
      <c r="U2777">
        <f t="shared" si="307"/>
        <v>30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42136.297175925924</v>
      </c>
      <c r="T2778" s="8">
        <f t="shared" si="306"/>
        <v>42167.297175925924</v>
      </c>
      <c r="U2778">
        <f t="shared" si="307"/>
        <v>31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42172.669027777782</v>
      </c>
      <c r="T2779" s="8">
        <f t="shared" si="306"/>
        <v>42202.669027777782</v>
      </c>
      <c r="U2779">
        <f t="shared" si="307"/>
        <v>30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41846.978078703702</v>
      </c>
      <c r="T2780" s="8">
        <f t="shared" si="306"/>
        <v>41876.978078703702</v>
      </c>
      <c r="U2780">
        <f t="shared" si="307"/>
        <v>30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42300.585891203707</v>
      </c>
      <c r="T2781" s="8">
        <f t="shared" si="306"/>
        <v>42330.627557870372</v>
      </c>
      <c r="U2781">
        <f t="shared" si="307"/>
        <v>30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42774.447777777779</v>
      </c>
      <c r="T2782" s="8">
        <f t="shared" si="306"/>
        <v>42804.447777777779</v>
      </c>
      <c r="U2782">
        <f t="shared" si="307"/>
        <v>30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42018.94159722222</v>
      </c>
      <c r="T2783" s="8">
        <f t="shared" si="306"/>
        <v>42047.291666666672</v>
      </c>
      <c r="U2783">
        <f t="shared" si="307"/>
        <v>28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42026.924976851849</v>
      </c>
      <c r="T2784" s="8">
        <f t="shared" si="306"/>
        <v>42052.207638888889</v>
      </c>
      <c r="U2784">
        <f t="shared" si="307"/>
        <v>25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42103.535254629634</v>
      </c>
      <c r="T2785" s="8">
        <f t="shared" si="306"/>
        <v>42117.535254629634</v>
      </c>
      <c r="U2785">
        <f t="shared" si="307"/>
        <v>14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41920.787534722222</v>
      </c>
      <c r="T2786" s="8">
        <f t="shared" si="306"/>
        <v>41941.787534722222</v>
      </c>
      <c r="U2786">
        <f t="shared" si="307"/>
        <v>21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8">
        <f t="shared" si="305"/>
        <v>42558.189432870371</v>
      </c>
      <c r="T2787" s="8">
        <f t="shared" si="306"/>
        <v>42587.875</v>
      </c>
      <c r="U2787">
        <f t="shared" si="307"/>
        <v>30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41815.569212962961</v>
      </c>
      <c r="T2788" s="8">
        <f t="shared" si="306"/>
        <v>41829.569212962961</v>
      </c>
      <c r="U2788">
        <f t="shared" si="307"/>
        <v>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>
        <f t="shared" si="305"/>
        <v>41808.198518518519</v>
      </c>
      <c r="T2789" s="8">
        <f t="shared" si="306"/>
        <v>41838.198518518519</v>
      </c>
      <c r="U2789">
        <f t="shared" si="307"/>
        <v>30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42550.701886574068</v>
      </c>
      <c r="T2790" s="8">
        <f t="shared" si="306"/>
        <v>42580.701886574068</v>
      </c>
      <c r="U2790">
        <f t="shared" si="307"/>
        <v>30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8">
        <f t="shared" si="305"/>
        <v>42056.013124999998</v>
      </c>
      <c r="T2791" s="8">
        <f t="shared" si="306"/>
        <v>42075.166666666672</v>
      </c>
      <c r="U2791">
        <f t="shared" si="307"/>
        <v>19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42016.938692129625</v>
      </c>
      <c r="T2792" s="8">
        <f t="shared" si="306"/>
        <v>42046.938692129625</v>
      </c>
      <c r="U2792">
        <f t="shared" si="307"/>
        <v>30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42591.899988425925</v>
      </c>
      <c r="T2793" s="8">
        <f t="shared" si="306"/>
        <v>42622.166666666672</v>
      </c>
      <c r="U2793">
        <f t="shared" si="307"/>
        <v>30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8">
        <f t="shared" si="305"/>
        <v>42183.231006944443</v>
      </c>
      <c r="T2794" s="8">
        <f t="shared" si="306"/>
        <v>42228.231006944443</v>
      </c>
      <c r="U2794">
        <f t="shared" si="307"/>
        <v>45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42176.419039351851</v>
      </c>
      <c r="T2795" s="8">
        <f t="shared" si="306"/>
        <v>42206.419039351851</v>
      </c>
      <c r="U2795">
        <f t="shared" si="307"/>
        <v>30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42416.691655092596</v>
      </c>
      <c r="T2796" s="8">
        <f t="shared" si="306"/>
        <v>42432.791666666672</v>
      </c>
      <c r="U2796">
        <f t="shared" si="307"/>
        <v>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41780.525937500002</v>
      </c>
      <c r="T2797" s="8">
        <f t="shared" si="306"/>
        <v>41796.958333333336</v>
      </c>
      <c r="U2797">
        <f t="shared" si="307"/>
        <v>16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41795.528101851851</v>
      </c>
      <c r="T2798" s="8">
        <f t="shared" si="306"/>
        <v>41825.528101851851</v>
      </c>
      <c r="U2798">
        <f t="shared" si="307"/>
        <v>30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41798.94027777778</v>
      </c>
      <c r="T2799" s="8">
        <f t="shared" si="306"/>
        <v>41828.94027777778</v>
      </c>
      <c r="U2799">
        <f t="shared" si="307"/>
        <v>30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42201.675011574072</v>
      </c>
      <c r="T2800" s="8">
        <f t="shared" si="306"/>
        <v>42216.666666666672</v>
      </c>
      <c r="U2800">
        <f t="shared" si="307"/>
        <v>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8">
        <f t="shared" si="305"/>
        <v>42507.264699074076</v>
      </c>
      <c r="T2801" s="8">
        <f t="shared" si="306"/>
        <v>42538.666666666672</v>
      </c>
      <c r="U2801">
        <f t="shared" si="307"/>
        <v>31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41948.552847222221</v>
      </c>
      <c r="T2802" s="8">
        <f t="shared" si="306"/>
        <v>42008.552847222221</v>
      </c>
      <c r="U2802">
        <f t="shared" si="307"/>
        <v>60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8">
        <f t="shared" si="305"/>
        <v>41900.243159722224</v>
      </c>
      <c r="T2803" s="8">
        <f t="shared" si="306"/>
        <v>41922.458333333336</v>
      </c>
      <c r="U2803">
        <f t="shared" si="307"/>
        <v>22</v>
      </c>
    </row>
    <row r="2804" spans="1:21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42192.64707175926</v>
      </c>
      <c r="T2804" s="8">
        <f t="shared" si="306"/>
        <v>42222.64707175926</v>
      </c>
      <c r="U2804">
        <f t="shared" si="307"/>
        <v>30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8">
        <f t="shared" si="305"/>
        <v>42158.065694444449</v>
      </c>
      <c r="T2805" s="8">
        <f t="shared" si="306"/>
        <v>42201</v>
      </c>
      <c r="U2805">
        <f t="shared" si="307"/>
        <v>43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41881.453587962962</v>
      </c>
      <c r="T2806" s="8">
        <f t="shared" si="306"/>
        <v>41911.453587962962</v>
      </c>
      <c r="U2806">
        <f t="shared" si="307"/>
        <v>30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42213.505474537036</v>
      </c>
      <c r="T2807" s="8">
        <f t="shared" si="306"/>
        <v>42238.505474537036</v>
      </c>
      <c r="U2807">
        <f t="shared" si="307"/>
        <v>25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>
        <f t="shared" si="305"/>
        <v>42185.267245370371</v>
      </c>
      <c r="T2808" s="8">
        <f t="shared" si="306"/>
        <v>42221.458333333328</v>
      </c>
      <c r="U2808">
        <f t="shared" si="307"/>
        <v>36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42154.873124999998</v>
      </c>
      <c r="T2809" s="8">
        <f t="shared" si="306"/>
        <v>42184.873124999998</v>
      </c>
      <c r="U2809">
        <f t="shared" si="307"/>
        <v>30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42208.84646990741</v>
      </c>
      <c r="T2810" s="8">
        <f t="shared" si="306"/>
        <v>42238.84646990741</v>
      </c>
      <c r="U2810">
        <f t="shared" si="307"/>
        <v>30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42451.496817129635</v>
      </c>
      <c r="T2811" s="8">
        <f t="shared" si="306"/>
        <v>42459.610416666663</v>
      </c>
      <c r="U2811">
        <f t="shared" si="307"/>
        <v>8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8">
        <f t="shared" si="305"/>
        <v>41759.13962962963</v>
      </c>
      <c r="T2812" s="8">
        <f t="shared" si="306"/>
        <v>41791.165972222225</v>
      </c>
      <c r="U2812">
        <f t="shared" si="307"/>
        <v>32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42028.496562500004</v>
      </c>
      <c r="T2813" s="8">
        <f t="shared" si="306"/>
        <v>42058.496562500004</v>
      </c>
      <c r="U2813">
        <f t="shared" si="307"/>
        <v>30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42054.74418981481</v>
      </c>
      <c r="T2814" s="8">
        <f t="shared" si="306"/>
        <v>42100.166666666672</v>
      </c>
      <c r="U2814">
        <f t="shared" si="307"/>
        <v>45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42693.742604166662</v>
      </c>
      <c r="T2815" s="8">
        <f t="shared" si="306"/>
        <v>42718.742604166662</v>
      </c>
      <c r="U2815">
        <f t="shared" si="307"/>
        <v>25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42103.399479166663</v>
      </c>
      <c r="T2816" s="8">
        <f t="shared" si="306"/>
        <v>42133.399479166663</v>
      </c>
      <c r="U2816">
        <f t="shared" si="307"/>
        <v>30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42559.776724537034</v>
      </c>
      <c r="T2817" s="8">
        <f t="shared" si="306"/>
        <v>42589.776724537034</v>
      </c>
      <c r="U2817">
        <f t="shared" si="307"/>
        <v>30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42188.467499999999</v>
      </c>
      <c r="T2818" s="8">
        <f t="shared" si="306"/>
        <v>42218.666666666672</v>
      </c>
      <c r="U2818">
        <f t="shared" si="307"/>
        <v>30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ROUND((E2819/D2819)*100,0)</f>
        <v>130</v>
      </c>
      <c r="P2819">
        <f t="shared" ref="P2819:P2882" si="309">ROUND(E2819/L2819,2)</f>
        <v>23.64</v>
      </c>
      <c r="Q2819" t="str">
        <f t="shared" ref="Q2819:Q2882" si="310">LEFT(N2819,FIND("/",N2819)-1)</f>
        <v>theater</v>
      </c>
      <c r="R2819" t="str">
        <f t="shared" ref="R2819:R2882" si="311">MID(N2819,FIND("/",N2819)+1,99)</f>
        <v>plays</v>
      </c>
      <c r="S2819" s="8">
        <f t="shared" ref="S2819:S2882" si="312">(((J2819/60)/60)/24)+DATE(1970,1,1)</f>
        <v>42023.634976851856</v>
      </c>
      <c r="T2819" s="8">
        <f t="shared" ref="T2819:T2882" si="313">(((I2819/60)/60)/24)+DATE(1970,1,1)</f>
        <v>42063.634976851856</v>
      </c>
      <c r="U2819">
        <f t="shared" ref="U2819:U2882" si="314">ROUND(T2819-S2819,0)</f>
        <v>40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42250.598217592589</v>
      </c>
      <c r="T2820" s="8">
        <f t="shared" si="313"/>
        <v>42270.598217592589</v>
      </c>
      <c r="U2820">
        <f t="shared" si="314"/>
        <v>20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42139.525567129633</v>
      </c>
      <c r="T2821" s="8">
        <f t="shared" si="313"/>
        <v>42169.525567129633</v>
      </c>
      <c r="U2821">
        <f t="shared" si="314"/>
        <v>30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42401.610983796301</v>
      </c>
      <c r="T2822" s="8">
        <f t="shared" si="313"/>
        <v>42426</v>
      </c>
      <c r="U2822">
        <f t="shared" si="314"/>
        <v>24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41875.922858796301</v>
      </c>
      <c r="T2823" s="8">
        <f t="shared" si="313"/>
        <v>41905.922858796301</v>
      </c>
      <c r="U2823">
        <f t="shared" si="314"/>
        <v>30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42060.683935185181</v>
      </c>
      <c r="T2824" s="8">
        <f t="shared" si="313"/>
        <v>42090.642268518524</v>
      </c>
      <c r="U2824">
        <f t="shared" si="314"/>
        <v>30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8">
        <f t="shared" si="312"/>
        <v>42067.011643518519</v>
      </c>
      <c r="T2825" s="8">
        <f t="shared" si="313"/>
        <v>42094.957638888889</v>
      </c>
      <c r="U2825">
        <f t="shared" si="314"/>
        <v>28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8">
        <f t="shared" si="312"/>
        <v>42136.270787037036</v>
      </c>
      <c r="T2826" s="8">
        <f t="shared" si="313"/>
        <v>42168.071527777778</v>
      </c>
      <c r="U2826">
        <f t="shared" si="314"/>
        <v>32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42312.792662037042</v>
      </c>
      <c r="T2827" s="8">
        <f t="shared" si="313"/>
        <v>42342.792662037042</v>
      </c>
      <c r="U2827">
        <f t="shared" si="314"/>
        <v>30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8">
        <f t="shared" si="312"/>
        <v>42171.034861111111</v>
      </c>
      <c r="T2828" s="8">
        <f t="shared" si="313"/>
        <v>42195.291666666672</v>
      </c>
      <c r="U2828">
        <f t="shared" si="314"/>
        <v>24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42494.683634259258</v>
      </c>
      <c r="T2829" s="8">
        <f t="shared" si="313"/>
        <v>42524.6875</v>
      </c>
      <c r="U2829">
        <f t="shared" si="314"/>
        <v>30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8">
        <f t="shared" si="312"/>
        <v>42254.264687499999</v>
      </c>
      <c r="T2830" s="8">
        <f t="shared" si="313"/>
        <v>42279.958333333328</v>
      </c>
      <c r="U2830">
        <f t="shared" si="314"/>
        <v>26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42495.434236111112</v>
      </c>
      <c r="T2831" s="8">
        <f t="shared" si="313"/>
        <v>42523.434236111112</v>
      </c>
      <c r="U2831">
        <f t="shared" si="314"/>
        <v>28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41758.839675925927</v>
      </c>
      <c r="T2832" s="8">
        <f t="shared" si="313"/>
        <v>41771.165972222225</v>
      </c>
      <c r="U2832">
        <f t="shared" si="314"/>
        <v>12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42171.824884259258</v>
      </c>
      <c r="T2833" s="8">
        <f t="shared" si="313"/>
        <v>42201.824884259258</v>
      </c>
      <c r="U2833">
        <f t="shared" si="314"/>
        <v>30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41938.709421296298</v>
      </c>
      <c r="T2834" s="8">
        <f t="shared" si="313"/>
        <v>41966.916666666672</v>
      </c>
      <c r="U2834">
        <f t="shared" si="314"/>
        <v>28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8">
        <f t="shared" si="312"/>
        <v>42268.127696759257</v>
      </c>
      <c r="T2835" s="8">
        <f t="shared" si="313"/>
        <v>42288.083333333328</v>
      </c>
      <c r="U2835">
        <f t="shared" si="314"/>
        <v>20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42019.959837962961</v>
      </c>
      <c r="T2836" s="8">
        <f t="shared" si="313"/>
        <v>42034.959837962961</v>
      </c>
      <c r="U2836">
        <f t="shared" si="314"/>
        <v>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42313.703900462962</v>
      </c>
      <c r="T2837" s="8">
        <f t="shared" si="313"/>
        <v>42343</v>
      </c>
      <c r="U2837">
        <f t="shared" si="314"/>
        <v>29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8">
        <f t="shared" si="312"/>
        <v>42746.261782407411</v>
      </c>
      <c r="T2838" s="8">
        <f t="shared" si="313"/>
        <v>42784.207638888889</v>
      </c>
      <c r="U2838">
        <f t="shared" si="314"/>
        <v>38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42307.908379629633</v>
      </c>
      <c r="T2839" s="8">
        <f t="shared" si="313"/>
        <v>42347.950046296297</v>
      </c>
      <c r="U2839">
        <f t="shared" si="314"/>
        <v>40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41842.607592592591</v>
      </c>
      <c r="T2840" s="8">
        <f t="shared" si="313"/>
        <v>41864.916666666664</v>
      </c>
      <c r="U2840">
        <f t="shared" si="314"/>
        <v>22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8">
        <f t="shared" si="312"/>
        <v>41853.240208333329</v>
      </c>
      <c r="T2841" s="8">
        <f t="shared" si="313"/>
        <v>41876.207638888889</v>
      </c>
      <c r="U2841">
        <f t="shared" si="314"/>
        <v>23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8">
        <f t="shared" si="312"/>
        <v>42060.035636574074</v>
      </c>
      <c r="T2842" s="8">
        <f t="shared" si="313"/>
        <v>42081.708333333328</v>
      </c>
      <c r="U2842">
        <f t="shared" si="314"/>
        <v>22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42291.739548611105</v>
      </c>
      <c r="T2843" s="8">
        <f t="shared" si="313"/>
        <v>42351.781215277777</v>
      </c>
      <c r="U2843">
        <f t="shared" si="314"/>
        <v>60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41784.952488425923</v>
      </c>
      <c r="T2844" s="8">
        <f t="shared" si="313"/>
        <v>41811.458333333336</v>
      </c>
      <c r="U2844">
        <f t="shared" si="314"/>
        <v>27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42492.737847222219</v>
      </c>
      <c r="T2845" s="8">
        <f t="shared" si="313"/>
        <v>42534.166666666672</v>
      </c>
      <c r="U2845">
        <f t="shared" si="314"/>
        <v>41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42709.546064814815</v>
      </c>
      <c r="T2846" s="8">
        <f t="shared" si="313"/>
        <v>42739.546064814815</v>
      </c>
      <c r="U2846">
        <f t="shared" si="314"/>
        <v>30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8">
        <f t="shared" si="312"/>
        <v>42103.016585648147</v>
      </c>
      <c r="T2847" s="8">
        <f t="shared" si="313"/>
        <v>42163.016585648147</v>
      </c>
      <c r="U2847">
        <f t="shared" si="314"/>
        <v>60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42108.692060185189</v>
      </c>
      <c r="T2848" s="8">
        <f t="shared" si="313"/>
        <v>42153.692060185189</v>
      </c>
      <c r="U2848">
        <f t="shared" si="314"/>
        <v>45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42453.806307870371</v>
      </c>
      <c r="T2849" s="8">
        <f t="shared" si="313"/>
        <v>42513.806307870371</v>
      </c>
      <c r="U2849">
        <f t="shared" si="314"/>
        <v>60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42123.648831018523</v>
      </c>
      <c r="T2850" s="8">
        <f t="shared" si="313"/>
        <v>42153.648831018523</v>
      </c>
      <c r="U2850">
        <f t="shared" si="314"/>
        <v>30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42453.428240740745</v>
      </c>
      <c r="T2851" s="8">
        <f t="shared" si="313"/>
        <v>42483.428240740745</v>
      </c>
      <c r="U2851">
        <f t="shared" si="314"/>
        <v>30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8">
        <f t="shared" si="312"/>
        <v>41858.007071759261</v>
      </c>
      <c r="T2852" s="8">
        <f t="shared" si="313"/>
        <v>41888.007071759261</v>
      </c>
      <c r="U2852">
        <f t="shared" si="314"/>
        <v>30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42390.002650462964</v>
      </c>
      <c r="T2853" s="8">
        <f t="shared" si="313"/>
        <v>42398.970138888893</v>
      </c>
      <c r="U2853">
        <f t="shared" si="314"/>
        <v>9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8">
        <f t="shared" si="312"/>
        <v>41781.045173611114</v>
      </c>
      <c r="T2854" s="8">
        <f t="shared" si="313"/>
        <v>41811.045173611114</v>
      </c>
      <c r="U2854">
        <f t="shared" si="314"/>
        <v>30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41836.190937499996</v>
      </c>
      <c r="T2855" s="8">
        <f t="shared" si="313"/>
        <v>41896.190937499996</v>
      </c>
      <c r="U2855">
        <f t="shared" si="314"/>
        <v>60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42111.71665509259</v>
      </c>
      <c r="T2856" s="8">
        <f t="shared" si="313"/>
        <v>42131.71665509259</v>
      </c>
      <c r="U2856">
        <f t="shared" si="314"/>
        <v>20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42370.007766203707</v>
      </c>
      <c r="T2857" s="8">
        <f t="shared" si="313"/>
        <v>42398.981944444444</v>
      </c>
      <c r="U2857">
        <f t="shared" si="314"/>
        <v>29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8">
        <f t="shared" si="312"/>
        <v>42165.037581018521</v>
      </c>
      <c r="T2858" s="8">
        <f t="shared" si="313"/>
        <v>42224.898611111115</v>
      </c>
      <c r="U2858">
        <f t="shared" si="314"/>
        <v>60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42726.920081018514</v>
      </c>
      <c r="T2859" s="8">
        <f t="shared" si="313"/>
        <v>42786.75</v>
      </c>
      <c r="U2859">
        <f t="shared" si="314"/>
        <v>60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41954.545081018514</v>
      </c>
      <c r="T2860" s="8">
        <f t="shared" si="313"/>
        <v>41978.477777777778</v>
      </c>
      <c r="U2860">
        <f t="shared" si="314"/>
        <v>24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42233.362314814818</v>
      </c>
      <c r="T2861" s="8">
        <f t="shared" si="313"/>
        <v>42293.362314814818</v>
      </c>
      <c r="U2861">
        <f t="shared" si="314"/>
        <v>60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42480.800648148142</v>
      </c>
      <c r="T2862" s="8">
        <f t="shared" si="313"/>
        <v>42540.800648148142</v>
      </c>
      <c r="U2862">
        <f t="shared" si="314"/>
        <v>60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42257.590833333335</v>
      </c>
      <c r="T2863" s="8">
        <f t="shared" si="313"/>
        <v>42271.590833333335</v>
      </c>
      <c r="U2863">
        <f t="shared" si="314"/>
        <v>14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41784.789687500001</v>
      </c>
      <c r="T2864" s="8">
        <f t="shared" si="313"/>
        <v>41814.789687500001</v>
      </c>
      <c r="U2864">
        <f t="shared" si="314"/>
        <v>30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41831.675034722226</v>
      </c>
      <c r="T2865" s="8">
        <f t="shared" si="313"/>
        <v>41891.675034722226</v>
      </c>
      <c r="U2865">
        <f t="shared" si="314"/>
        <v>60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42172.613506944443</v>
      </c>
      <c r="T2866" s="8">
        <f t="shared" si="313"/>
        <v>42202.554166666669</v>
      </c>
      <c r="U2866">
        <f t="shared" si="314"/>
        <v>30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41950.114108796297</v>
      </c>
      <c r="T2867" s="8">
        <f t="shared" si="313"/>
        <v>42010.114108796297</v>
      </c>
      <c r="U2867">
        <f t="shared" si="314"/>
        <v>60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42627.955104166671</v>
      </c>
      <c r="T2868" s="8">
        <f t="shared" si="313"/>
        <v>42657.916666666672</v>
      </c>
      <c r="U2868">
        <f t="shared" si="314"/>
        <v>30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>
        <f t="shared" si="312"/>
        <v>42531.195277777777</v>
      </c>
      <c r="T2869" s="8">
        <f t="shared" si="313"/>
        <v>42555.166666666672</v>
      </c>
      <c r="U2869">
        <f t="shared" si="314"/>
        <v>24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42618.827013888891</v>
      </c>
      <c r="T2870" s="8">
        <f t="shared" si="313"/>
        <v>42648.827013888891</v>
      </c>
      <c r="U2870">
        <f t="shared" si="314"/>
        <v>30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42540.593530092592</v>
      </c>
      <c r="T2871" s="8">
        <f t="shared" si="313"/>
        <v>42570.593530092592</v>
      </c>
      <c r="U2871">
        <f t="shared" si="314"/>
        <v>30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8">
        <f t="shared" si="312"/>
        <v>41746.189409722225</v>
      </c>
      <c r="T2872" s="8">
        <f t="shared" si="313"/>
        <v>41776.189409722225</v>
      </c>
      <c r="U2872">
        <f t="shared" si="314"/>
        <v>30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41974.738576388889</v>
      </c>
      <c r="T2873" s="8">
        <f t="shared" si="313"/>
        <v>41994.738576388889</v>
      </c>
      <c r="U2873">
        <f t="shared" si="314"/>
        <v>20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42115.11618055556</v>
      </c>
      <c r="T2874" s="8">
        <f t="shared" si="313"/>
        <v>42175.11618055556</v>
      </c>
      <c r="U2874">
        <f t="shared" si="314"/>
        <v>60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42002.817488425921</v>
      </c>
      <c r="T2875" s="8">
        <f t="shared" si="313"/>
        <v>42032.817488425921</v>
      </c>
      <c r="U2875">
        <f t="shared" si="314"/>
        <v>30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42722.84474537037</v>
      </c>
      <c r="T2876" s="8">
        <f t="shared" si="313"/>
        <v>42752.84474537037</v>
      </c>
      <c r="U2876">
        <f t="shared" si="314"/>
        <v>30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8">
        <f t="shared" si="312"/>
        <v>42465.128391203703</v>
      </c>
      <c r="T2877" s="8">
        <f t="shared" si="313"/>
        <v>42495.128391203703</v>
      </c>
      <c r="U2877">
        <f t="shared" si="314"/>
        <v>30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42171.743969907402</v>
      </c>
      <c r="T2878" s="8">
        <f t="shared" si="313"/>
        <v>42201.743969907402</v>
      </c>
      <c r="U2878">
        <f t="shared" si="314"/>
        <v>30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42672.955138888887</v>
      </c>
      <c r="T2879" s="8">
        <f t="shared" si="313"/>
        <v>42704.708333333328</v>
      </c>
      <c r="U2879">
        <f t="shared" si="314"/>
        <v>32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42128.615682870368</v>
      </c>
      <c r="T2880" s="8">
        <f t="shared" si="313"/>
        <v>42188.615682870368</v>
      </c>
      <c r="U2880">
        <f t="shared" si="314"/>
        <v>60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42359.725243055553</v>
      </c>
      <c r="T2881" s="8">
        <f t="shared" si="313"/>
        <v>42389.725243055553</v>
      </c>
      <c r="U2881">
        <f t="shared" si="314"/>
        <v>30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42192.905694444446</v>
      </c>
      <c r="T2882" s="8">
        <f t="shared" si="313"/>
        <v>42236.711805555555</v>
      </c>
      <c r="U2882">
        <f t="shared" si="314"/>
        <v>44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ROUND((E2883/D2883)*100,0)</f>
        <v>0</v>
      </c>
      <c r="P2883" t="e">
        <f t="shared" ref="P2883:P2946" si="316">ROUND(E2883/L2883,2)</f>
        <v>#DIV/0!</v>
      </c>
      <c r="Q2883" t="str">
        <f t="shared" ref="Q2883:Q2946" si="317">LEFT(N2883,FIND("/",N2883)-1)</f>
        <v>theater</v>
      </c>
      <c r="R2883" t="str">
        <f t="shared" ref="R2883:R2946" si="318">MID(N2883,FIND("/",N2883)+1,99)</f>
        <v>plays</v>
      </c>
      <c r="S2883" s="8">
        <f t="shared" ref="S2883:S2946" si="319">(((J2883/60)/60)/24)+DATE(1970,1,1)</f>
        <v>41916.597638888888</v>
      </c>
      <c r="T2883" s="8">
        <f t="shared" ref="T2883:T2946" si="320">(((I2883/60)/60)/24)+DATE(1970,1,1)</f>
        <v>41976.639305555553</v>
      </c>
      <c r="U2883">
        <f t="shared" ref="U2883:U2946" si="321">ROUND(T2883-S2883,0)</f>
        <v>60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42461.596273148149</v>
      </c>
      <c r="T2884" s="8">
        <f t="shared" si="320"/>
        <v>42491.596273148149</v>
      </c>
      <c r="U2884">
        <f t="shared" si="321"/>
        <v>30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42370.90320601852</v>
      </c>
      <c r="T2885" s="8">
        <f t="shared" si="320"/>
        <v>42406.207638888889</v>
      </c>
      <c r="U2885">
        <f t="shared" si="321"/>
        <v>35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41948.727256944447</v>
      </c>
      <c r="T2886" s="8">
        <f t="shared" si="320"/>
        <v>41978.727256944447</v>
      </c>
      <c r="U2886">
        <f t="shared" si="321"/>
        <v>30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42047.07640046296</v>
      </c>
      <c r="T2887" s="8">
        <f t="shared" si="320"/>
        <v>42077.034733796296</v>
      </c>
      <c r="U2887">
        <f t="shared" si="321"/>
        <v>30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42261.632916666669</v>
      </c>
      <c r="T2888" s="8">
        <f t="shared" si="320"/>
        <v>42266.165972222225</v>
      </c>
      <c r="U2888">
        <f t="shared" si="321"/>
        <v>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41985.427361111113</v>
      </c>
      <c r="T2889" s="8">
        <f t="shared" si="320"/>
        <v>42015.427361111113</v>
      </c>
      <c r="U2889">
        <f t="shared" si="321"/>
        <v>30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41922.535185185188</v>
      </c>
      <c r="T2890" s="8">
        <f t="shared" si="320"/>
        <v>41930.207638888889</v>
      </c>
      <c r="U2890">
        <f t="shared" si="321"/>
        <v>8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41850.863252314812</v>
      </c>
      <c r="T2891" s="8">
        <f t="shared" si="320"/>
        <v>41880.863252314812</v>
      </c>
      <c r="U2891">
        <f t="shared" si="321"/>
        <v>30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41831.742962962962</v>
      </c>
      <c r="T2892" s="8">
        <f t="shared" si="320"/>
        <v>41860.125</v>
      </c>
      <c r="U2892">
        <f t="shared" si="321"/>
        <v>28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42415.883425925931</v>
      </c>
      <c r="T2893" s="8">
        <f t="shared" si="320"/>
        <v>42475.84175925926</v>
      </c>
      <c r="U2893">
        <f t="shared" si="321"/>
        <v>60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41869.714166666665</v>
      </c>
      <c r="T2894" s="8">
        <f t="shared" si="320"/>
        <v>41876.875</v>
      </c>
      <c r="U2894">
        <f t="shared" si="321"/>
        <v>7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41953.773090277777</v>
      </c>
      <c r="T2895" s="8">
        <f t="shared" si="320"/>
        <v>42013.083333333328</v>
      </c>
      <c r="U2895">
        <f t="shared" si="321"/>
        <v>59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42037.986284722225</v>
      </c>
      <c r="T2896" s="8">
        <f t="shared" si="320"/>
        <v>42097.944618055553</v>
      </c>
      <c r="U2896">
        <f t="shared" si="321"/>
        <v>60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41811.555462962962</v>
      </c>
      <c r="T2897" s="8">
        <f t="shared" si="320"/>
        <v>41812.875</v>
      </c>
      <c r="U2897">
        <f t="shared" si="321"/>
        <v>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42701.908807870372</v>
      </c>
      <c r="T2898" s="8">
        <f t="shared" si="320"/>
        <v>42716.25</v>
      </c>
      <c r="U2898">
        <f t="shared" si="321"/>
        <v>14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42258.646504629629</v>
      </c>
      <c r="T2899" s="8">
        <f t="shared" si="320"/>
        <v>42288.645196759258</v>
      </c>
      <c r="U2899">
        <f t="shared" si="321"/>
        <v>30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42278.664965277778</v>
      </c>
      <c r="T2900" s="8">
        <f t="shared" si="320"/>
        <v>42308.664965277778</v>
      </c>
      <c r="U2900">
        <f t="shared" si="321"/>
        <v>30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42515.078217592592</v>
      </c>
      <c r="T2901" s="8">
        <f t="shared" si="320"/>
        <v>42575.078217592592</v>
      </c>
      <c r="U2901">
        <f t="shared" si="321"/>
        <v>60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8">
        <f t="shared" si="319"/>
        <v>41830.234166666669</v>
      </c>
      <c r="T2902" s="8">
        <f t="shared" si="320"/>
        <v>41860.234166666669</v>
      </c>
      <c r="U2902">
        <f t="shared" si="321"/>
        <v>30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41982.904386574075</v>
      </c>
      <c r="T2903" s="8">
        <f t="shared" si="320"/>
        <v>42042.904386574075</v>
      </c>
      <c r="U2903">
        <f t="shared" si="321"/>
        <v>60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42210.439768518518</v>
      </c>
      <c r="T2904" s="8">
        <f t="shared" si="320"/>
        <v>42240.439768518518</v>
      </c>
      <c r="U2904">
        <f t="shared" si="321"/>
        <v>30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>
        <f t="shared" si="319"/>
        <v>42196.166874999995</v>
      </c>
      <c r="T2905" s="8">
        <f t="shared" si="320"/>
        <v>42256.166874999995</v>
      </c>
      <c r="U2905">
        <f t="shared" si="321"/>
        <v>60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41940.967951388891</v>
      </c>
      <c r="T2906" s="8">
        <f t="shared" si="320"/>
        <v>41952.5</v>
      </c>
      <c r="U2906">
        <f t="shared" si="321"/>
        <v>12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8">
        <f t="shared" si="319"/>
        <v>42606.056863425925</v>
      </c>
      <c r="T2907" s="8">
        <f t="shared" si="320"/>
        <v>42620.056863425925</v>
      </c>
      <c r="U2907">
        <f t="shared" si="321"/>
        <v>14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42199.648912037039</v>
      </c>
      <c r="T2908" s="8">
        <f t="shared" si="320"/>
        <v>42217.041666666672</v>
      </c>
      <c r="U2908">
        <f t="shared" si="321"/>
        <v>17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42444.877743055549</v>
      </c>
      <c r="T2909" s="8">
        <f t="shared" si="320"/>
        <v>42504.877743055549</v>
      </c>
      <c r="U2909">
        <f t="shared" si="321"/>
        <v>60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42499.731701388882</v>
      </c>
      <c r="T2910" s="8">
        <f t="shared" si="320"/>
        <v>42529.731701388882</v>
      </c>
      <c r="U2910">
        <f t="shared" si="321"/>
        <v>30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41929.266215277778</v>
      </c>
      <c r="T2911" s="8">
        <f t="shared" si="320"/>
        <v>41968.823611111111</v>
      </c>
      <c r="U2911">
        <f t="shared" si="321"/>
        <v>40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42107.841284722221</v>
      </c>
      <c r="T2912" s="8">
        <f t="shared" si="320"/>
        <v>42167.841284722221</v>
      </c>
      <c r="U2912">
        <f t="shared" si="321"/>
        <v>60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42142.768819444449</v>
      </c>
      <c r="T2913" s="8">
        <f t="shared" si="320"/>
        <v>42182.768819444449</v>
      </c>
      <c r="U2913">
        <f t="shared" si="321"/>
        <v>40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8">
        <f t="shared" si="319"/>
        <v>42354.131643518514</v>
      </c>
      <c r="T2914" s="8">
        <f t="shared" si="320"/>
        <v>42384.131643518514</v>
      </c>
      <c r="U2914">
        <f t="shared" si="321"/>
        <v>30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41828.922905092593</v>
      </c>
      <c r="T2915" s="8">
        <f t="shared" si="320"/>
        <v>41888.922905092593</v>
      </c>
      <c r="U2915">
        <f t="shared" si="321"/>
        <v>60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42017.907337962963</v>
      </c>
      <c r="T2916" s="8">
        <f t="shared" si="320"/>
        <v>42077.865671296298</v>
      </c>
      <c r="U2916">
        <f t="shared" si="321"/>
        <v>60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42415.398032407407</v>
      </c>
      <c r="T2917" s="8">
        <f t="shared" si="320"/>
        <v>42445.356365740736</v>
      </c>
      <c r="U2917">
        <f t="shared" si="321"/>
        <v>30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41755.476724537039</v>
      </c>
      <c r="T2918" s="8">
        <f t="shared" si="320"/>
        <v>41778.476724537039</v>
      </c>
      <c r="U2918">
        <f t="shared" si="321"/>
        <v>23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8">
        <f t="shared" si="319"/>
        <v>42245.234340277777</v>
      </c>
      <c r="T2919" s="8">
        <f t="shared" si="320"/>
        <v>42263.234340277777</v>
      </c>
      <c r="U2919">
        <f t="shared" si="321"/>
        <v>18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42278.629710648151</v>
      </c>
      <c r="T2920" s="8">
        <f t="shared" si="320"/>
        <v>42306.629710648151</v>
      </c>
      <c r="U2920">
        <f t="shared" si="321"/>
        <v>28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41826.61954861111</v>
      </c>
      <c r="T2921" s="8">
        <f t="shared" si="320"/>
        <v>41856.61954861111</v>
      </c>
      <c r="U2921">
        <f t="shared" si="321"/>
        <v>30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42058.792476851857</v>
      </c>
      <c r="T2922" s="8">
        <f t="shared" si="320"/>
        <v>42088.750810185185</v>
      </c>
      <c r="U2922">
        <f t="shared" si="321"/>
        <v>30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41877.886620370373</v>
      </c>
      <c r="T2923" s="8">
        <f t="shared" si="320"/>
        <v>41907.886620370373</v>
      </c>
      <c r="U2923">
        <f t="shared" si="321"/>
        <v>30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42097.874155092592</v>
      </c>
      <c r="T2924" s="8">
        <f t="shared" si="320"/>
        <v>42142.874155092592</v>
      </c>
      <c r="U2924">
        <f t="shared" si="321"/>
        <v>45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42013.15253472222</v>
      </c>
      <c r="T2925" s="8">
        <f t="shared" si="320"/>
        <v>42028.125</v>
      </c>
      <c r="U2925">
        <f t="shared" si="321"/>
        <v>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42103.556828703702</v>
      </c>
      <c r="T2926" s="8">
        <f t="shared" si="320"/>
        <v>42133.165972222225</v>
      </c>
      <c r="U2926">
        <f t="shared" si="321"/>
        <v>30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41863.584120370368</v>
      </c>
      <c r="T2927" s="8">
        <f t="shared" si="320"/>
        <v>41893.584120370368</v>
      </c>
      <c r="U2927">
        <f t="shared" si="321"/>
        <v>30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42044.765960648147</v>
      </c>
      <c r="T2928" s="8">
        <f t="shared" si="320"/>
        <v>42058.765960648147</v>
      </c>
      <c r="U2928">
        <f t="shared" si="321"/>
        <v>14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41806.669317129628</v>
      </c>
      <c r="T2929" s="8">
        <f t="shared" si="320"/>
        <v>41835.208333333336</v>
      </c>
      <c r="U2929">
        <f t="shared" si="321"/>
        <v>29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42403.998217592598</v>
      </c>
      <c r="T2930" s="8">
        <f t="shared" si="320"/>
        <v>42433.998217592598</v>
      </c>
      <c r="U2930">
        <f t="shared" si="321"/>
        <v>30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41754.564328703702</v>
      </c>
      <c r="T2931" s="8">
        <f t="shared" si="320"/>
        <v>41784.564328703702</v>
      </c>
      <c r="U2931">
        <f t="shared" si="321"/>
        <v>30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42101.584074074075</v>
      </c>
      <c r="T2932" s="8">
        <f t="shared" si="320"/>
        <v>42131.584074074075</v>
      </c>
      <c r="U2932">
        <f t="shared" si="321"/>
        <v>30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41872.291238425925</v>
      </c>
      <c r="T2933" s="8">
        <f t="shared" si="320"/>
        <v>41897.255555555559</v>
      </c>
      <c r="U2933">
        <f t="shared" si="321"/>
        <v>25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42025.164780092593</v>
      </c>
      <c r="T2934" s="8">
        <f t="shared" si="320"/>
        <v>42056.458333333328</v>
      </c>
      <c r="U2934">
        <f t="shared" si="321"/>
        <v>31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42495.956631944442</v>
      </c>
      <c r="T2935" s="8">
        <f t="shared" si="320"/>
        <v>42525.956631944442</v>
      </c>
      <c r="U2935">
        <f t="shared" si="321"/>
        <v>30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41775.636157407411</v>
      </c>
      <c r="T2936" s="8">
        <f t="shared" si="320"/>
        <v>41805.636157407411</v>
      </c>
      <c r="U2936">
        <f t="shared" si="321"/>
        <v>30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42553.583425925928</v>
      </c>
      <c r="T2937" s="8">
        <f t="shared" si="320"/>
        <v>42611.708333333328</v>
      </c>
      <c r="U2937">
        <f t="shared" si="321"/>
        <v>58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41912.650729166664</v>
      </c>
      <c r="T2938" s="8">
        <f t="shared" si="320"/>
        <v>41925.207638888889</v>
      </c>
      <c r="U2938">
        <f t="shared" si="321"/>
        <v>13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41803.457326388889</v>
      </c>
      <c r="T2939" s="8">
        <f t="shared" si="320"/>
        <v>41833.457326388889</v>
      </c>
      <c r="U2939">
        <f t="shared" si="321"/>
        <v>30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42004.703865740739</v>
      </c>
      <c r="T2940" s="8">
        <f t="shared" si="320"/>
        <v>42034.703865740739</v>
      </c>
      <c r="U2940">
        <f t="shared" si="321"/>
        <v>30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41845.809166666666</v>
      </c>
      <c r="T2941" s="8">
        <f t="shared" si="320"/>
        <v>41879.041666666664</v>
      </c>
      <c r="U2941">
        <f t="shared" si="321"/>
        <v>33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41982.773356481484</v>
      </c>
      <c r="T2942" s="8">
        <f t="shared" si="320"/>
        <v>42022.773356481484</v>
      </c>
      <c r="U2942">
        <f t="shared" si="321"/>
        <v>40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42034.960127314815</v>
      </c>
      <c r="T2943" s="8">
        <f t="shared" si="320"/>
        <v>42064.960127314815</v>
      </c>
      <c r="U2943">
        <f t="shared" si="321"/>
        <v>30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42334.803923611107</v>
      </c>
      <c r="T2944" s="8">
        <f t="shared" si="320"/>
        <v>42354.845833333333</v>
      </c>
      <c r="U2944">
        <f t="shared" si="321"/>
        <v>20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42077.129398148143</v>
      </c>
      <c r="T2945" s="8">
        <f t="shared" si="320"/>
        <v>42107.129398148143</v>
      </c>
      <c r="U2945">
        <f t="shared" si="321"/>
        <v>30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42132.9143287037</v>
      </c>
      <c r="T2946" s="8">
        <f t="shared" si="320"/>
        <v>42162.9143287037</v>
      </c>
      <c r="U2946">
        <f t="shared" si="321"/>
        <v>30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ROUND((E2947/D2947)*100,0)</f>
        <v>0</v>
      </c>
      <c r="P2947" t="e">
        <f t="shared" ref="P2947:P3010" si="323">ROUND(E2947/L2947,2)</f>
        <v>#DIV/0!</v>
      </c>
      <c r="Q2947" t="str">
        <f t="shared" ref="Q2947:Q3010" si="324">LEFT(N2947,FIND("/",N2947)-1)</f>
        <v>theater</v>
      </c>
      <c r="R2947" t="str">
        <f t="shared" ref="R2947:R3010" si="325">MID(N2947,FIND("/",N2947)+1,99)</f>
        <v>spaces</v>
      </c>
      <c r="S2947" s="8">
        <f t="shared" ref="S2947:S3010" si="326">(((J2947/60)/60)/24)+DATE(1970,1,1)</f>
        <v>42118.139583333337</v>
      </c>
      <c r="T2947" s="8">
        <f t="shared" ref="T2947:T3010" si="327">(((I2947/60)/60)/24)+DATE(1970,1,1)</f>
        <v>42148.139583333337</v>
      </c>
      <c r="U2947">
        <f t="shared" ref="U2947:U3010" si="328">ROUND(T2947-S2947,0)</f>
        <v>30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42567.531157407408</v>
      </c>
      <c r="T2948" s="8">
        <f t="shared" si="327"/>
        <v>42597.531157407408</v>
      </c>
      <c r="U2948">
        <f t="shared" si="328"/>
        <v>30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42649.562118055561</v>
      </c>
      <c r="T2949" s="8">
        <f t="shared" si="327"/>
        <v>42698.715972222228</v>
      </c>
      <c r="U2949">
        <f t="shared" si="328"/>
        <v>49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42097.649224537032</v>
      </c>
      <c r="T2950" s="8">
        <f t="shared" si="327"/>
        <v>42157.649224537032</v>
      </c>
      <c r="U2950">
        <f t="shared" si="328"/>
        <v>60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42297.823113425926</v>
      </c>
      <c r="T2951" s="8">
        <f t="shared" si="327"/>
        <v>42327.864780092597</v>
      </c>
      <c r="U2951">
        <f t="shared" si="328"/>
        <v>30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42362.36518518519</v>
      </c>
      <c r="T2952" s="8">
        <f t="shared" si="327"/>
        <v>42392.36518518519</v>
      </c>
      <c r="U2952">
        <f t="shared" si="328"/>
        <v>30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41872.802928240737</v>
      </c>
      <c r="T2953" s="8">
        <f t="shared" si="327"/>
        <v>41917.802928240737</v>
      </c>
      <c r="U2953">
        <f t="shared" si="328"/>
        <v>45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42628.690266203703</v>
      </c>
      <c r="T2954" s="8">
        <f t="shared" si="327"/>
        <v>42660.166666666672</v>
      </c>
      <c r="U2954">
        <f t="shared" si="328"/>
        <v>31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42255.791909722218</v>
      </c>
      <c r="T2955" s="8">
        <f t="shared" si="327"/>
        <v>42285.791909722218</v>
      </c>
      <c r="U2955">
        <f t="shared" si="328"/>
        <v>30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42790.583368055552</v>
      </c>
      <c r="T2956" s="8">
        <f t="shared" si="327"/>
        <v>42810.541701388895</v>
      </c>
      <c r="U2956">
        <f t="shared" si="328"/>
        <v>20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42141.741307870368</v>
      </c>
      <c r="T2957" s="8">
        <f t="shared" si="327"/>
        <v>42171.741307870368</v>
      </c>
      <c r="U2957">
        <f t="shared" si="328"/>
        <v>30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42464.958912037036</v>
      </c>
      <c r="T2958" s="8">
        <f t="shared" si="327"/>
        <v>42494.958912037036</v>
      </c>
      <c r="U2958">
        <f t="shared" si="328"/>
        <v>30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8">
        <f t="shared" si="326"/>
        <v>42031.011249999996</v>
      </c>
      <c r="T2959" s="8">
        <f t="shared" si="327"/>
        <v>42090.969583333332</v>
      </c>
      <c r="U2959">
        <f t="shared" si="328"/>
        <v>60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42438.779131944444</v>
      </c>
      <c r="T2960" s="8">
        <f t="shared" si="327"/>
        <v>42498.73746527778</v>
      </c>
      <c r="U2960">
        <f t="shared" si="328"/>
        <v>60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42498.008391203708</v>
      </c>
      <c r="T2961" s="8">
        <f t="shared" si="327"/>
        <v>42528.008391203708</v>
      </c>
      <c r="U2961">
        <f t="shared" si="328"/>
        <v>30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41863.757210648146</v>
      </c>
      <c r="T2962" s="8">
        <f t="shared" si="327"/>
        <v>41893.757210648146</v>
      </c>
      <c r="U2962">
        <f t="shared" si="328"/>
        <v>30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>
        <f t="shared" si="326"/>
        <v>42061.212488425925</v>
      </c>
      <c r="T2963" s="8">
        <f t="shared" si="327"/>
        <v>42089.166666666672</v>
      </c>
      <c r="U2963">
        <f t="shared" si="328"/>
        <v>28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>
        <f t="shared" si="326"/>
        <v>42036.24428240741</v>
      </c>
      <c r="T2964" s="8">
        <f t="shared" si="327"/>
        <v>42064.290972222225</v>
      </c>
      <c r="U2964">
        <f t="shared" si="328"/>
        <v>28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42157.470185185186</v>
      </c>
      <c r="T2965" s="8">
        <f t="shared" si="327"/>
        <v>42187.470185185186</v>
      </c>
      <c r="U2965">
        <f t="shared" si="328"/>
        <v>30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41827.909942129627</v>
      </c>
      <c r="T2966" s="8">
        <f t="shared" si="327"/>
        <v>41857.897222222222</v>
      </c>
      <c r="U2966">
        <f t="shared" si="328"/>
        <v>30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42162.729548611111</v>
      </c>
      <c r="T2967" s="8">
        <f t="shared" si="327"/>
        <v>42192.729548611111</v>
      </c>
      <c r="U2967">
        <f t="shared" si="328"/>
        <v>30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42233.738564814819</v>
      </c>
      <c r="T2968" s="8">
        <f t="shared" si="327"/>
        <v>42263.738564814819</v>
      </c>
      <c r="U2968">
        <f t="shared" si="328"/>
        <v>30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8">
        <f t="shared" si="326"/>
        <v>42042.197824074072</v>
      </c>
      <c r="T2969" s="8">
        <f t="shared" si="327"/>
        <v>42072.156157407408</v>
      </c>
      <c r="U2969">
        <f t="shared" si="328"/>
        <v>30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42585.523842592593</v>
      </c>
      <c r="T2970" s="8">
        <f t="shared" si="327"/>
        <v>42599.165972222225</v>
      </c>
      <c r="U2970">
        <f t="shared" si="328"/>
        <v>14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42097.786493055552</v>
      </c>
      <c r="T2971" s="8">
        <f t="shared" si="327"/>
        <v>42127.952083333337</v>
      </c>
      <c r="U2971">
        <f t="shared" si="328"/>
        <v>30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41808.669571759259</v>
      </c>
      <c r="T2972" s="8">
        <f t="shared" si="327"/>
        <v>41838.669571759259</v>
      </c>
      <c r="U2972">
        <f t="shared" si="328"/>
        <v>30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41852.658310185187</v>
      </c>
      <c r="T2973" s="8">
        <f t="shared" si="327"/>
        <v>41882.658310185187</v>
      </c>
      <c r="U2973">
        <f t="shared" si="328"/>
        <v>30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8">
        <f t="shared" si="326"/>
        <v>42694.110185185185</v>
      </c>
      <c r="T2974" s="8">
        <f t="shared" si="327"/>
        <v>42709.041666666672</v>
      </c>
      <c r="U2974">
        <f t="shared" si="328"/>
        <v>15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42341.818379629629</v>
      </c>
      <c r="T2975" s="8">
        <f t="shared" si="327"/>
        <v>42370.166666666672</v>
      </c>
      <c r="U2975">
        <f t="shared" si="328"/>
        <v>28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8">
        <f t="shared" si="326"/>
        <v>41880.061006944445</v>
      </c>
      <c r="T2976" s="8">
        <f t="shared" si="327"/>
        <v>41908.065972222219</v>
      </c>
      <c r="U2976">
        <f t="shared" si="328"/>
        <v>28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41941.683865740742</v>
      </c>
      <c r="T2977" s="8">
        <f t="shared" si="327"/>
        <v>41970.125</v>
      </c>
      <c r="U2977">
        <f t="shared" si="328"/>
        <v>28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42425.730671296296</v>
      </c>
      <c r="T2978" s="8">
        <f t="shared" si="327"/>
        <v>42442.5</v>
      </c>
      <c r="U2978">
        <f t="shared" si="328"/>
        <v>17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42026.88118055556</v>
      </c>
      <c r="T2979" s="8">
        <f t="shared" si="327"/>
        <v>42086.093055555553</v>
      </c>
      <c r="U2979">
        <f t="shared" si="328"/>
        <v>59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41922.640590277777</v>
      </c>
      <c r="T2980" s="8">
        <f t="shared" si="327"/>
        <v>41932.249305555553</v>
      </c>
      <c r="U2980">
        <f t="shared" si="328"/>
        <v>10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41993.824340277773</v>
      </c>
      <c r="T2981" s="8">
        <f t="shared" si="327"/>
        <v>42010.25</v>
      </c>
      <c r="U2981">
        <f t="shared" si="328"/>
        <v>16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42219.915856481486</v>
      </c>
      <c r="T2982" s="8">
        <f t="shared" si="327"/>
        <v>42240.083333333328</v>
      </c>
      <c r="U2982">
        <f t="shared" si="328"/>
        <v>20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42225.559675925921</v>
      </c>
      <c r="T2983" s="8">
        <f t="shared" si="327"/>
        <v>42270.559675925921</v>
      </c>
      <c r="U2983">
        <f t="shared" si="328"/>
        <v>45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42381.686840277776</v>
      </c>
      <c r="T2984" s="8">
        <f t="shared" si="327"/>
        <v>42411.686840277776</v>
      </c>
      <c r="U2984">
        <f t="shared" si="328"/>
        <v>30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41894.632361111115</v>
      </c>
      <c r="T2985" s="8">
        <f t="shared" si="327"/>
        <v>41954.674027777779</v>
      </c>
      <c r="U2985">
        <f t="shared" si="328"/>
        <v>60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8">
        <f t="shared" si="326"/>
        <v>42576.278715277775</v>
      </c>
      <c r="T2986" s="8">
        <f t="shared" si="327"/>
        <v>42606.278715277775</v>
      </c>
      <c r="U2986">
        <f t="shared" si="328"/>
        <v>30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42654.973703703698</v>
      </c>
      <c r="T2987" s="8">
        <f t="shared" si="327"/>
        <v>42674.166666666672</v>
      </c>
      <c r="U2987">
        <f t="shared" si="328"/>
        <v>19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42431.500069444446</v>
      </c>
      <c r="T2988" s="8">
        <f t="shared" si="327"/>
        <v>42491.458402777775</v>
      </c>
      <c r="U2988">
        <f t="shared" si="328"/>
        <v>60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8">
        <f t="shared" si="326"/>
        <v>42627.307303240741</v>
      </c>
      <c r="T2989" s="8">
        <f t="shared" si="327"/>
        <v>42656</v>
      </c>
      <c r="U2989">
        <f t="shared" si="328"/>
        <v>29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42511.362048611118</v>
      </c>
      <c r="T2990" s="8">
        <f t="shared" si="327"/>
        <v>42541.362048611118</v>
      </c>
      <c r="U2990">
        <f t="shared" si="328"/>
        <v>30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8">
        <f t="shared" si="326"/>
        <v>42337.02039351852</v>
      </c>
      <c r="T2991" s="8">
        <f t="shared" si="327"/>
        <v>42359.207638888889</v>
      </c>
      <c r="U2991">
        <f t="shared" si="328"/>
        <v>22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42341.57430555555</v>
      </c>
      <c r="T2992" s="8">
        <f t="shared" si="327"/>
        <v>42376.57430555555</v>
      </c>
      <c r="U2992">
        <f t="shared" si="328"/>
        <v>35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42740.837152777778</v>
      </c>
      <c r="T2993" s="8">
        <f t="shared" si="327"/>
        <v>42762.837152777778</v>
      </c>
      <c r="U2993">
        <f t="shared" si="328"/>
        <v>22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42622.767476851848</v>
      </c>
      <c r="T2994" s="8">
        <f t="shared" si="327"/>
        <v>42652.767476851848</v>
      </c>
      <c r="U2994">
        <f t="shared" si="328"/>
        <v>30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42390.838738425926</v>
      </c>
      <c r="T2995" s="8">
        <f t="shared" si="327"/>
        <v>42420.838738425926</v>
      </c>
      <c r="U2995">
        <f t="shared" si="328"/>
        <v>30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41885.478842592594</v>
      </c>
      <c r="T2996" s="8">
        <f t="shared" si="327"/>
        <v>41915.478842592594</v>
      </c>
      <c r="U2996">
        <f t="shared" si="328"/>
        <v>30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42724.665173611109</v>
      </c>
      <c r="T2997" s="8">
        <f t="shared" si="327"/>
        <v>42754.665173611109</v>
      </c>
      <c r="U2997">
        <f t="shared" si="328"/>
        <v>30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42090.912500000006</v>
      </c>
      <c r="T2998" s="8">
        <f t="shared" si="327"/>
        <v>42150.912500000006</v>
      </c>
      <c r="U2998">
        <f t="shared" si="328"/>
        <v>60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42775.733715277776</v>
      </c>
      <c r="T2999" s="8">
        <f t="shared" si="327"/>
        <v>42793.207638888889</v>
      </c>
      <c r="U2999">
        <f t="shared" si="328"/>
        <v>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8">
        <f t="shared" si="326"/>
        <v>41778.193622685183</v>
      </c>
      <c r="T3000" s="8">
        <f t="shared" si="327"/>
        <v>41806.184027777781</v>
      </c>
      <c r="U3000">
        <f t="shared" si="328"/>
        <v>28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42780.740277777775</v>
      </c>
      <c r="T3001" s="8">
        <f t="shared" si="327"/>
        <v>42795.083333333328</v>
      </c>
      <c r="U3001">
        <f t="shared" si="328"/>
        <v>14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42752.827199074076</v>
      </c>
      <c r="T3002" s="8">
        <f t="shared" si="327"/>
        <v>42766.75</v>
      </c>
      <c r="U3002">
        <f t="shared" si="328"/>
        <v>14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42534.895625000005</v>
      </c>
      <c r="T3003" s="8">
        <f t="shared" si="327"/>
        <v>42564.895625000005</v>
      </c>
      <c r="U3003">
        <f t="shared" si="328"/>
        <v>30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41239.83625</v>
      </c>
      <c r="T3004" s="8">
        <f t="shared" si="327"/>
        <v>41269.83625</v>
      </c>
      <c r="U3004">
        <f t="shared" si="328"/>
        <v>30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42398.849259259259</v>
      </c>
      <c r="T3005" s="8">
        <f t="shared" si="327"/>
        <v>42430.249305555553</v>
      </c>
      <c r="U3005">
        <f t="shared" si="328"/>
        <v>31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41928.881064814814</v>
      </c>
      <c r="T3006" s="8">
        <f t="shared" si="327"/>
        <v>41958.922731481478</v>
      </c>
      <c r="U3006">
        <f t="shared" si="328"/>
        <v>30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41888.674826388888</v>
      </c>
      <c r="T3007" s="8">
        <f t="shared" si="327"/>
        <v>41918.674826388888</v>
      </c>
      <c r="U3007">
        <f t="shared" si="328"/>
        <v>30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41957.756840277783</v>
      </c>
      <c r="T3008" s="8">
        <f t="shared" si="327"/>
        <v>41987.756840277783</v>
      </c>
      <c r="U3008">
        <f t="shared" si="328"/>
        <v>30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42098.216238425928</v>
      </c>
      <c r="T3009" s="8">
        <f t="shared" si="327"/>
        <v>42119.216238425928</v>
      </c>
      <c r="U3009">
        <f t="shared" si="328"/>
        <v>21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8">
        <f t="shared" si="326"/>
        <v>42360.212025462963</v>
      </c>
      <c r="T3010" s="8">
        <f t="shared" si="327"/>
        <v>42390.212025462963</v>
      </c>
      <c r="U3010">
        <f t="shared" si="328"/>
        <v>30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ROUND((E3011/D3011)*100,0)</f>
        <v>120</v>
      </c>
      <c r="P3011">
        <f t="shared" ref="P3011:P3074" si="330">ROUND(E3011/L3011,2)</f>
        <v>233.9</v>
      </c>
      <c r="Q3011" t="str">
        <f t="shared" ref="Q3011:Q3074" si="331">LEFT(N3011,FIND("/",N3011)-1)</f>
        <v>theater</v>
      </c>
      <c r="R3011" t="str">
        <f t="shared" ref="R3011:R3074" si="332">MID(N3011,FIND("/",N3011)+1,99)</f>
        <v>spaces</v>
      </c>
      <c r="S3011" s="8">
        <f t="shared" ref="S3011:S3074" si="333">(((J3011/60)/60)/24)+DATE(1970,1,1)</f>
        <v>41939.569907407407</v>
      </c>
      <c r="T3011" s="8">
        <f t="shared" ref="T3011:T3074" si="334">(((I3011/60)/60)/24)+DATE(1970,1,1)</f>
        <v>41969.611574074079</v>
      </c>
      <c r="U3011">
        <f t="shared" ref="U3011:U3074" si="335">ROUND(T3011-S3011,0)</f>
        <v>30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41996.832395833335</v>
      </c>
      <c r="T3012" s="8">
        <f t="shared" si="334"/>
        <v>42056.832395833335</v>
      </c>
      <c r="U3012">
        <f t="shared" si="335"/>
        <v>60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42334.468935185185</v>
      </c>
      <c r="T3013" s="8">
        <f t="shared" si="334"/>
        <v>42361.957638888889</v>
      </c>
      <c r="U3013">
        <f t="shared" si="335"/>
        <v>27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42024.702893518523</v>
      </c>
      <c r="T3014" s="8">
        <f t="shared" si="334"/>
        <v>42045.702893518523</v>
      </c>
      <c r="U3014">
        <f t="shared" si="335"/>
        <v>21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42146.836215277777</v>
      </c>
      <c r="T3015" s="8">
        <f t="shared" si="334"/>
        <v>42176.836215277777</v>
      </c>
      <c r="U3015">
        <f t="shared" si="335"/>
        <v>30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8">
        <f t="shared" si="333"/>
        <v>41920.123611111114</v>
      </c>
      <c r="T3016" s="8">
        <f t="shared" si="334"/>
        <v>41948.208333333336</v>
      </c>
      <c r="U3016">
        <f t="shared" si="335"/>
        <v>28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41785.72729166667</v>
      </c>
      <c r="T3017" s="8">
        <f t="shared" si="334"/>
        <v>41801.166666666664</v>
      </c>
      <c r="U3017">
        <f t="shared" si="335"/>
        <v>15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41778.548055555555</v>
      </c>
      <c r="T3018" s="8">
        <f t="shared" si="334"/>
        <v>41838.548055555555</v>
      </c>
      <c r="U3018">
        <f t="shared" si="335"/>
        <v>60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41841.850034722222</v>
      </c>
      <c r="T3019" s="8">
        <f t="shared" si="334"/>
        <v>41871.850034722222</v>
      </c>
      <c r="U3019">
        <f t="shared" si="335"/>
        <v>30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8">
        <f t="shared" si="333"/>
        <v>42163.29833333334</v>
      </c>
      <c r="T3020" s="8">
        <f t="shared" si="334"/>
        <v>42205.916666666672</v>
      </c>
      <c r="U3020">
        <f t="shared" si="335"/>
        <v>43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41758.833564814813</v>
      </c>
      <c r="T3021" s="8">
        <f t="shared" si="334"/>
        <v>41786.125</v>
      </c>
      <c r="U3021">
        <f t="shared" si="335"/>
        <v>27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42170.846446759257</v>
      </c>
      <c r="T3022" s="8">
        <f t="shared" si="334"/>
        <v>42230.846446759257</v>
      </c>
      <c r="U3022">
        <f t="shared" si="335"/>
        <v>60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42660.618854166663</v>
      </c>
      <c r="T3023" s="8">
        <f t="shared" si="334"/>
        <v>42696.249305555553</v>
      </c>
      <c r="U3023">
        <f t="shared" si="335"/>
        <v>36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42564.95380787037</v>
      </c>
      <c r="T3024" s="8">
        <f t="shared" si="334"/>
        <v>42609.95380787037</v>
      </c>
      <c r="U3024">
        <f t="shared" si="335"/>
        <v>45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42121.675763888896</v>
      </c>
      <c r="T3025" s="8">
        <f t="shared" si="334"/>
        <v>42166.675763888896</v>
      </c>
      <c r="U3025">
        <f t="shared" si="335"/>
        <v>45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41158.993923611109</v>
      </c>
      <c r="T3026" s="8">
        <f t="shared" si="334"/>
        <v>41188.993923611109</v>
      </c>
      <c r="U3026">
        <f t="shared" si="335"/>
        <v>30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41761.509409722225</v>
      </c>
      <c r="T3027" s="8">
        <f t="shared" si="334"/>
        <v>41789.666666666664</v>
      </c>
      <c r="U3027">
        <f t="shared" si="335"/>
        <v>28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42783.459398148145</v>
      </c>
      <c r="T3028" s="8">
        <f t="shared" si="334"/>
        <v>42797.459398148145</v>
      </c>
      <c r="U3028">
        <f t="shared" si="335"/>
        <v>14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42053.704293981486</v>
      </c>
      <c r="T3029" s="8">
        <f t="shared" si="334"/>
        <v>42083.662627314814</v>
      </c>
      <c r="U3029">
        <f t="shared" si="335"/>
        <v>30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8">
        <f t="shared" si="333"/>
        <v>42567.264178240745</v>
      </c>
      <c r="T3030" s="8">
        <f t="shared" si="334"/>
        <v>42597.264178240745</v>
      </c>
      <c r="U3030">
        <f t="shared" si="335"/>
        <v>30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41932.708877314813</v>
      </c>
      <c r="T3031" s="8">
        <f t="shared" si="334"/>
        <v>41961.190972222219</v>
      </c>
      <c r="U3031">
        <f t="shared" si="335"/>
        <v>28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42233.747349537036</v>
      </c>
      <c r="T3032" s="8">
        <f t="shared" si="334"/>
        <v>42263.747349537036</v>
      </c>
      <c r="U3032">
        <f t="shared" si="335"/>
        <v>30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42597.882488425923</v>
      </c>
      <c r="T3033" s="8">
        <f t="shared" si="334"/>
        <v>42657.882488425923</v>
      </c>
      <c r="U3033">
        <f t="shared" si="335"/>
        <v>60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>
        <f t="shared" si="333"/>
        <v>42228.044664351852</v>
      </c>
      <c r="T3034" s="8">
        <f t="shared" si="334"/>
        <v>42258.044664351852</v>
      </c>
      <c r="U3034">
        <f t="shared" si="335"/>
        <v>30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8">
        <f t="shared" si="333"/>
        <v>42570.110243055555</v>
      </c>
      <c r="T3035" s="8">
        <f t="shared" si="334"/>
        <v>42600.110243055555</v>
      </c>
      <c r="U3035">
        <f t="shared" si="335"/>
        <v>30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42644.535358796296</v>
      </c>
      <c r="T3036" s="8">
        <f t="shared" si="334"/>
        <v>42675.165972222225</v>
      </c>
      <c r="U3036">
        <f t="shared" si="335"/>
        <v>31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41368.560289351852</v>
      </c>
      <c r="T3037" s="8">
        <f t="shared" si="334"/>
        <v>41398.560289351852</v>
      </c>
      <c r="U3037">
        <f t="shared" si="335"/>
        <v>30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41466.785231481481</v>
      </c>
      <c r="T3038" s="8">
        <f t="shared" si="334"/>
        <v>41502.499305555553</v>
      </c>
      <c r="U3038">
        <f t="shared" si="335"/>
        <v>36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40378.893206018518</v>
      </c>
      <c r="T3039" s="8">
        <f t="shared" si="334"/>
        <v>40453.207638888889</v>
      </c>
      <c r="U3039">
        <f t="shared" si="335"/>
        <v>74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8">
        <f t="shared" si="333"/>
        <v>42373.252280092594</v>
      </c>
      <c r="T3040" s="8">
        <f t="shared" si="334"/>
        <v>42433.252280092594</v>
      </c>
      <c r="U3040">
        <f t="shared" si="335"/>
        <v>60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41610.794421296298</v>
      </c>
      <c r="T3041" s="8">
        <f t="shared" si="334"/>
        <v>41637.332638888889</v>
      </c>
      <c r="U3041">
        <f t="shared" si="335"/>
        <v>27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42177.791909722218</v>
      </c>
      <c r="T3042" s="8">
        <f t="shared" si="334"/>
        <v>42181.958333333328</v>
      </c>
      <c r="U3042">
        <f t="shared" si="335"/>
        <v>4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42359.868611111116</v>
      </c>
      <c r="T3043" s="8">
        <f t="shared" si="334"/>
        <v>42389.868611111116</v>
      </c>
      <c r="U3043">
        <f t="shared" si="335"/>
        <v>30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42253.688043981485</v>
      </c>
      <c r="T3044" s="8">
        <f t="shared" si="334"/>
        <v>42283.688043981485</v>
      </c>
      <c r="U3044">
        <f t="shared" si="335"/>
        <v>30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8">
        <f t="shared" si="333"/>
        <v>42083.070590277777</v>
      </c>
      <c r="T3045" s="8">
        <f t="shared" si="334"/>
        <v>42110.118055555555</v>
      </c>
      <c r="U3045">
        <f t="shared" si="335"/>
        <v>27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42387.7268287037</v>
      </c>
      <c r="T3046" s="8">
        <f t="shared" si="334"/>
        <v>42402.7268287037</v>
      </c>
      <c r="U3046">
        <f t="shared" si="335"/>
        <v>15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8">
        <f t="shared" si="333"/>
        <v>41843.155729166669</v>
      </c>
      <c r="T3047" s="8">
        <f t="shared" si="334"/>
        <v>41873.155729166669</v>
      </c>
      <c r="U3047">
        <f t="shared" si="335"/>
        <v>30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41862.803078703706</v>
      </c>
      <c r="T3048" s="8">
        <f t="shared" si="334"/>
        <v>41892.202777777777</v>
      </c>
      <c r="U3048">
        <f t="shared" si="335"/>
        <v>29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42443.989050925928</v>
      </c>
      <c r="T3049" s="8">
        <f t="shared" si="334"/>
        <v>42487.552777777775</v>
      </c>
      <c r="U3049">
        <f t="shared" si="335"/>
        <v>44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41975.901180555549</v>
      </c>
      <c r="T3050" s="8">
        <f t="shared" si="334"/>
        <v>42004.890277777777</v>
      </c>
      <c r="U3050">
        <f t="shared" si="335"/>
        <v>29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8">
        <f t="shared" si="333"/>
        <v>42139.014525462961</v>
      </c>
      <c r="T3051" s="8">
        <f t="shared" si="334"/>
        <v>42169.014525462961</v>
      </c>
      <c r="U3051">
        <f t="shared" si="335"/>
        <v>30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8">
        <f t="shared" si="333"/>
        <v>42465.16851851852</v>
      </c>
      <c r="T3052" s="8">
        <f t="shared" si="334"/>
        <v>42495.16851851852</v>
      </c>
      <c r="U3052">
        <f t="shared" si="335"/>
        <v>30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42744.416030092587</v>
      </c>
      <c r="T3053" s="8">
        <f t="shared" si="334"/>
        <v>42774.416030092587</v>
      </c>
      <c r="U3053">
        <f t="shared" si="335"/>
        <v>30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42122.670069444444</v>
      </c>
      <c r="T3054" s="8">
        <f t="shared" si="334"/>
        <v>42152.665972222225</v>
      </c>
      <c r="U3054">
        <f t="shared" si="335"/>
        <v>30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41862.761724537035</v>
      </c>
      <c r="T3055" s="8">
        <f t="shared" si="334"/>
        <v>41914.165972222225</v>
      </c>
      <c r="U3055">
        <f t="shared" si="335"/>
        <v>51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42027.832800925928</v>
      </c>
      <c r="T3056" s="8">
        <f t="shared" si="334"/>
        <v>42065.044444444444</v>
      </c>
      <c r="U3056">
        <f t="shared" si="335"/>
        <v>37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41953.95821759259</v>
      </c>
      <c r="T3057" s="8">
        <f t="shared" si="334"/>
        <v>42013.95821759259</v>
      </c>
      <c r="U3057">
        <f t="shared" si="335"/>
        <v>60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41851.636388888888</v>
      </c>
      <c r="T3058" s="8">
        <f t="shared" si="334"/>
        <v>41911.636388888888</v>
      </c>
      <c r="U3058">
        <f t="shared" si="335"/>
        <v>60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42433.650590277779</v>
      </c>
      <c r="T3059" s="8">
        <f t="shared" si="334"/>
        <v>42463.608923611115</v>
      </c>
      <c r="U3059">
        <f t="shared" si="335"/>
        <v>30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42460.374305555553</v>
      </c>
      <c r="T3060" s="8">
        <f t="shared" si="334"/>
        <v>42510.374305555553</v>
      </c>
      <c r="U3060">
        <f t="shared" si="335"/>
        <v>50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41829.935717592591</v>
      </c>
      <c r="T3061" s="8">
        <f t="shared" si="334"/>
        <v>41859.935717592591</v>
      </c>
      <c r="U3061">
        <f t="shared" si="335"/>
        <v>30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8">
        <f t="shared" si="333"/>
        <v>42245.274699074071</v>
      </c>
      <c r="T3062" s="8">
        <f t="shared" si="334"/>
        <v>42275.274699074071</v>
      </c>
      <c r="U3062">
        <f t="shared" si="335"/>
        <v>30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41834.784120370372</v>
      </c>
      <c r="T3063" s="8">
        <f t="shared" si="334"/>
        <v>41864.784120370372</v>
      </c>
      <c r="U3063">
        <f t="shared" si="335"/>
        <v>30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42248.535787037035</v>
      </c>
      <c r="T3064" s="8">
        <f t="shared" si="334"/>
        <v>42277.75</v>
      </c>
      <c r="U3064">
        <f t="shared" si="335"/>
        <v>29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42630.922893518517</v>
      </c>
      <c r="T3065" s="8">
        <f t="shared" si="334"/>
        <v>42665.922893518517</v>
      </c>
      <c r="U3065">
        <f t="shared" si="335"/>
        <v>35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8">
        <f t="shared" si="333"/>
        <v>42299.130162037036</v>
      </c>
      <c r="T3066" s="8">
        <f t="shared" si="334"/>
        <v>42330.290972222225</v>
      </c>
      <c r="U3066">
        <f t="shared" si="335"/>
        <v>31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41825.055231481485</v>
      </c>
      <c r="T3067" s="8">
        <f t="shared" si="334"/>
        <v>41850.055231481485</v>
      </c>
      <c r="U3067">
        <f t="shared" si="335"/>
        <v>25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8">
        <f t="shared" si="333"/>
        <v>42531.228437500002</v>
      </c>
      <c r="T3068" s="8">
        <f t="shared" si="334"/>
        <v>42561.228437500002</v>
      </c>
      <c r="U3068">
        <f t="shared" si="335"/>
        <v>30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42226.938414351855</v>
      </c>
      <c r="T3069" s="8">
        <f t="shared" si="334"/>
        <v>42256.938414351855</v>
      </c>
      <c r="U3069">
        <f t="shared" si="335"/>
        <v>30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42263.691574074073</v>
      </c>
      <c r="T3070" s="8">
        <f t="shared" si="334"/>
        <v>42293.691574074073</v>
      </c>
      <c r="U3070">
        <f t="shared" si="335"/>
        <v>30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41957.833726851852</v>
      </c>
      <c r="T3071" s="8">
        <f t="shared" si="334"/>
        <v>41987.833726851852</v>
      </c>
      <c r="U3071">
        <f t="shared" si="335"/>
        <v>30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42690.733437499999</v>
      </c>
      <c r="T3072" s="8">
        <f t="shared" si="334"/>
        <v>42711.733437499999</v>
      </c>
      <c r="U3072">
        <f t="shared" si="335"/>
        <v>21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42097.732418981483</v>
      </c>
      <c r="T3073" s="8">
        <f t="shared" si="334"/>
        <v>42115.249305555553</v>
      </c>
      <c r="U3073">
        <f t="shared" si="335"/>
        <v>18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42658.690532407403</v>
      </c>
      <c r="T3074" s="8">
        <f t="shared" si="334"/>
        <v>42673.073611111111</v>
      </c>
      <c r="U3074">
        <f t="shared" si="335"/>
        <v>14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ROUND((E3075/D3075)*100,0)</f>
        <v>0</v>
      </c>
      <c r="P3075">
        <f t="shared" ref="P3075:P3138" si="337">ROUND(E3075/L3075,2)</f>
        <v>92.14</v>
      </c>
      <c r="Q3075" t="str">
        <f t="shared" ref="Q3075:Q3138" si="338">LEFT(N3075,FIND("/",N3075)-1)</f>
        <v>theater</v>
      </c>
      <c r="R3075" t="str">
        <f t="shared" ref="R3075:R3138" si="339">MID(N3075,FIND("/",N3075)+1,99)</f>
        <v>spaces</v>
      </c>
      <c r="S3075" s="8">
        <f t="shared" ref="S3075:S3138" si="340">(((J3075/60)/60)/24)+DATE(1970,1,1)</f>
        <v>42111.684027777781</v>
      </c>
      <c r="T3075" s="8">
        <f t="shared" ref="T3075:T3138" si="341">(((I3075/60)/60)/24)+DATE(1970,1,1)</f>
        <v>42169.804861111115</v>
      </c>
      <c r="U3075">
        <f t="shared" ref="U3075:U3138" si="342">ROUND(T3075-S3075,0)</f>
        <v>58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42409.571284722217</v>
      </c>
      <c r="T3076" s="8">
        <f t="shared" si="341"/>
        <v>42439.571284722217</v>
      </c>
      <c r="U3076">
        <f t="shared" si="342"/>
        <v>30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>
        <f t="shared" si="340"/>
        <v>42551.102314814809</v>
      </c>
      <c r="T3077" s="8">
        <f t="shared" si="341"/>
        <v>42601.102314814809</v>
      </c>
      <c r="U3077">
        <f t="shared" si="342"/>
        <v>50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42226.651886574073</v>
      </c>
      <c r="T3078" s="8">
        <f t="shared" si="341"/>
        <v>42286.651886574073</v>
      </c>
      <c r="U3078">
        <f t="shared" si="342"/>
        <v>60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42766.956921296296</v>
      </c>
      <c r="T3079" s="8">
        <f t="shared" si="341"/>
        <v>42796.956921296296</v>
      </c>
      <c r="U3079">
        <f t="shared" si="342"/>
        <v>30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8">
        <f t="shared" si="340"/>
        <v>42031.138831018514</v>
      </c>
      <c r="T3080" s="8">
        <f t="shared" si="341"/>
        <v>42061.138831018514</v>
      </c>
      <c r="U3080">
        <f t="shared" si="342"/>
        <v>30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42055.713368055556</v>
      </c>
      <c r="T3081" s="8">
        <f t="shared" si="341"/>
        <v>42085.671701388885</v>
      </c>
      <c r="U3081">
        <f t="shared" si="342"/>
        <v>30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8">
        <f t="shared" si="340"/>
        <v>41940.028287037036</v>
      </c>
      <c r="T3082" s="8">
        <f t="shared" si="341"/>
        <v>42000.0699537037</v>
      </c>
      <c r="U3082">
        <f t="shared" si="342"/>
        <v>60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>
        <f t="shared" si="340"/>
        <v>42237.181608796294</v>
      </c>
      <c r="T3083" s="8">
        <f t="shared" si="341"/>
        <v>42267.181608796294</v>
      </c>
      <c r="U3083">
        <f t="shared" si="342"/>
        <v>30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42293.922986111109</v>
      </c>
      <c r="T3084" s="8">
        <f t="shared" si="341"/>
        <v>42323.96465277778</v>
      </c>
      <c r="U3084">
        <f t="shared" si="342"/>
        <v>30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41853.563402777778</v>
      </c>
      <c r="T3085" s="8">
        <f t="shared" si="341"/>
        <v>41883.208333333336</v>
      </c>
      <c r="U3085">
        <f t="shared" si="342"/>
        <v>30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42100.723738425921</v>
      </c>
      <c r="T3086" s="8">
        <f t="shared" si="341"/>
        <v>42129.783333333333</v>
      </c>
      <c r="U3086">
        <f t="shared" si="342"/>
        <v>29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42246.883784722217</v>
      </c>
      <c r="T3087" s="8">
        <f t="shared" si="341"/>
        <v>42276.883784722217</v>
      </c>
      <c r="U3087">
        <f t="shared" si="342"/>
        <v>30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42173.67082175926</v>
      </c>
      <c r="T3088" s="8">
        <f t="shared" si="341"/>
        <v>42233.67082175926</v>
      </c>
      <c r="U3088">
        <f t="shared" si="342"/>
        <v>60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>
        <f t="shared" si="340"/>
        <v>42665.150347222225</v>
      </c>
      <c r="T3089" s="8">
        <f t="shared" si="341"/>
        <v>42725.192013888889</v>
      </c>
      <c r="U3089">
        <f t="shared" si="342"/>
        <v>60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41981.57230324074</v>
      </c>
      <c r="T3090" s="8">
        <f t="shared" si="341"/>
        <v>42012.570138888885</v>
      </c>
      <c r="U3090">
        <f t="shared" si="342"/>
        <v>31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42528.542627314819</v>
      </c>
      <c r="T3091" s="8">
        <f t="shared" si="341"/>
        <v>42560.082638888889</v>
      </c>
      <c r="U3091">
        <f t="shared" si="342"/>
        <v>32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42065.818807870368</v>
      </c>
      <c r="T3092" s="8">
        <f t="shared" si="341"/>
        <v>42125.777141203704</v>
      </c>
      <c r="U3092">
        <f t="shared" si="342"/>
        <v>60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42566.948414351849</v>
      </c>
      <c r="T3093" s="8">
        <f t="shared" si="341"/>
        <v>42596.948414351849</v>
      </c>
      <c r="U3093">
        <f t="shared" si="342"/>
        <v>30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42255.619351851856</v>
      </c>
      <c r="T3094" s="8">
        <f t="shared" si="341"/>
        <v>42292.916666666672</v>
      </c>
      <c r="U3094">
        <f t="shared" si="342"/>
        <v>37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41760.909039351849</v>
      </c>
      <c r="T3095" s="8">
        <f t="shared" si="341"/>
        <v>41791.165972222225</v>
      </c>
      <c r="U3095">
        <f t="shared" si="342"/>
        <v>30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42207.795787037037</v>
      </c>
      <c r="T3096" s="8">
        <f t="shared" si="341"/>
        <v>42267.795787037037</v>
      </c>
      <c r="U3096">
        <f t="shared" si="342"/>
        <v>60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42523.025231481486</v>
      </c>
      <c r="T3097" s="8">
        <f t="shared" si="341"/>
        <v>42583.025231481486</v>
      </c>
      <c r="U3097">
        <f t="shared" si="342"/>
        <v>60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42114.825532407413</v>
      </c>
      <c r="T3098" s="8">
        <f t="shared" si="341"/>
        <v>42144.825532407413</v>
      </c>
      <c r="U3098">
        <f t="shared" si="342"/>
        <v>30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42629.503483796296</v>
      </c>
      <c r="T3099" s="8">
        <f t="shared" si="341"/>
        <v>42650.583333333328</v>
      </c>
      <c r="U3099">
        <f t="shared" si="342"/>
        <v>21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42359.792233796295</v>
      </c>
      <c r="T3100" s="8">
        <f t="shared" si="341"/>
        <v>42408.01180555555</v>
      </c>
      <c r="U3100">
        <f t="shared" si="342"/>
        <v>48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42382.189710648148</v>
      </c>
      <c r="T3101" s="8">
        <f t="shared" si="341"/>
        <v>42412.189710648148</v>
      </c>
      <c r="U3101">
        <f t="shared" si="342"/>
        <v>30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41902.622395833336</v>
      </c>
      <c r="T3102" s="8">
        <f t="shared" si="341"/>
        <v>41932.622395833336</v>
      </c>
      <c r="U3102">
        <f t="shared" si="342"/>
        <v>30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42171.383530092593</v>
      </c>
      <c r="T3103" s="8">
        <f t="shared" si="341"/>
        <v>42201.330555555556</v>
      </c>
      <c r="U3103">
        <f t="shared" si="342"/>
        <v>30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42555.340486111112</v>
      </c>
      <c r="T3104" s="8">
        <f t="shared" si="341"/>
        <v>42605.340486111112</v>
      </c>
      <c r="U3104">
        <f t="shared" si="342"/>
        <v>50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>
        <f t="shared" si="340"/>
        <v>42107.156319444446</v>
      </c>
      <c r="T3105" s="8">
        <f t="shared" si="341"/>
        <v>42167.156319444446</v>
      </c>
      <c r="U3105">
        <f t="shared" si="342"/>
        <v>60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42006.908692129626</v>
      </c>
      <c r="T3106" s="8">
        <f t="shared" si="341"/>
        <v>42038.083333333328</v>
      </c>
      <c r="U3106">
        <f t="shared" si="342"/>
        <v>31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41876.718935185185</v>
      </c>
      <c r="T3107" s="8">
        <f t="shared" si="341"/>
        <v>41931.208333333336</v>
      </c>
      <c r="U3107">
        <f t="shared" si="342"/>
        <v>54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42241.429120370376</v>
      </c>
      <c r="T3108" s="8">
        <f t="shared" si="341"/>
        <v>42263.916666666672</v>
      </c>
      <c r="U3108">
        <f t="shared" si="342"/>
        <v>22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42128.814247685179</v>
      </c>
      <c r="T3109" s="8">
        <f t="shared" si="341"/>
        <v>42135.814247685179</v>
      </c>
      <c r="U3109">
        <f t="shared" si="342"/>
        <v>7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42062.680486111116</v>
      </c>
      <c r="T3110" s="8">
        <f t="shared" si="341"/>
        <v>42122.638819444444</v>
      </c>
      <c r="U3110">
        <f t="shared" si="342"/>
        <v>60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41844.125115740739</v>
      </c>
      <c r="T3111" s="8">
        <f t="shared" si="341"/>
        <v>41879.125115740739</v>
      </c>
      <c r="U3111">
        <f t="shared" si="342"/>
        <v>35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42745.031469907408</v>
      </c>
      <c r="T3112" s="8">
        <f t="shared" si="341"/>
        <v>42785.031469907408</v>
      </c>
      <c r="U3112">
        <f t="shared" si="342"/>
        <v>40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41885.595138888886</v>
      </c>
      <c r="T3113" s="8">
        <f t="shared" si="341"/>
        <v>41916.595138888886</v>
      </c>
      <c r="U3113">
        <f t="shared" si="342"/>
        <v>31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8">
        <f t="shared" si="340"/>
        <v>42615.121921296297</v>
      </c>
      <c r="T3114" s="8">
        <f t="shared" si="341"/>
        <v>42675.121921296297</v>
      </c>
      <c r="U3114">
        <f t="shared" si="342"/>
        <v>60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42081.731273148151</v>
      </c>
      <c r="T3115" s="8">
        <f t="shared" si="341"/>
        <v>42111.731273148151</v>
      </c>
      <c r="U3115">
        <f t="shared" si="342"/>
        <v>30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41843.632523148146</v>
      </c>
      <c r="T3116" s="8">
        <f t="shared" si="341"/>
        <v>41903.632523148146</v>
      </c>
      <c r="U3116">
        <f t="shared" si="342"/>
        <v>60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42496.447071759263</v>
      </c>
      <c r="T3117" s="8">
        <f t="shared" si="341"/>
        <v>42526.447071759263</v>
      </c>
      <c r="U3117">
        <f t="shared" si="342"/>
        <v>30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42081.515335648146</v>
      </c>
      <c r="T3118" s="8">
        <f t="shared" si="341"/>
        <v>42095.515335648146</v>
      </c>
      <c r="U3118">
        <f t="shared" si="342"/>
        <v>14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42509.374537037031</v>
      </c>
      <c r="T3119" s="8">
        <f t="shared" si="341"/>
        <v>42517.55</v>
      </c>
      <c r="U3119">
        <f t="shared" si="342"/>
        <v>8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42534.649571759262</v>
      </c>
      <c r="T3120" s="8">
        <f t="shared" si="341"/>
        <v>42553.649571759262</v>
      </c>
      <c r="U3120">
        <f t="shared" si="342"/>
        <v>19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42060.04550925926</v>
      </c>
      <c r="T3121" s="8">
        <f t="shared" si="341"/>
        <v>42090.003842592589</v>
      </c>
      <c r="U3121">
        <f t="shared" si="342"/>
        <v>30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42435.942083333335</v>
      </c>
      <c r="T3122" s="8">
        <f t="shared" si="341"/>
        <v>42495.900416666671</v>
      </c>
      <c r="U3122">
        <f t="shared" si="342"/>
        <v>60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41848.679803240739</v>
      </c>
      <c r="T3123" s="8">
        <f t="shared" si="341"/>
        <v>41908.679803240739</v>
      </c>
      <c r="U3123">
        <f t="shared" si="342"/>
        <v>60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42678.932083333333</v>
      </c>
      <c r="T3124" s="8">
        <f t="shared" si="341"/>
        <v>42683.973750000005</v>
      </c>
      <c r="U3124">
        <f t="shared" si="342"/>
        <v>5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42530.993032407408</v>
      </c>
      <c r="T3125" s="8">
        <f t="shared" si="341"/>
        <v>42560.993032407408</v>
      </c>
      <c r="U3125">
        <f t="shared" si="342"/>
        <v>30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41977.780104166668</v>
      </c>
      <c r="T3126" s="8">
        <f t="shared" si="341"/>
        <v>42037.780104166668</v>
      </c>
      <c r="U3126">
        <f t="shared" si="342"/>
        <v>60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42346.20685185185</v>
      </c>
      <c r="T3127" s="8">
        <f t="shared" si="341"/>
        <v>42376.20685185185</v>
      </c>
      <c r="U3127">
        <f t="shared" si="342"/>
        <v>30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8">
        <f t="shared" si="340"/>
        <v>42427.01807870371</v>
      </c>
      <c r="T3128" s="8">
        <f t="shared" si="341"/>
        <v>42456.976412037038</v>
      </c>
      <c r="U3128">
        <f t="shared" si="342"/>
        <v>30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42034.856817129628</v>
      </c>
      <c r="T3129" s="8">
        <f t="shared" si="341"/>
        <v>42064.856817129628</v>
      </c>
      <c r="U3129">
        <f t="shared" si="342"/>
        <v>30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42780.825706018513</v>
      </c>
      <c r="T3130" s="8">
        <f t="shared" si="341"/>
        <v>42810.784039351856</v>
      </c>
      <c r="U3130">
        <f t="shared" si="342"/>
        <v>30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42803.842812499999</v>
      </c>
      <c r="T3131" s="8">
        <f t="shared" si="341"/>
        <v>42843.801145833335</v>
      </c>
      <c r="U3131">
        <f t="shared" si="342"/>
        <v>40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42808.640231481477</v>
      </c>
      <c r="T3132" s="8">
        <f t="shared" si="341"/>
        <v>42839.207638888889</v>
      </c>
      <c r="U3132">
        <f t="shared" si="342"/>
        <v>31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42803.579224537039</v>
      </c>
      <c r="T3133" s="8">
        <f t="shared" si="341"/>
        <v>42833.537557870368</v>
      </c>
      <c r="U3133">
        <f t="shared" si="342"/>
        <v>30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42786.350231481483</v>
      </c>
      <c r="T3134" s="8">
        <f t="shared" si="341"/>
        <v>42846.308564814812</v>
      </c>
      <c r="U3134">
        <f t="shared" si="342"/>
        <v>60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42788.565208333333</v>
      </c>
      <c r="T3135" s="8">
        <f t="shared" si="341"/>
        <v>42818.523541666669</v>
      </c>
      <c r="U3135">
        <f t="shared" si="342"/>
        <v>30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42800.720127314817</v>
      </c>
      <c r="T3136" s="8">
        <f t="shared" si="341"/>
        <v>42821.678460648152</v>
      </c>
      <c r="U3136">
        <f t="shared" si="342"/>
        <v>21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8">
        <f t="shared" si="340"/>
        <v>42807.151863425926</v>
      </c>
      <c r="T3137" s="8">
        <f t="shared" si="341"/>
        <v>42829.151863425926</v>
      </c>
      <c r="U3137">
        <f t="shared" si="342"/>
        <v>22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42789.462430555555</v>
      </c>
      <c r="T3138" s="8">
        <f t="shared" si="341"/>
        <v>42825.957638888889</v>
      </c>
      <c r="U3138">
        <f t="shared" si="342"/>
        <v>36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ROUND((E3139/D3139)*100,0)</f>
        <v>3</v>
      </c>
      <c r="P3139">
        <f t="shared" ref="P3139:P3202" si="344">ROUND(E3139/L3139,2)</f>
        <v>50</v>
      </c>
      <c r="Q3139" t="str">
        <f t="shared" ref="Q3139:Q3202" si="345">LEFT(N3139,FIND("/",N3139)-1)</f>
        <v>theater</v>
      </c>
      <c r="R3139" t="str">
        <f t="shared" ref="R3139:R3202" si="346">MID(N3139,FIND("/",N3139)+1,99)</f>
        <v>plays</v>
      </c>
      <c r="S3139" s="8">
        <f t="shared" ref="S3139:S3202" si="347">(((J3139/60)/60)/24)+DATE(1970,1,1)</f>
        <v>42807.885057870371</v>
      </c>
      <c r="T3139" s="8">
        <f t="shared" ref="T3139:T3202" si="348">(((I3139/60)/60)/24)+DATE(1970,1,1)</f>
        <v>42858.8</v>
      </c>
      <c r="U3139">
        <f t="shared" ref="U3139:U3202" si="349">ROUND(T3139-S3139,0)</f>
        <v>51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42809.645914351851</v>
      </c>
      <c r="T3140" s="8">
        <f t="shared" si="348"/>
        <v>42828.645914351851</v>
      </c>
      <c r="U3140">
        <f t="shared" si="349"/>
        <v>19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42785.270370370374</v>
      </c>
      <c r="T3141" s="8">
        <f t="shared" si="348"/>
        <v>42819.189583333333</v>
      </c>
      <c r="U3141">
        <f t="shared" si="349"/>
        <v>34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42802.718784722223</v>
      </c>
      <c r="T3142" s="8">
        <f t="shared" si="348"/>
        <v>42832.677118055552</v>
      </c>
      <c r="U3142">
        <f t="shared" si="349"/>
        <v>30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42800.753333333334</v>
      </c>
      <c r="T3143" s="8">
        <f t="shared" si="348"/>
        <v>42841.833333333328</v>
      </c>
      <c r="U3143">
        <f t="shared" si="349"/>
        <v>41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42783.513182870374</v>
      </c>
      <c r="T3144" s="8">
        <f t="shared" si="348"/>
        <v>42813.471516203703</v>
      </c>
      <c r="U3144">
        <f t="shared" si="349"/>
        <v>30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42808.358287037037</v>
      </c>
      <c r="T3145" s="8">
        <f t="shared" si="348"/>
        <v>42834.358287037037</v>
      </c>
      <c r="U3145">
        <f t="shared" si="349"/>
        <v>26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42796.538275462968</v>
      </c>
      <c r="T3146" s="8">
        <f t="shared" si="348"/>
        <v>42813.25</v>
      </c>
      <c r="U3146">
        <f t="shared" si="349"/>
        <v>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42762.040902777779</v>
      </c>
      <c r="T3147" s="8">
        <f t="shared" si="348"/>
        <v>42821.999236111107</v>
      </c>
      <c r="U3147">
        <f t="shared" si="349"/>
        <v>60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42796.682476851856</v>
      </c>
      <c r="T3148" s="8">
        <f t="shared" si="348"/>
        <v>42841.640810185185</v>
      </c>
      <c r="U3148">
        <f t="shared" si="349"/>
        <v>45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41909.969386574077</v>
      </c>
      <c r="T3149" s="8">
        <f t="shared" si="348"/>
        <v>41950.011053240742</v>
      </c>
      <c r="U3149">
        <f t="shared" si="349"/>
        <v>40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41891.665324074071</v>
      </c>
      <c r="T3150" s="8">
        <f t="shared" si="348"/>
        <v>41913.166666666664</v>
      </c>
      <c r="U3150">
        <f t="shared" si="349"/>
        <v>22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41226.017361111109</v>
      </c>
      <c r="T3151" s="8">
        <f t="shared" si="348"/>
        <v>41250.083333333336</v>
      </c>
      <c r="U3151">
        <f t="shared" si="349"/>
        <v>24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8">
        <f t="shared" si="347"/>
        <v>40478.263923611114</v>
      </c>
      <c r="T3152" s="8">
        <f t="shared" si="348"/>
        <v>40568.166666666664</v>
      </c>
      <c r="U3152">
        <f t="shared" si="349"/>
        <v>90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41862.83997685185</v>
      </c>
      <c r="T3153" s="8">
        <f t="shared" si="348"/>
        <v>41892.83997685185</v>
      </c>
      <c r="U3153">
        <f t="shared" si="349"/>
        <v>30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41550.867673611108</v>
      </c>
      <c r="T3154" s="8">
        <f t="shared" si="348"/>
        <v>41580.867673611108</v>
      </c>
      <c r="U3154">
        <f t="shared" si="349"/>
        <v>30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8">
        <f t="shared" si="347"/>
        <v>40633.154363425929</v>
      </c>
      <c r="T3155" s="8">
        <f t="shared" si="348"/>
        <v>40664.207638888889</v>
      </c>
      <c r="U3155">
        <f t="shared" si="349"/>
        <v>31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40970.875671296293</v>
      </c>
      <c r="T3156" s="8">
        <f t="shared" si="348"/>
        <v>41000.834004629629</v>
      </c>
      <c r="U3156">
        <f t="shared" si="349"/>
        <v>30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41233.499131944445</v>
      </c>
      <c r="T3157" s="8">
        <f t="shared" si="348"/>
        <v>41263.499131944445</v>
      </c>
      <c r="U3157">
        <f t="shared" si="349"/>
        <v>30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41026.953055555554</v>
      </c>
      <c r="T3158" s="8">
        <f t="shared" si="348"/>
        <v>41061.953055555554</v>
      </c>
      <c r="U3158">
        <f t="shared" si="349"/>
        <v>35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41829.788252314815</v>
      </c>
      <c r="T3159" s="8">
        <f t="shared" si="348"/>
        <v>41839.208333333336</v>
      </c>
      <c r="U3159">
        <f t="shared" si="349"/>
        <v>9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41447.839722222219</v>
      </c>
      <c r="T3160" s="8">
        <f t="shared" si="348"/>
        <v>41477.839722222219</v>
      </c>
      <c r="U3160">
        <f t="shared" si="349"/>
        <v>30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8">
        <f t="shared" si="347"/>
        <v>40884.066678240742</v>
      </c>
      <c r="T3161" s="8">
        <f t="shared" si="348"/>
        <v>40926.958333333336</v>
      </c>
      <c r="U3161">
        <f t="shared" si="349"/>
        <v>43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8">
        <f t="shared" si="347"/>
        <v>41841.26489583333</v>
      </c>
      <c r="T3162" s="8">
        <f t="shared" si="348"/>
        <v>41864.207638888889</v>
      </c>
      <c r="U3162">
        <f t="shared" si="349"/>
        <v>23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41897.536134259259</v>
      </c>
      <c r="T3163" s="8">
        <f t="shared" si="348"/>
        <v>41927.536134259259</v>
      </c>
      <c r="U3163">
        <f t="shared" si="349"/>
        <v>30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41799.685902777775</v>
      </c>
      <c r="T3164" s="8">
        <f t="shared" si="348"/>
        <v>41827.083333333336</v>
      </c>
      <c r="U3164">
        <f t="shared" si="349"/>
        <v>27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41775.753761574073</v>
      </c>
      <c r="T3165" s="8">
        <f t="shared" si="348"/>
        <v>41805.753761574073</v>
      </c>
      <c r="U3165">
        <f t="shared" si="349"/>
        <v>30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41766.80572916667</v>
      </c>
      <c r="T3166" s="8">
        <f t="shared" si="348"/>
        <v>41799.80572916667</v>
      </c>
      <c r="U3166">
        <f t="shared" si="349"/>
        <v>33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8">
        <f t="shared" si="347"/>
        <v>40644.159259259257</v>
      </c>
      <c r="T3167" s="8">
        <f t="shared" si="348"/>
        <v>40666.165972222225</v>
      </c>
      <c r="U3167">
        <f t="shared" si="349"/>
        <v>22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41940.69158564815</v>
      </c>
      <c r="T3168" s="8">
        <f t="shared" si="348"/>
        <v>41969.332638888889</v>
      </c>
      <c r="U3168">
        <f t="shared" si="349"/>
        <v>29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8">
        <f t="shared" si="347"/>
        <v>41839.175706018519</v>
      </c>
      <c r="T3169" s="8">
        <f t="shared" si="348"/>
        <v>41853.175706018519</v>
      </c>
      <c r="U3169">
        <f t="shared" si="349"/>
        <v>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8">
        <f t="shared" si="347"/>
        <v>41772.105937500004</v>
      </c>
      <c r="T3170" s="8">
        <f t="shared" si="348"/>
        <v>41803.916666666664</v>
      </c>
      <c r="U3170">
        <f t="shared" si="349"/>
        <v>32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41591.737974537034</v>
      </c>
      <c r="T3171" s="8">
        <f t="shared" si="348"/>
        <v>41621.207638888889</v>
      </c>
      <c r="U3171">
        <f t="shared" si="349"/>
        <v>29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8">
        <f t="shared" si="347"/>
        <v>41789.080370370371</v>
      </c>
      <c r="T3172" s="8">
        <f t="shared" si="348"/>
        <v>41822.166666666664</v>
      </c>
      <c r="U3172">
        <f t="shared" si="349"/>
        <v>33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42466.608310185184</v>
      </c>
      <c r="T3173" s="8">
        <f t="shared" si="348"/>
        <v>42496.608310185184</v>
      </c>
      <c r="U3173">
        <f t="shared" si="349"/>
        <v>30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40923.729953703703</v>
      </c>
      <c r="T3174" s="8">
        <f t="shared" si="348"/>
        <v>40953.729953703703</v>
      </c>
      <c r="U3174">
        <f t="shared" si="349"/>
        <v>30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41878.878379629627</v>
      </c>
      <c r="T3175" s="8">
        <f t="shared" si="348"/>
        <v>41908.878379629627</v>
      </c>
      <c r="U3175">
        <f t="shared" si="349"/>
        <v>30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41862.864675925928</v>
      </c>
      <c r="T3176" s="8">
        <f t="shared" si="348"/>
        <v>41876.864675925928</v>
      </c>
      <c r="U3176">
        <f t="shared" si="349"/>
        <v>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40531.886886574073</v>
      </c>
      <c r="T3177" s="8">
        <f t="shared" si="348"/>
        <v>40591.886886574073</v>
      </c>
      <c r="U3177">
        <f t="shared" si="349"/>
        <v>60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41477.930914351848</v>
      </c>
      <c r="T3178" s="8">
        <f t="shared" si="348"/>
        <v>41504.625</v>
      </c>
      <c r="U3178">
        <f t="shared" si="349"/>
        <v>27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41781.666770833333</v>
      </c>
      <c r="T3179" s="8">
        <f t="shared" si="348"/>
        <v>41811.666770833333</v>
      </c>
      <c r="U3179">
        <f t="shared" si="349"/>
        <v>30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41806.605034722219</v>
      </c>
      <c r="T3180" s="8">
        <f t="shared" si="348"/>
        <v>41836.605034722219</v>
      </c>
      <c r="U3180">
        <f t="shared" si="349"/>
        <v>30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41375.702210648145</v>
      </c>
      <c r="T3181" s="8">
        <f t="shared" si="348"/>
        <v>41400.702210648145</v>
      </c>
      <c r="U3181">
        <f t="shared" si="349"/>
        <v>25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41780.412604166668</v>
      </c>
      <c r="T3182" s="8">
        <f t="shared" si="348"/>
        <v>41810.412604166668</v>
      </c>
      <c r="U3182">
        <f t="shared" si="349"/>
        <v>30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8">
        <f t="shared" si="347"/>
        <v>41779.310034722221</v>
      </c>
      <c r="T3183" s="8">
        <f t="shared" si="348"/>
        <v>41805.666666666664</v>
      </c>
      <c r="U3183">
        <f t="shared" si="349"/>
        <v>26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40883.949317129627</v>
      </c>
      <c r="T3184" s="8">
        <f t="shared" si="348"/>
        <v>40939.708333333336</v>
      </c>
      <c r="U3184">
        <f t="shared" si="349"/>
        <v>56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41491.79478009259</v>
      </c>
      <c r="T3185" s="8">
        <f t="shared" si="348"/>
        <v>41509.79478009259</v>
      </c>
      <c r="U3185">
        <f t="shared" si="349"/>
        <v>18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41791.993414351848</v>
      </c>
      <c r="T3186" s="8">
        <f t="shared" si="348"/>
        <v>41821.993414351848</v>
      </c>
      <c r="U3186">
        <f t="shared" si="349"/>
        <v>30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41829.977326388893</v>
      </c>
      <c r="T3187" s="8">
        <f t="shared" si="348"/>
        <v>41836.977326388893</v>
      </c>
      <c r="U3187">
        <f t="shared" si="349"/>
        <v>7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41868.924050925925</v>
      </c>
      <c r="T3188" s="8">
        <f t="shared" si="348"/>
        <v>41898.875</v>
      </c>
      <c r="U3188">
        <f t="shared" si="349"/>
        <v>30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41835.666354166664</v>
      </c>
      <c r="T3189" s="8">
        <f t="shared" si="348"/>
        <v>41855.666354166664</v>
      </c>
      <c r="U3189">
        <f t="shared" si="349"/>
        <v>20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42144.415532407409</v>
      </c>
      <c r="T3190" s="8">
        <f t="shared" si="348"/>
        <v>42165.415532407409</v>
      </c>
      <c r="U3190">
        <f t="shared" si="349"/>
        <v>21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42118.346435185187</v>
      </c>
      <c r="T3191" s="8">
        <f t="shared" si="348"/>
        <v>42148.346435185187</v>
      </c>
      <c r="U3191">
        <f t="shared" si="349"/>
        <v>30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42683.151331018518</v>
      </c>
      <c r="T3192" s="8">
        <f t="shared" si="348"/>
        <v>42713.192997685182</v>
      </c>
      <c r="U3192">
        <f t="shared" si="349"/>
        <v>30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42538.755428240736</v>
      </c>
      <c r="T3193" s="8">
        <f t="shared" si="348"/>
        <v>42598.755428240736</v>
      </c>
      <c r="U3193">
        <f t="shared" si="349"/>
        <v>60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42018.94049768518</v>
      </c>
      <c r="T3194" s="8">
        <f t="shared" si="348"/>
        <v>42063.916666666672</v>
      </c>
      <c r="U3194">
        <f t="shared" si="349"/>
        <v>45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42010.968240740738</v>
      </c>
      <c r="T3195" s="8">
        <f t="shared" si="348"/>
        <v>42055.968240740738</v>
      </c>
      <c r="U3195">
        <f t="shared" si="349"/>
        <v>45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42182.062476851846</v>
      </c>
      <c r="T3196" s="8">
        <f t="shared" si="348"/>
        <v>42212.062476851846</v>
      </c>
      <c r="U3196">
        <f t="shared" si="349"/>
        <v>30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42017.594236111108</v>
      </c>
      <c r="T3197" s="8">
        <f t="shared" si="348"/>
        <v>42047.594236111108</v>
      </c>
      <c r="U3197">
        <f t="shared" si="349"/>
        <v>30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42157.598090277781</v>
      </c>
      <c r="T3198" s="8">
        <f t="shared" si="348"/>
        <v>42217.583333333328</v>
      </c>
      <c r="U3198">
        <f t="shared" si="349"/>
        <v>60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42009.493263888886</v>
      </c>
      <c r="T3199" s="8">
        <f t="shared" si="348"/>
        <v>42039.493263888886</v>
      </c>
      <c r="U3199">
        <f t="shared" si="349"/>
        <v>30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42013.424502314811</v>
      </c>
      <c r="T3200" s="8">
        <f t="shared" si="348"/>
        <v>42051.424502314811</v>
      </c>
      <c r="U3200">
        <f t="shared" si="349"/>
        <v>38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41858.761782407404</v>
      </c>
      <c r="T3201" s="8">
        <f t="shared" si="348"/>
        <v>41888.875</v>
      </c>
      <c r="U3201">
        <f t="shared" si="349"/>
        <v>30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42460.320613425924</v>
      </c>
      <c r="T3202" s="8">
        <f t="shared" si="348"/>
        <v>42490.231944444444</v>
      </c>
      <c r="U3202">
        <f t="shared" si="349"/>
        <v>30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ROUND((E3203/D3203)*100,0)</f>
        <v>1</v>
      </c>
      <c r="P3203">
        <f t="shared" ref="P3203:P3266" si="351">ROUND(E3203/L3203,2)</f>
        <v>12.5</v>
      </c>
      <c r="Q3203" t="str">
        <f t="shared" ref="Q3203:Q3266" si="352">LEFT(N3203,FIND("/",N3203)-1)</f>
        <v>theater</v>
      </c>
      <c r="R3203" t="str">
        <f t="shared" ref="R3203:R3266" si="353">MID(N3203,FIND("/",N3203)+1,99)</f>
        <v>musical</v>
      </c>
      <c r="S3203" s="8">
        <f t="shared" ref="S3203:S3266" si="354">(((J3203/60)/60)/24)+DATE(1970,1,1)</f>
        <v>41861.767094907409</v>
      </c>
      <c r="T3203" s="8">
        <f t="shared" ref="T3203:T3266" si="355">(((I3203/60)/60)/24)+DATE(1970,1,1)</f>
        <v>41882.767094907409</v>
      </c>
      <c r="U3203">
        <f t="shared" ref="U3203:U3266" si="356">ROUND(T3203-S3203,0)</f>
        <v>21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42293.853541666671</v>
      </c>
      <c r="T3204" s="8">
        <f t="shared" si="355"/>
        <v>42352.249305555553</v>
      </c>
      <c r="U3204">
        <f t="shared" si="356"/>
        <v>58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42242.988680555558</v>
      </c>
      <c r="T3205" s="8">
        <f t="shared" si="355"/>
        <v>42272.988680555558</v>
      </c>
      <c r="U3205">
        <f t="shared" si="356"/>
        <v>30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42172.686099537037</v>
      </c>
      <c r="T3206" s="8">
        <f t="shared" si="355"/>
        <v>42202.676388888889</v>
      </c>
      <c r="U3206">
        <f t="shared" si="356"/>
        <v>30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42095.374675925923</v>
      </c>
      <c r="T3207" s="8">
        <f t="shared" si="355"/>
        <v>42125.374675925923</v>
      </c>
      <c r="U3207">
        <f t="shared" si="356"/>
        <v>30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42236.276053240741</v>
      </c>
      <c r="T3208" s="8">
        <f t="shared" si="355"/>
        <v>42266.276053240741</v>
      </c>
      <c r="U3208">
        <f t="shared" si="356"/>
        <v>30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42057.277858796297</v>
      </c>
      <c r="T3209" s="8">
        <f t="shared" si="355"/>
        <v>42117.236192129625</v>
      </c>
      <c r="U3209">
        <f t="shared" si="356"/>
        <v>60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41827.605057870373</v>
      </c>
      <c r="T3210" s="8">
        <f t="shared" si="355"/>
        <v>41848.605057870373</v>
      </c>
      <c r="U3210">
        <f t="shared" si="356"/>
        <v>21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41778.637245370373</v>
      </c>
      <c r="T3211" s="8">
        <f t="shared" si="355"/>
        <v>41810.958333333336</v>
      </c>
      <c r="U3211">
        <f t="shared" si="356"/>
        <v>32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41013.936562499999</v>
      </c>
      <c r="T3212" s="8">
        <f t="shared" si="355"/>
        <v>41061.165972222225</v>
      </c>
      <c r="U3212">
        <f t="shared" si="356"/>
        <v>47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41834.586574074077</v>
      </c>
      <c r="T3213" s="8">
        <f t="shared" si="355"/>
        <v>41866.083333333336</v>
      </c>
      <c r="U3213">
        <f t="shared" si="356"/>
        <v>31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41829.795729166668</v>
      </c>
      <c r="T3214" s="8">
        <f t="shared" si="355"/>
        <v>41859.795729166668</v>
      </c>
      <c r="U3214">
        <f t="shared" si="356"/>
        <v>30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42171.763414351852</v>
      </c>
      <c r="T3215" s="8">
        <f t="shared" si="355"/>
        <v>42211.763414351852</v>
      </c>
      <c r="U3215">
        <f t="shared" si="356"/>
        <v>40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42337.792511574073</v>
      </c>
      <c r="T3216" s="8">
        <f t="shared" si="355"/>
        <v>42374.996527777781</v>
      </c>
      <c r="U3216">
        <f t="shared" si="356"/>
        <v>37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42219.665173611109</v>
      </c>
      <c r="T3217" s="8">
        <f t="shared" si="355"/>
        <v>42257.165972222225</v>
      </c>
      <c r="U3217">
        <f t="shared" si="356"/>
        <v>38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42165.462627314817</v>
      </c>
      <c r="T3218" s="8">
        <f t="shared" si="355"/>
        <v>42196.604166666672</v>
      </c>
      <c r="U3218">
        <f t="shared" si="356"/>
        <v>31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42648.546111111107</v>
      </c>
      <c r="T3219" s="8">
        <f t="shared" si="355"/>
        <v>42678.546111111107</v>
      </c>
      <c r="U3219">
        <f t="shared" si="356"/>
        <v>30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8">
        <f t="shared" si="354"/>
        <v>41971.002152777779</v>
      </c>
      <c r="T3220" s="8">
        <f t="shared" si="355"/>
        <v>42004</v>
      </c>
      <c r="U3220">
        <f t="shared" si="356"/>
        <v>33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42050.983182870375</v>
      </c>
      <c r="T3221" s="8">
        <f t="shared" si="355"/>
        <v>42085.941516203704</v>
      </c>
      <c r="U3221">
        <f t="shared" si="356"/>
        <v>35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42772.833379629628</v>
      </c>
      <c r="T3222" s="8">
        <f t="shared" si="355"/>
        <v>42806.875</v>
      </c>
      <c r="U3222">
        <f t="shared" si="356"/>
        <v>34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42155.696793981479</v>
      </c>
      <c r="T3223" s="8">
        <f t="shared" si="355"/>
        <v>42190.696793981479</v>
      </c>
      <c r="U3223">
        <f t="shared" si="356"/>
        <v>35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42270.582141203704</v>
      </c>
      <c r="T3224" s="8">
        <f t="shared" si="355"/>
        <v>42301.895138888889</v>
      </c>
      <c r="U3224">
        <f t="shared" si="356"/>
        <v>31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42206.835370370376</v>
      </c>
      <c r="T3225" s="8">
        <f t="shared" si="355"/>
        <v>42236.835370370376</v>
      </c>
      <c r="U3225">
        <f t="shared" si="356"/>
        <v>30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42697.850844907407</v>
      </c>
      <c r="T3226" s="8">
        <f t="shared" si="355"/>
        <v>42745.208333333328</v>
      </c>
      <c r="U3226">
        <f t="shared" si="356"/>
        <v>47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42503.559467592597</v>
      </c>
      <c r="T3227" s="8">
        <f t="shared" si="355"/>
        <v>42524.875</v>
      </c>
      <c r="U3227">
        <f t="shared" si="356"/>
        <v>21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42277.583472222221</v>
      </c>
      <c r="T3228" s="8">
        <f t="shared" si="355"/>
        <v>42307.583472222221</v>
      </c>
      <c r="U3228">
        <f t="shared" si="356"/>
        <v>30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42722.882361111115</v>
      </c>
      <c r="T3229" s="8">
        <f t="shared" si="355"/>
        <v>42752.882361111115</v>
      </c>
      <c r="U3229">
        <f t="shared" si="356"/>
        <v>30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42323.70930555556</v>
      </c>
      <c r="T3230" s="8">
        <f t="shared" si="355"/>
        <v>42355.207638888889</v>
      </c>
      <c r="U3230">
        <f t="shared" si="356"/>
        <v>31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8">
        <f t="shared" si="354"/>
        <v>41933.291643518518</v>
      </c>
      <c r="T3231" s="8">
        <f t="shared" si="355"/>
        <v>41963.333310185189</v>
      </c>
      <c r="U3231">
        <f t="shared" si="356"/>
        <v>30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8">
        <f t="shared" si="354"/>
        <v>41898.168125000004</v>
      </c>
      <c r="T3232" s="8">
        <f t="shared" si="355"/>
        <v>41913.165972222225</v>
      </c>
      <c r="U3232">
        <f t="shared" si="356"/>
        <v>15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42446.943831018521</v>
      </c>
      <c r="T3233" s="8">
        <f t="shared" si="355"/>
        <v>42476.943831018521</v>
      </c>
      <c r="U3233">
        <f t="shared" si="356"/>
        <v>30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42463.81385416667</v>
      </c>
      <c r="T3234" s="8">
        <f t="shared" si="355"/>
        <v>42494.165972222225</v>
      </c>
      <c r="U3234">
        <f t="shared" si="356"/>
        <v>30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42766.805034722223</v>
      </c>
      <c r="T3235" s="8">
        <f t="shared" si="355"/>
        <v>42796.805034722223</v>
      </c>
      <c r="U3235">
        <f t="shared" si="356"/>
        <v>30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42734.789444444439</v>
      </c>
      <c r="T3236" s="8">
        <f t="shared" si="355"/>
        <v>42767.979861111111</v>
      </c>
      <c r="U3236">
        <f t="shared" si="356"/>
        <v>33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42522.347812499997</v>
      </c>
      <c r="T3237" s="8">
        <f t="shared" si="355"/>
        <v>42552.347812499997</v>
      </c>
      <c r="U3237">
        <f t="shared" si="356"/>
        <v>30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42702.917048611111</v>
      </c>
      <c r="T3238" s="8">
        <f t="shared" si="355"/>
        <v>42732.917048611111</v>
      </c>
      <c r="U3238">
        <f t="shared" si="356"/>
        <v>30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42252.474351851852</v>
      </c>
      <c r="T3239" s="8">
        <f t="shared" si="355"/>
        <v>42276.165972222225</v>
      </c>
      <c r="U3239">
        <f t="shared" si="356"/>
        <v>24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42156.510393518518</v>
      </c>
      <c r="T3240" s="8">
        <f t="shared" si="355"/>
        <v>42186.510393518518</v>
      </c>
      <c r="U3240">
        <f t="shared" si="356"/>
        <v>30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8">
        <f t="shared" si="354"/>
        <v>42278.089039351849</v>
      </c>
      <c r="T3241" s="8">
        <f t="shared" si="355"/>
        <v>42302.999305555553</v>
      </c>
      <c r="U3241">
        <f t="shared" si="356"/>
        <v>25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42754.693842592591</v>
      </c>
      <c r="T3242" s="8">
        <f t="shared" si="355"/>
        <v>42782.958333333328</v>
      </c>
      <c r="U3242">
        <f t="shared" si="356"/>
        <v>28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8">
        <f t="shared" si="354"/>
        <v>41893.324884259258</v>
      </c>
      <c r="T3243" s="8">
        <f t="shared" si="355"/>
        <v>41926.290972222225</v>
      </c>
      <c r="U3243">
        <f t="shared" si="356"/>
        <v>33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41871.755694444444</v>
      </c>
      <c r="T3244" s="8">
        <f t="shared" si="355"/>
        <v>41901.755694444444</v>
      </c>
      <c r="U3244">
        <f t="shared" si="356"/>
        <v>30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8">
        <f t="shared" si="354"/>
        <v>42262.096782407403</v>
      </c>
      <c r="T3245" s="8">
        <f t="shared" si="355"/>
        <v>42286</v>
      </c>
      <c r="U3245">
        <f t="shared" si="356"/>
        <v>24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42675.694236111114</v>
      </c>
      <c r="T3246" s="8">
        <f t="shared" si="355"/>
        <v>42705.735902777778</v>
      </c>
      <c r="U3246">
        <f t="shared" si="356"/>
        <v>30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42135.60020833333</v>
      </c>
      <c r="T3247" s="8">
        <f t="shared" si="355"/>
        <v>42167.083333333328</v>
      </c>
      <c r="U3247">
        <f t="shared" si="356"/>
        <v>31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42230.472222222219</v>
      </c>
      <c r="T3248" s="8">
        <f t="shared" si="355"/>
        <v>42259.165972222225</v>
      </c>
      <c r="U3248">
        <f t="shared" si="356"/>
        <v>29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42167.434166666666</v>
      </c>
      <c r="T3249" s="8">
        <f t="shared" si="355"/>
        <v>42197.434166666666</v>
      </c>
      <c r="U3249">
        <f t="shared" si="356"/>
        <v>30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42068.888391203705</v>
      </c>
      <c r="T3250" s="8">
        <f t="shared" si="355"/>
        <v>42098.846724537041</v>
      </c>
      <c r="U3250">
        <f t="shared" si="356"/>
        <v>30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42145.746689814812</v>
      </c>
      <c r="T3251" s="8">
        <f t="shared" si="355"/>
        <v>42175.746689814812</v>
      </c>
      <c r="U3251">
        <f t="shared" si="356"/>
        <v>30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41918.742175925923</v>
      </c>
      <c r="T3252" s="8">
        <f t="shared" si="355"/>
        <v>41948.783842592595</v>
      </c>
      <c r="U3252">
        <f t="shared" si="356"/>
        <v>30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42146.731087962966</v>
      </c>
      <c r="T3253" s="8">
        <f t="shared" si="355"/>
        <v>42176.731087962966</v>
      </c>
      <c r="U3253">
        <f t="shared" si="356"/>
        <v>30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42590.472685185188</v>
      </c>
      <c r="T3254" s="8">
        <f t="shared" si="355"/>
        <v>42620.472685185188</v>
      </c>
      <c r="U3254">
        <f t="shared" si="356"/>
        <v>30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42602.576712962968</v>
      </c>
      <c r="T3255" s="8">
        <f t="shared" si="355"/>
        <v>42621.15625</v>
      </c>
      <c r="U3255">
        <f t="shared" si="356"/>
        <v>19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8">
        <f t="shared" si="354"/>
        <v>42059.085752314815</v>
      </c>
      <c r="T3256" s="8">
        <f t="shared" si="355"/>
        <v>42089.044085648144</v>
      </c>
      <c r="U3256">
        <f t="shared" si="356"/>
        <v>30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41889.768229166664</v>
      </c>
      <c r="T3257" s="8">
        <f t="shared" si="355"/>
        <v>41919.768229166664</v>
      </c>
      <c r="U3257">
        <f t="shared" si="356"/>
        <v>30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42144.573807870373</v>
      </c>
      <c r="T3258" s="8">
        <f t="shared" si="355"/>
        <v>42166.165972222225</v>
      </c>
      <c r="U3258">
        <f t="shared" si="356"/>
        <v>22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42758.559629629628</v>
      </c>
      <c r="T3259" s="8">
        <f t="shared" si="355"/>
        <v>42788.559629629628</v>
      </c>
      <c r="U3259">
        <f t="shared" si="356"/>
        <v>30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41982.887280092589</v>
      </c>
      <c r="T3260" s="8">
        <f t="shared" si="355"/>
        <v>42012.887280092589</v>
      </c>
      <c r="U3260">
        <f t="shared" si="356"/>
        <v>30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42614.760937500003</v>
      </c>
      <c r="T3261" s="8">
        <f t="shared" si="355"/>
        <v>42644.165972222225</v>
      </c>
      <c r="U3261">
        <f t="shared" si="356"/>
        <v>29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42303.672662037032</v>
      </c>
      <c r="T3262" s="8">
        <f t="shared" si="355"/>
        <v>42338.714328703703</v>
      </c>
      <c r="U3262">
        <f t="shared" si="356"/>
        <v>35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42171.725416666668</v>
      </c>
      <c r="T3263" s="8">
        <f t="shared" si="355"/>
        <v>42201.725416666668</v>
      </c>
      <c r="U3263">
        <f t="shared" si="356"/>
        <v>30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8">
        <f t="shared" si="354"/>
        <v>41964.315532407403</v>
      </c>
      <c r="T3264" s="8">
        <f t="shared" si="355"/>
        <v>41995.166666666672</v>
      </c>
      <c r="U3264">
        <f t="shared" si="356"/>
        <v>31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42284.516064814816</v>
      </c>
      <c r="T3265" s="8">
        <f t="shared" si="355"/>
        <v>42307.875</v>
      </c>
      <c r="U3265">
        <f t="shared" si="356"/>
        <v>23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42016.800208333334</v>
      </c>
      <c r="T3266" s="8">
        <f t="shared" si="355"/>
        <v>42032.916666666672</v>
      </c>
      <c r="U3266">
        <f t="shared" si="356"/>
        <v>16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ROUND((E3267/D3267)*100,0)</f>
        <v>164</v>
      </c>
      <c r="P3267">
        <f t="shared" ref="P3267:P3330" si="358">ROUND(E3267/L3267,2)</f>
        <v>70.290000000000006</v>
      </c>
      <c r="Q3267" t="str">
        <f t="shared" ref="Q3267:Q3330" si="359">LEFT(N3267,FIND("/",N3267)-1)</f>
        <v>theater</v>
      </c>
      <c r="R3267" t="str">
        <f t="shared" ref="R3267:R3330" si="360">MID(N3267,FIND("/",N3267)+1,99)</f>
        <v>plays</v>
      </c>
      <c r="S3267" s="8">
        <f t="shared" ref="S3267:S3330" si="361">(((J3267/60)/60)/24)+DATE(1970,1,1)</f>
        <v>42311.711979166663</v>
      </c>
      <c r="T3267" s="8">
        <f t="shared" ref="T3267:T3330" si="362">(((I3267/60)/60)/24)+DATE(1970,1,1)</f>
        <v>42341.708333333328</v>
      </c>
      <c r="U3267">
        <f t="shared" ref="U3267:U3330" si="363">ROUND(T3267-S3267,0)</f>
        <v>30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42136.536134259266</v>
      </c>
      <c r="T3268" s="8">
        <f t="shared" si="362"/>
        <v>42167.875</v>
      </c>
      <c r="U3268">
        <f t="shared" si="363"/>
        <v>31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42172.757638888885</v>
      </c>
      <c r="T3269" s="8">
        <f t="shared" si="362"/>
        <v>42202.757638888885</v>
      </c>
      <c r="U3269">
        <f t="shared" si="363"/>
        <v>30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42590.90425925926</v>
      </c>
      <c r="T3270" s="8">
        <f t="shared" si="362"/>
        <v>42606.90425925926</v>
      </c>
      <c r="U3270">
        <f t="shared" si="363"/>
        <v>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42137.395798611105</v>
      </c>
      <c r="T3271" s="8">
        <f t="shared" si="362"/>
        <v>42171.458333333328</v>
      </c>
      <c r="U3271">
        <f t="shared" si="363"/>
        <v>34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42167.533159722225</v>
      </c>
      <c r="T3272" s="8">
        <f t="shared" si="362"/>
        <v>42197.533159722225</v>
      </c>
      <c r="U3272">
        <f t="shared" si="363"/>
        <v>30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41915.437210648146</v>
      </c>
      <c r="T3273" s="8">
        <f t="shared" si="362"/>
        <v>41945.478877314818</v>
      </c>
      <c r="U3273">
        <f t="shared" si="363"/>
        <v>30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42284.500104166669</v>
      </c>
      <c r="T3274" s="8">
        <f t="shared" si="362"/>
        <v>42314.541770833333</v>
      </c>
      <c r="U3274">
        <f t="shared" si="363"/>
        <v>30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42611.801412037035</v>
      </c>
      <c r="T3275" s="8">
        <f t="shared" si="362"/>
        <v>42627.791666666672</v>
      </c>
      <c r="U3275">
        <f t="shared" si="363"/>
        <v>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42400.704537037032</v>
      </c>
      <c r="T3276" s="8">
        <f t="shared" si="362"/>
        <v>42444.875</v>
      </c>
      <c r="U3276">
        <f t="shared" si="363"/>
        <v>44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42017.88045138889</v>
      </c>
      <c r="T3277" s="8">
        <f t="shared" si="362"/>
        <v>42044.1875</v>
      </c>
      <c r="U3277">
        <f t="shared" si="363"/>
        <v>26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42426.949988425928</v>
      </c>
      <c r="T3278" s="8">
        <f t="shared" si="362"/>
        <v>42461.165972222225</v>
      </c>
      <c r="U3278">
        <f t="shared" si="363"/>
        <v>34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41931.682939814818</v>
      </c>
      <c r="T3279" s="8">
        <f t="shared" si="362"/>
        <v>41961.724606481483</v>
      </c>
      <c r="U3279">
        <f t="shared" si="363"/>
        <v>30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42124.848414351851</v>
      </c>
      <c r="T3280" s="8">
        <f t="shared" si="362"/>
        <v>42154.848414351851</v>
      </c>
      <c r="U3280">
        <f t="shared" si="363"/>
        <v>30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8">
        <f t="shared" si="361"/>
        <v>42431.102534722217</v>
      </c>
      <c r="T3281" s="8">
        <f t="shared" si="362"/>
        <v>42461.06086805556</v>
      </c>
      <c r="U3281">
        <f t="shared" si="363"/>
        <v>30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42121.756921296299</v>
      </c>
      <c r="T3282" s="8">
        <f t="shared" si="362"/>
        <v>42156.208333333328</v>
      </c>
      <c r="U3282">
        <f t="shared" si="363"/>
        <v>34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8">
        <f t="shared" si="361"/>
        <v>42219.019733796296</v>
      </c>
      <c r="T3283" s="8">
        <f t="shared" si="362"/>
        <v>42249.019733796296</v>
      </c>
      <c r="U3283">
        <f t="shared" si="363"/>
        <v>30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8">
        <f t="shared" si="361"/>
        <v>42445.19430555556</v>
      </c>
      <c r="T3284" s="8">
        <f t="shared" si="362"/>
        <v>42489.19430555556</v>
      </c>
      <c r="U3284">
        <f t="shared" si="363"/>
        <v>44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42379.74418981481</v>
      </c>
      <c r="T3285" s="8">
        <f t="shared" si="362"/>
        <v>42410.875</v>
      </c>
      <c r="U3285">
        <f t="shared" si="363"/>
        <v>31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42380.884872685187</v>
      </c>
      <c r="T3286" s="8">
        <f t="shared" si="362"/>
        <v>42398.249305555553</v>
      </c>
      <c r="U3286">
        <f t="shared" si="363"/>
        <v>17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42762.942430555559</v>
      </c>
      <c r="T3287" s="8">
        <f t="shared" si="362"/>
        <v>42794.208333333328</v>
      </c>
      <c r="U3287">
        <f t="shared" si="363"/>
        <v>31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42567.840069444443</v>
      </c>
      <c r="T3288" s="8">
        <f t="shared" si="362"/>
        <v>42597.840069444443</v>
      </c>
      <c r="U3288">
        <f t="shared" si="363"/>
        <v>30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42311.750324074077</v>
      </c>
      <c r="T3289" s="8">
        <f t="shared" si="362"/>
        <v>42336.750324074077</v>
      </c>
      <c r="U3289">
        <f t="shared" si="363"/>
        <v>25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42505.774479166663</v>
      </c>
      <c r="T3290" s="8">
        <f t="shared" si="362"/>
        <v>42541.958333333328</v>
      </c>
      <c r="U3290">
        <f t="shared" si="363"/>
        <v>36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42758.368078703701</v>
      </c>
      <c r="T3291" s="8">
        <f t="shared" si="362"/>
        <v>42786.368078703701</v>
      </c>
      <c r="U3291">
        <f t="shared" si="363"/>
        <v>28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42775.51494212963</v>
      </c>
      <c r="T3292" s="8">
        <f t="shared" si="362"/>
        <v>42805.51494212963</v>
      </c>
      <c r="U3292">
        <f t="shared" si="363"/>
        <v>30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42232.702546296292</v>
      </c>
      <c r="T3293" s="8">
        <f t="shared" si="362"/>
        <v>42264.165972222225</v>
      </c>
      <c r="U3293">
        <f t="shared" si="363"/>
        <v>31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42282.770231481481</v>
      </c>
      <c r="T3294" s="8">
        <f t="shared" si="362"/>
        <v>42342.811898148153</v>
      </c>
      <c r="U3294">
        <f t="shared" si="363"/>
        <v>60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42768.425370370373</v>
      </c>
      <c r="T3295" s="8">
        <f t="shared" si="362"/>
        <v>42798.425370370373</v>
      </c>
      <c r="U3295">
        <f t="shared" si="363"/>
        <v>30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42141.541134259256</v>
      </c>
      <c r="T3296" s="8">
        <f t="shared" si="362"/>
        <v>42171.541134259256</v>
      </c>
      <c r="U3296">
        <f t="shared" si="363"/>
        <v>30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42609.442465277782</v>
      </c>
      <c r="T3297" s="8">
        <f t="shared" si="362"/>
        <v>42639.442465277782</v>
      </c>
      <c r="U3297">
        <f t="shared" si="363"/>
        <v>30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42309.756620370375</v>
      </c>
      <c r="T3298" s="8">
        <f t="shared" si="362"/>
        <v>42330.916666666672</v>
      </c>
      <c r="U3298">
        <f t="shared" si="363"/>
        <v>21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42193.771481481483</v>
      </c>
      <c r="T3299" s="8">
        <f t="shared" si="362"/>
        <v>42212.957638888889</v>
      </c>
      <c r="U3299">
        <f t="shared" si="363"/>
        <v>19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42239.957962962959</v>
      </c>
      <c r="T3300" s="8">
        <f t="shared" si="362"/>
        <v>42260</v>
      </c>
      <c r="U3300">
        <f t="shared" si="363"/>
        <v>20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42261.917395833334</v>
      </c>
      <c r="T3301" s="8">
        <f t="shared" si="362"/>
        <v>42291.917395833334</v>
      </c>
      <c r="U3301">
        <f t="shared" si="363"/>
        <v>30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42102.743773148148</v>
      </c>
      <c r="T3302" s="8">
        <f t="shared" si="362"/>
        <v>42123.743773148148</v>
      </c>
      <c r="U3302">
        <f t="shared" si="363"/>
        <v>21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42538.73583333334</v>
      </c>
      <c r="T3303" s="8">
        <f t="shared" si="362"/>
        <v>42583.290972222225</v>
      </c>
      <c r="U3303">
        <f t="shared" si="363"/>
        <v>45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42681.35157407407</v>
      </c>
      <c r="T3304" s="8">
        <f t="shared" si="362"/>
        <v>42711.35157407407</v>
      </c>
      <c r="U3304">
        <f t="shared" si="363"/>
        <v>30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42056.65143518518</v>
      </c>
      <c r="T3305" s="8">
        <f t="shared" si="362"/>
        <v>42091.609768518523</v>
      </c>
      <c r="U3305">
        <f t="shared" si="363"/>
        <v>35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42696.624444444446</v>
      </c>
      <c r="T3306" s="8">
        <f t="shared" si="362"/>
        <v>42726.624444444446</v>
      </c>
      <c r="U3306">
        <f t="shared" si="363"/>
        <v>30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42186.855879629627</v>
      </c>
      <c r="T3307" s="8">
        <f t="shared" si="362"/>
        <v>42216.855879629627</v>
      </c>
      <c r="U3307">
        <f t="shared" si="363"/>
        <v>30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8">
        <f t="shared" si="361"/>
        <v>42493.219236111108</v>
      </c>
      <c r="T3308" s="8">
        <f t="shared" si="362"/>
        <v>42531.125</v>
      </c>
      <c r="U3308">
        <f t="shared" si="363"/>
        <v>38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8">
        <f t="shared" si="361"/>
        <v>42475.057164351849</v>
      </c>
      <c r="T3309" s="8">
        <f t="shared" si="362"/>
        <v>42505.057164351849</v>
      </c>
      <c r="U3309">
        <f t="shared" si="363"/>
        <v>30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42452.876909722225</v>
      </c>
      <c r="T3310" s="8">
        <f t="shared" si="362"/>
        <v>42473.876909722225</v>
      </c>
      <c r="U3310">
        <f t="shared" si="363"/>
        <v>21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42628.650208333333</v>
      </c>
      <c r="T3311" s="8">
        <f t="shared" si="362"/>
        <v>42659.650208333333</v>
      </c>
      <c r="U3311">
        <f t="shared" si="363"/>
        <v>31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42253.928530092591</v>
      </c>
      <c r="T3312" s="8">
        <f t="shared" si="362"/>
        <v>42283.928530092591</v>
      </c>
      <c r="U3312">
        <f t="shared" si="363"/>
        <v>30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8">
        <f t="shared" si="361"/>
        <v>42264.29178240741</v>
      </c>
      <c r="T3313" s="8">
        <f t="shared" si="362"/>
        <v>42294.29178240741</v>
      </c>
      <c r="U3313">
        <f t="shared" si="363"/>
        <v>30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42664.809560185182</v>
      </c>
      <c r="T3314" s="8">
        <f t="shared" si="362"/>
        <v>42685.916666666672</v>
      </c>
      <c r="U3314">
        <f t="shared" si="363"/>
        <v>21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8">
        <f t="shared" si="361"/>
        <v>42382.244409722218</v>
      </c>
      <c r="T3315" s="8">
        <f t="shared" si="362"/>
        <v>42396.041666666672</v>
      </c>
      <c r="U3315">
        <f t="shared" si="363"/>
        <v>14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8">
        <f t="shared" si="361"/>
        <v>42105.267488425925</v>
      </c>
      <c r="T3316" s="8">
        <f t="shared" si="362"/>
        <v>42132.836805555555</v>
      </c>
      <c r="U3316">
        <f t="shared" si="363"/>
        <v>28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8">
        <f t="shared" si="361"/>
        <v>42466.303715277783</v>
      </c>
      <c r="T3317" s="8">
        <f t="shared" si="362"/>
        <v>42496.303715277783</v>
      </c>
      <c r="U3317">
        <f t="shared" si="363"/>
        <v>30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41826.871238425927</v>
      </c>
      <c r="T3318" s="8">
        <f t="shared" si="362"/>
        <v>41859.57916666667</v>
      </c>
      <c r="U3318">
        <f t="shared" si="363"/>
        <v>33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8">
        <f t="shared" si="361"/>
        <v>42499.039629629624</v>
      </c>
      <c r="T3319" s="8">
        <f t="shared" si="362"/>
        <v>42529.039629629624</v>
      </c>
      <c r="U3319">
        <f t="shared" si="363"/>
        <v>30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>
        <f t="shared" si="361"/>
        <v>42431.302002314813</v>
      </c>
      <c r="T3320" s="8">
        <f t="shared" si="362"/>
        <v>42471.104166666672</v>
      </c>
      <c r="U3320">
        <f t="shared" si="363"/>
        <v>40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41990.585486111115</v>
      </c>
      <c r="T3321" s="8">
        <f t="shared" si="362"/>
        <v>42035.585486111115</v>
      </c>
      <c r="U3321">
        <f t="shared" si="363"/>
        <v>45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8">
        <f t="shared" si="361"/>
        <v>42513.045798611114</v>
      </c>
      <c r="T3322" s="8">
        <f t="shared" si="362"/>
        <v>42543.045798611114</v>
      </c>
      <c r="U3322">
        <f t="shared" si="363"/>
        <v>30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>
        <f t="shared" si="361"/>
        <v>41914.100289351853</v>
      </c>
      <c r="T3323" s="8">
        <f t="shared" si="362"/>
        <v>41928.165972222225</v>
      </c>
      <c r="U3323">
        <f t="shared" si="363"/>
        <v>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8">
        <f t="shared" si="361"/>
        <v>42521.010370370372</v>
      </c>
      <c r="T3324" s="8">
        <f t="shared" si="362"/>
        <v>42543.163194444445</v>
      </c>
      <c r="U3324">
        <f t="shared" si="363"/>
        <v>22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42608.36583333333</v>
      </c>
      <c r="T3325" s="8">
        <f t="shared" si="362"/>
        <v>42638.36583333333</v>
      </c>
      <c r="U3325">
        <f t="shared" si="363"/>
        <v>30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42512.58321759259</v>
      </c>
      <c r="T3326" s="8">
        <f t="shared" si="362"/>
        <v>42526.58321759259</v>
      </c>
      <c r="U3326">
        <f t="shared" si="363"/>
        <v>14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42064.785613425927</v>
      </c>
      <c r="T3327" s="8">
        <f t="shared" si="362"/>
        <v>42099.743946759263</v>
      </c>
      <c r="U3327">
        <f t="shared" si="363"/>
        <v>35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42041.714178240742</v>
      </c>
      <c r="T3328" s="8">
        <f t="shared" si="362"/>
        <v>42071.67251157407</v>
      </c>
      <c r="U3328">
        <f t="shared" si="363"/>
        <v>30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42468.374606481477</v>
      </c>
      <c r="T3329" s="8">
        <f t="shared" si="362"/>
        <v>42498.374606481477</v>
      </c>
      <c r="U3329">
        <f t="shared" si="363"/>
        <v>30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41822.57503472222</v>
      </c>
      <c r="T3330" s="8">
        <f t="shared" si="362"/>
        <v>41825.041666666664</v>
      </c>
      <c r="U3330">
        <f t="shared" si="363"/>
        <v>2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ROUND((E3331/D3331)*100,0)</f>
        <v>117</v>
      </c>
      <c r="P3331">
        <f t="shared" ref="P3331:P3394" si="365">ROUND(E3331/L3331,2)</f>
        <v>44.92</v>
      </c>
      <c r="Q3331" t="str">
        <f t="shared" ref="Q3331:Q3394" si="366">LEFT(N3331,FIND("/",N3331)-1)</f>
        <v>theater</v>
      </c>
      <c r="R3331" t="str">
        <f t="shared" ref="R3331:R3394" si="367">MID(N3331,FIND("/",N3331)+1,99)</f>
        <v>plays</v>
      </c>
      <c r="S3331" s="8">
        <f t="shared" ref="S3331:S3394" si="368">(((J3331/60)/60)/24)+DATE(1970,1,1)</f>
        <v>41837.323009259257</v>
      </c>
      <c r="T3331" s="8">
        <f t="shared" ref="T3331:T3394" si="369">(((I3331/60)/60)/24)+DATE(1970,1,1)</f>
        <v>41847.958333333336</v>
      </c>
      <c r="U3331">
        <f t="shared" ref="U3331:U3394" si="370">ROUND(T3331-S3331,0)</f>
        <v>11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42065.887361111112</v>
      </c>
      <c r="T3332" s="8">
        <f t="shared" si="369"/>
        <v>42095.845694444448</v>
      </c>
      <c r="U3332">
        <f t="shared" si="370"/>
        <v>30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42248.697754629626</v>
      </c>
      <c r="T3333" s="8">
        <f t="shared" si="369"/>
        <v>42283.697754629626</v>
      </c>
      <c r="U3333">
        <f t="shared" si="370"/>
        <v>35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41809.860300925924</v>
      </c>
      <c r="T3334" s="8">
        <f t="shared" si="369"/>
        <v>41839.860300925924</v>
      </c>
      <c r="U3334">
        <f t="shared" si="370"/>
        <v>30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42148.676851851851</v>
      </c>
      <c r="T3335" s="8">
        <f t="shared" si="369"/>
        <v>42170.676851851851</v>
      </c>
      <c r="U3335">
        <f t="shared" si="370"/>
        <v>22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42185.521087962959</v>
      </c>
      <c r="T3336" s="8">
        <f t="shared" si="369"/>
        <v>42215.521087962959</v>
      </c>
      <c r="U3336">
        <f t="shared" si="370"/>
        <v>30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41827.674143518518</v>
      </c>
      <c r="T3337" s="8">
        <f t="shared" si="369"/>
        <v>41854.958333333336</v>
      </c>
      <c r="U3337">
        <f t="shared" si="370"/>
        <v>27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42437.398680555561</v>
      </c>
      <c r="T3338" s="8">
        <f t="shared" si="369"/>
        <v>42465.35701388889</v>
      </c>
      <c r="U3338">
        <f t="shared" si="370"/>
        <v>28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8">
        <f t="shared" si="368"/>
        <v>41901.282025462962</v>
      </c>
      <c r="T3339" s="8">
        <f t="shared" si="369"/>
        <v>41922.875</v>
      </c>
      <c r="U3339">
        <f t="shared" si="370"/>
        <v>22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42769.574999999997</v>
      </c>
      <c r="T3340" s="8">
        <f t="shared" si="369"/>
        <v>42790.574999999997</v>
      </c>
      <c r="U3340">
        <f t="shared" si="370"/>
        <v>21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42549.665717592594</v>
      </c>
      <c r="T3341" s="8">
        <f t="shared" si="369"/>
        <v>42579.665717592594</v>
      </c>
      <c r="U3341">
        <f t="shared" si="370"/>
        <v>30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42685.974004629628</v>
      </c>
      <c r="T3342" s="8">
        <f t="shared" si="369"/>
        <v>42710.974004629628</v>
      </c>
      <c r="U3342">
        <f t="shared" si="370"/>
        <v>25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42510.798854166671</v>
      </c>
      <c r="T3343" s="8">
        <f t="shared" si="369"/>
        <v>42533.708333333328</v>
      </c>
      <c r="U3343">
        <f t="shared" si="370"/>
        <v>23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8">
        <f t="shared" si="368"/>
        <v>42062.296412037031</v>
      </c>
      <c r="T3344" s="8">
        <f t="shared" si="369"/>
        <v>42095.207638888889</v>
      </c>
      <c r="U3344">
        <f t="shared" si="370"/>
        <v>33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42452.916481481487</v>
      </c>
      <c r="T3345" s="8">
        <f t="shared" si="369"/>
        <v>42473.554166666669</v>
      </c>
      <c r="U3345">
        <f t="shared" si="370"/>
        <v>21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8">
        <f t="shared" si="368"/>
        <v>41851.200150462959</v>
      </c>
      <c r="T3346" s="8">
        <f t="shared" si="369"/>
        <v>41881.200150462959</v>
      </c>
      <c r="U3346">
        <f t="shared" si="370"/>
        <v>30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42053.106111111112</v>
      </c>
      <c r="T3347" s="8">
        <f t="shared" si="369"/>
        <v>42112.025694444441</v>
      </c>
      <c r="U3347">
        <f t="shared" si="370"/>
        <v>59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8">
        <f t="shared" si="368"/>
        <v>42054.024421296301</v>
      </c>
      <c r="T3348" s="8">
        <f t="shared" si="369"/>
        <v>42061.024421296301</v>
      </c>
      <c r="U3348">
        <f t="shared" si="370"/>
        <v>7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42484.551550925928</v>
      </c>
      <c r="T3349" s="8">
        <f t="shared" si="369"/>
        <v>42498.875</v>
      </c>
      <c r="U3349">
        <f t="shared" si="370"/>
        <v>14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42466.558796296296</v>
      </c>
      <c r="T3350" s="8">
        <f t="shared" si="369"/>
        <v>42490.165972222225</v>
      </c>
      <c r="U3350">
        <f t="shared" si="370"/>
        <v>24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8">
        <f t="shared" si="368"/>
        <v>42513.110787037032</v>
      </c>
      <c r="T3351" s="8">
        <f t="shared" si="369"/>
        <v>42534.708333333328</v>
      </c>
      <c r="U3351">
        <f t="shared" si="370"/>
        <v>22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42302.701516203699</v>
      </c>
      <c r="T3352" s="8">
        <f t="shared" si="369"/>
        <v>42337.958333333328</v>
      </c>
      <c r="U3352">
        <f t="shared" si="370"/>
        <v>35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41806.395428240743</v>
      </c>
      <c r="T3353" s="8">
        <f t="shared" si="369"/>
        <v>41843.458333333336</v>
      </c>
      <c r="U3353">
        <f t="shared" si="370"/>
        <v>37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42495.992800925931</v>
      </c>
      <c r="T3354" s="8">
        <f t="shared" si="369"/>
        <v>42552.958333333328</v>
      </c>
      <c r="U3354">
        <f t="shared" si="370"/>
        <v>57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42479.432291666672</v>
      </c>
      <c r="T3355" s="8">
        <f t="shared" si="369"/>
        <v>42492.958333333328</v>
      </c>
      <c r="U3355">
        <f t="shared" si="370"/>
        <v>14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42270.7269212963</v>
      </c>
      <c r="T3356" s="8">
        <f t="shared" si="369"/>
        <v>42306.167361111111</v>
      </c>
      <c r="U3356">
        <f t="shared" si="370"/>
        <v>35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42489.619525462964</v>
      </c>
      <c r="T3357" s="8">
        <f t="shared" si="369"/>
        <v>42500.470138888893</v>
      </c>
      <c r="U3357">
        <f t="shared" si="370"/>
        <v>11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42536.815648148149</v>
      </c>
      <c r="T3358" s="8">
        <f t="shared" si="369"/>
        <v>42566.815648148149</v>
      </c>
      <c r="U3358">
        <f t="shared" si="370"/>
        <v>30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41822.417939814812</v>
      </c>
      <c r="T3359" s="8">
        <f t="shared" si="369"/>
        <v>41852.417939814812</v>
      </c>
      <c r="U3359">
        <f t="shared" si="370"/>
        <v>30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8">
        <f t="shared" si="368"/>
        <v>41932.311099537037</v>
      </c>
      <c r="T3360" s="8">
        <f t="shared" si="369"/>
        <v>41962.352766203709</v>
      </c>
      <c r="U3360">
        <f t="shared" si="370"/>
        <v>30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8">
        <f t="shared" si="368"/>
        <v>42746.057106481487</v>
      </c>
      <c r="T3361" s="8">
        <f t="shared" si="369"/>
        <v>42791.057106481487</v>
      </c>
      <c r="U3361">
        <f t="shared" si="370"/>
        <v>45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8">
        <f t="shared" si="368"/>
        <v>42697.082673611112</v>
      </c>
      <c r="T3362" s="8">
        <f t="shared" si="369"/>
        <v>42718.665972222225</v>
      </c>
      <c r="U3362">
        <f t="shared" si="370"/>
        <v>22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8">
        <f t="shared" si="368"/>
        <v>41866.025347222225</v>
      </c>
      <c r="T3363" s="8">
        <f t="shared" si="369"/>
        <v>41883.665972222225</v>
      </c>
      <c r="U3363">
        <f t="shared" si="370"/>
        <v>18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>
        <f t="shared" si="368"/>
        <v>42056.091631944444</v>
      </c>
      <c r="T3364" s="8">
        <f t="shared" si="369"/>
        <v>42070.204861111109</v>
      </c>
      <c r="U3364">
        <f t="shared" si="370"/>
        <v>14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41851.771354166667</v>
      </c>
      <c r="T3365" s="8">
        <f t="shared" si="369"/>
        <v>41870.666666666664</v>
      </c>
      <c r="U3365">
        <f t="shared" si="370"/>
        <v>19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42422.977418981478</v>
      </c>
      <c r="T3366" s="8">
        <f t="shared" si="369"/>
        <v>42444.875</v>
      </c>
      <c r="U3366">
        <f t="shared" si="370"/>
        <v>22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8">
        <f t="shared" si="368"/>
        <v>42321.101759259262</v>
      </c>
      <c r="T3367" s="8">
        <f t="shared" si="369"/>
        <v>42351.101759259262</v>
      </c>
      <c r="U3367">
        <f t="shared" si="370"/>
        <v>30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8">
        <f t="shared" si="368"/>
        <v>42107.067557870367</v>
      </c>
      <c r="T3368" s="8">
        <f t="shared" si="369"/>
        <v>42137.067557870367</v>
      </c>
      <c r="U3368">
        <f t="shared" si="370"/>
        <v>30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42192.933958333335</v>
      </c>
      <c r="T3369" s="8">
        <f t="shared" si="369"/>
        <v>42217.933958333335</v>
      </c>
      <c r="U3369">
        <f t="shared" si="370"/>
        <v>25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8">
        <f t="shared" si="368"/>
        <v>41969.199756944443</v>
      </c>
      <c r="T3370" s="8">
        <f t="shared" si="369"/>
        <v>42005.208333333328</v>
      </c>
      <c r="U3370">
        <f t="shared" si="370"/>
        <v>36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8">
        <f t="shared" si="368"/>
        <v>42690.041435185187</v>
      </c>
      <c r="T3371" s="8">
        <f t="shared" si="369"/>
        <v>42750.041435185187</v>
      </c>
      <c r="U3371">
        <f t="shared" si="370"/>
        <v>60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42690.334317129629</v>
      </c>
      <c r="T3372" s="8">
        <f t="shared" si="369"/>
        <v>42721.333333333328</v>
      </c>
      <c r="U3372">
        <f t="shared" si="370"/>
        <v>31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42312.874594907407</v>
      </c>
      <c r="T3373" s="8">
        <f t="shared" si="369"/>
        <v>42340.874594907407</v>
      </c>
      <c r="U3373">
        <f t="shared" si="370"/>
        <v>28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41855.548101851848</v>
      </c>
      <c r="T3374" s="8">
        <f t="shared" si="369"/>
        <v>41876.207638888889</v>
      </c>
      <c r="U3374">
        <f t="shared" si="370"/>
        <v>21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42179.854629629626</v>
      </c>
      <c r="T3375" s="8">
        <f t="shared" si="369"/>
        <v>42203.666666666672</v>
      </c>
      <c r="U3375">
        <f t="shared" si="370"/>
        <v>24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42275.731666666667</v>
      </c>
      <c r="T3376" s="8">
        <f t="shared" si="369"/>
        <v>42305.731666666667</v>
      </c>
      <c r="U3376">
        <f t="shared" si="370"/>
        <v>30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41765.610798611109</v>
      </c>
      <c r="T3377" s="8">
        <f t="shared" si="369"/>
        <v>41777.610798611109</v>
      </c>
      <c r="U3377">
        <f t="shared" si="370"/>
        <v>12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42059.701319444444</v>
      </c>
      <c r="T3378" s="8">
        <f t="shared" si="369"/>
        <v>42119.659652777773</v>
      </c>
      <c r="U3378">
        <f t="shared" si="370"/>
        <v>60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42053.732627314821</v>
      </c>
      <c r="T3379" s="8">
        <f t="shared" si="369"/>
        <v>42083.705555555556</v>
      </c>
      <c r="U3379">
        <f t="shared" si="370"/>
        <v>30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41858.355393518519</v>
      </c>
      <c r="T3380" s="8">
        <f t="shared" si="369"/>
        <v>41882.547222222223</v>
      </c>
      <c r="U3380">
        <f t="shared" si="370"/>
        <v>24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42225.513888888891</v>
      </c>
      <c r="T3381" s="8">
        <f t="shared" si="369"/>
        <v>42242.958333333328</v>
      </c>
      <c r="U3381">
        <f t="shared" si="370"/>
        <v>17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41937.95344907407</v>
      </c>
      <c r="T3382" s="8">
        <f t="shared" si="369"/>
        <v>41972.995115740734</v>
      </c>
      <c r="U3382">
        <f t="shared" si="370"/>
        <v>35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8">
        <f t="shared" si="368"/>
        <v>42044.184988425928</v>
      </c>
      <c r="T3383" s="8">
        <f t="shared" si="369"/>
        <v>42074.143321759257</v>
      </c>
      <c r="U3383">
        <f t="shared" si="370"/>
        <v>30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42559.431203703702</v>
      </c>
      <c r="T3384" s="8">
        <f t="shared" si="369"/>
        <v>42583.957638888889</v>
      </c>
      <c r="U3384">
        <f t="shared" si="370"/>
        <v>25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42524.782638888893</v>
      </c>
      <c r="T3385" s="8">
        <f t="shared" si="369"/>
        <v>42544.782638888893</v>
      </c>
      <c r="U3385">
        <f t="shared" si="370"/>
        <v>20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8">
        <f t="shared" si="368"/>
        <v>42292.087592592594</v>
      </c>
      <c r="T3386" s="8">
        <f t="shared" si="369"/>
        <v>42329.125</v>
      </c>
      <c r="U3386">
        <f t="shared" si="370"/>
        <v>37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41953.8675</v>
      </c>
      <c r="T3387" s="8">
        <f t="shared" si="369"/>
        <v>41983.8675</v>
      </c>
      <c r="U3387">
        <f t="shared" si="370"/>
        <v>30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41946.644745370373</v>
      </c>
      <c r="T3388" s="8">
        <f t="shared" si="369"/>
        <v>41976.644745370373</v>
      </c>
      <c r="U3388">
        <f t="shared" si="370"/>
        <v>30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41947.762592592589</v>
      </c>
      <c r="T3389" s="8">
        <f t="shared" si="369"/>
        <v>41987.762592592597</v>
      </c>
      <c r="U3389">
        <f t="shared" si="370"/>
        <v>40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42143.461122685185</v>
      </c>
      <c r="T3390" s="8">
        <f t="shared" si="369"/>
        <v>42173.461122685185</v>
      </c>
      <c r="U3390">
        <f t="shared" si="370"/>
        <v>30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42494.563449074078</v>
      </c>
      <c r="T3391" s="8">
        <f t="shared" si="369"/>
        <v>42524.563449074078</v>
      </c>
      <c r="U3391">
        <f t="shared" si="370"/>
        <v>30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41815.774826388886</v>
      </c>
      <c r="T3392" s="8">
        <f t="shared" si="369"/>
        <v>41830.774826388886</v>
      </c>
      <c r="U3392">
        <f t="shared" si="370"/>
        <v>15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41830.545694444445</v>
      </c>
      <c r="T3393" s="8">
        <f t="shared" si="369"/>
        <v>41859.936111111114</v>
      </c>
      <c r="U3393">
        <f t="shared" si="370"/>
        <v>29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42446.845543981486</v>
      </c>
      <c r="T3394" s="8">
        <f t="shared" si="369"/>
        <v>42496.845543981486</v>
      </c>
      <c r="U3394">
        <f t="shared" si="370"/>
        <v>50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ROUND((E3395/D3395)*100,0)</f>
        <v>106</v>
      </c>
      <c r="P3395">
        <f t="shared" ref="P3395:P3458" si="372">ROUND(E3395/L3395,2)</f>
        <v>36.07</v>
      </c>
      <c r="Q3395" t="str">
        <f t="shared" ref="Q3395:Q3458" si="373">LEFT(N3395,FIND("/",N3395)-1)</f>
        <v>theater</v>
      </c>
      <c r="R3395" t="str">
        <f t="shared" ref="R3395:R3458" si="374">MID(N3395,FIND("/",N3395)+1,99)</f>
        <v>plays</v>
      </c>
      <c r="S3395" s="8">
        <f t="shared" ref="S3395:S3458" si="375">(((J3395/60)/60)/24)+DATE(1970,1,1)</f>
        <v>41923.921643518523</v>
      </c>
      <c r="T3395" s="8">
        <f t="shared" ref="T3395:T3458" si="376">(((I3395/60)/60)/24)+DATE(1970,1,1)</f>
        <v>41949.031944444447</v>
      </c>
      <c r="U3395">
        <f t="shared" ref="U3395:U3458" si="377">ROUND(T3395-S3395,0)</f>
        <v>25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41817.59542824074</v>
      </c>
      <c r="T3396" s="8">
        <f t="shared" si="376"/>
        <v>41847.59542824074</v>
      </c>
      <c r="U3396">
        <f t="shared" si="377"/>
        <v>30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42140.712314814817</v>
      </c>
      <c r="T3397" s="8">
        <f t="shared" si="376"/>
        <v>42154.756944444445</v>
      </c>
      <c r="U3397">
        <f t="shared" si="377"/>
        <v>14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41764.44663194444</v>
      </c>
      <c r="T3398" s="8">
        <f t="shared" si="376"/>
        <v>41791.165972222225</v>
      </c>
      <c r="U3398">
        <f t="shared" si="377"/>
        <v>27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42378.478344907402</v>
      </c>
      <c r="T3399" s="8">
        <f t="shared" si="376"/>
        <v>42418.916666666672</v>
      </c>
      <c r="U3399">
        <f t="shared" si="377"/>
        <v>40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41941.75203703704</v>
      </c>
      <c r="T3400" s="8">
        <f t="shared" si="376"/>
        <v>41964.708333333328</v>
      </c>
      <c r="U3400">
        <f t="shared" si="377"/>
        <v>23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42026.920428240745</v>
      </c>
      <c r="T3401" s="8">
        <f t="shared" si="376"/>
        <v>42056.920428240745</v>
      </c>
      <c r="U3401">
        <f t="shared" si="377"/>
        <v>30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41834.953865740739</v>
      </c>
      <c r="T3402" s="8">
        <f t="shared" si="376"/>
        <v>41879.953865740739</v>
      </c>
      <c r="U3402">
        <f t="shared" si="377"/>
        <v>45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42193.723912037036</v>
      </c>
      <c r="T3403" s="8">
        <f t="shared" si="376"/>
        <v>42223.723912037036</v>
      </c>
      <c r="U3403">
        <f t="shared" si="377"/>
        <v>30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42290.61855324074</v>
      </c>
      <c r="T3404" s="8">
        <f t="shared" si="376"/>
        <v>42320.104861111111</v>
      </c>
      <c r="U3404">
        <f t="shared" si="377"/>
        <v>29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42150.462083333332</v>
      </c>
      <c r="T3405" s="8">
        <f t="shared" si="376"/>
        <v>42180.462083333332</v>
      </c>
      <c r="U3405">
        <f t="shared" si="377"/>
        <v>30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42152.503495370373</v>
      </c>
      <c r="T3406" s="8">
        <f t="shared" si="376"/>
        <v>42172.503495370373</v>
      </c>
      <c r="U3406">
        <f t="shared" si="377"/>
        <v>20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8">
        <f t="shared" si="375"/>
        <v>42410.017199074078</v>
      </c>
      <c r="T3407" s="8">
        <f t="shared" si="376"/>
        <v>42430.999305555553</v>
      </c>
      <c r="U3407">
        <f t="shared" si="377"/>
        <v>21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41791.492777777778</v>
      </c>
      <c r="T3408" s="8">
        <f t="shared" si="376"/>
        <v>41836.492777777778</v>
      </c>
      <c r="U3408">
        <f t="shared" si="377"/>
        <v>45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41796.422326388885</v>
      </c>
      <c r="T3409" s="8">
        <f t="shared" si="376"/>
        <v>41826.422326388885</v>
      </c>
      <c r="U3409">
        <f t="shared" si="377"/>
        <v>30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41808.991944444446</v>
      </c>
      <c r="T3410" s="8">
        <f t="shared" si="376"/>
        <v>41838.991944444446</v>
      </c>
      <c r="U3410">
        <f t="shared" si="377"/>
        <v>30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42544.814328703709</v>
      </c>
      <c r="T3411" s="8">
        <f t="shared" si="376"/>
        <v>42582.873611111107</v>
      </c>
      <c r="U3411">
        <f t="shared" si="377"/>
        <v>38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8">
        <f t="shared" si="375"/>
        <v>42500.041550925926</v>
      </c>
      <c r="T3412" s="8">
        <f t="shared" si="376"/>
        <v>42527.291666666672</v>
      </c>
      <c r="U3412">
        <f t="shared" si="377"/>
        <v>27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8">
        <f t="shared" si="375"/>
        <v>42265.022824074069</v>
      </c>
      <c r="T3413" s="8">
        <f t="shared" si="376"/>
        <v>42285.022824074069</v>
      </c>
      <c r="U3413">
        <f t="shared" si="377"/>
        <v>20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41879.959050925929</v>
      </c>
      <c r="T3414" s="8">
        <f t="shared" si="376"/>
        <v>41909.959050925929</v>
      </c>
      <c r="U3414">
        <f t="shared" si="377"/>
        <v>30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42053.733078703706</v>
      </c>
      <c r="T3415" s="8">
        <f t="shared" si="376"/>
        <v>42063.207638888889</v>
      </c>
      <c r="U3415">
        <f t="shared" si="377"/>
        <v>9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42675.832465277781</v>
      </c>
      <c r="T3416" s="8">
        <f t="shared" si="376"/>
        <v>42705.332638888889</v>
      </c>
      <c r="U3416">
        <f t="shared" si="377"/>
        <v>30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8">
        <f t="shared" si="375"/>
        <v>42467.144166666665</v>
      </c>
      <c r="T3417" s="8">
        <f t="shared" si="376"/>
        <v>42477.979166666672</v>
      </c>
      <c r="U3417">
        <f t="shared" si="377"/>
        <v>11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42089.412557870368</v>
      </c>
      <c r="T3418" s="8">
        <f t="shared" si="376"/>
        <v>42117.770833333328</v>
      </c>
      <c r="U3418">
        <f t="shared" si="377"/>
        <v>28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41894.91375</v>
      </c>
      <c r="T3419" s="8">
        <f t="shared" si="376"/>
        <v>41938.029861111114</v>
      </c>
      <c r="U3419">
        <f t="shared" si="377"/>
        <v>43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41752.83457175926</v>
      </c>
      <c r="T3420" s="8">
        <f t="shared" si="376"/>
        <v>41782.83457175926</v>
      </c>
      <c r="U3420">
        <f t="shared" si="377"/>
        <v>30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42448.821585648147</v>
      </c>
      <c r="T3421" s="8">
        <f t="shared" si="376"/>
        <v>42466.895833333328</v>
      </c>
      <c r="U3421">
        <f t="shared" si="377"/>
        <v>18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8">
        <f t="shared" si="375"/>
        <v>42405.090300925927</v>
      </c>
      <c r="T3422" s="8">
        <f t="shared" si="376"/>
        <v>42414</v>
      </c>
      <c r="U3422">
        <f t="shared" si="377"/>
        <v>9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42037.791238425925</v>
      </c>
      <c r="T3423" s="8">
        <f t="shared" si="376"/>
        <v>42067.791238425925</v>
      </c>
      <c r="U3423">
        <f t="shared" si="377"/>
        <v>30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42323.562222222223</v>
      </c>
      <c r="T3424" s="8">
        <f t="shared" si="376"/>
        <v>42352</v>
      </c>
      <c r="U3424">
        <f t="shared" si="377"/>
        <v>28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42088.911354166667</v>
      </c>
      <c r="T3425" s="8">
        <f t="shared" si="376"/>
        <v>42118.911354166667</v>
      </c>
      <c r="U3425">
        <f t="shared" si="377"/>
        <v>30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42018.676898148144</v>
      </c>
      <c r="T3426" s="8">
        <f t="shared" si="376"/>
        <v>42040.290972222225</v>
      </c>
      <c r="U3426">
        <f t="shared" si="377"/>
        <v>22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41884.617314814815</v>
      </c>
      <c r="T3427" s="8">
        <f t="shared" si="376"/>
        <v>41916.617314814815</v>
      </c>
      <c r="U3427">
        <f t="shared" si="377"/>
        <v>32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8">
        <f t="shared" si="375"/>
        <v>41884.056747685187</v>
      </c>
      <c r="T3428" s="8">
        <f t="shared" si="376"/>
        <v>41903.083333333336</v>
      </c>
      <c r="U3428">
        <f t="shared" si="377"/>
        <v>19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41792.645277777774</v>
      </c>
      <c r="T3429" s="8">
        <f t="shared" si="376"/>
        <v>41822.645277777774</v>
      </c>
      <c r="U3429">
        <f t="shared" si="377"/>
        <v>30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42038.720451388886</v>
      </c>
      <c r="T3430" s="8">
        <f t="shared" si="376"/>
        <v>42063.708333333328</v>
      </c>
      <c r="U3430">
        <f t="shared" si="377"/>
        <v>25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>
        <f t="shared" si="375"/>
        <v>42662.021539351852</v>
      </c>
      <c r="T3431" s="8">
        <f t="shared" si="376"/>
        <v>42676.021539351852</v>
      </c>
      <c r="U3431">
        <f t="shared" si="377"/>
        <v>14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41820.945613425924</v>
      </c>
      <c r="T3432" s="8">
        <f t="shared" si="376"/>
        <v>41850.945613425924</v>
      </c>
      <c r="U3432">
        <f t="shared" si="377"/>
        <v>30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41839.730937500004</v>
      </c>
      <c r="T3433" s="8">
        <f t="shared" si="376"/>
        <v>41869.730937500004</v>
      </c>
      <c r="U3433">
        <f t="shared" si="377"/>
        <v>30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42380.581180555557</v>
      </c>
      <c r="T3434" s="8">
        <f t="shared" si="376"/>
        <v>42405.916666666672</v>
      </c>
      <c r="U3434">
        <f t="shared" si="377"/>
        <v>25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8">
        <f t="shared" si="375"/>
        <v>41776.063136574077</v>
      </c>
      <c r="T3435" s="8">
        <f t="shared" si="376"/>
        <v>41807.125</v>
      </c>
      <c r="U3435">
        <f t="shared" si="377"/>
        <v>31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41800.380428240744</v>
      </c>
      <c r="T3436" s="8">
        <f t="shared" si="376"/>
        <v>41830.380428240744</v>
      </c>
      <c r="U3436">
        <f t="shared" si="377"/>
        <v>30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42572.61681712963</v>
      </c>
      <c r="T3437" s="8">
        <f t="shared" si="376"/>
        <v>42589.125</v>
      </c>
      <c r="U3437">
        <f t="shared" si="377"/>
        <v>17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41851.541585648149</v>
      </c>
      <c r="T3438" s="8">
        <f t="shared" si="376"/>
        <v>41872.686111111114</v>
      </c>
      <c r="U3438">
        <f t="shared" si="377"/>
        <v>21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42205.710879629631</v>
      </c>
      <c r="T3439" s="8">
        <f t="shared" si="376"/>
        <v>42235.710879629631</v>
      </c>
      <c r="U3439">
        <f t="shared" si="377"/>
        <v>30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42100.927858796291</v>
      </c>
      <c r="T3440" s="8">
        <f t="shared" si="376"/>
        <v>42126.875</v>
      </c>
      <c r="U3440">
        <f t="shared" si="377"/>
        <v>26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42374.911226851851</v>
      </c>
      <c r="T3441" s="8">
        <f t="shared" si="376"/>
        <v>42388.207638888889</v>
      </c>
      <c r="U3441">
        <f t="shared" si="377"/>
        <v>13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8">
        <f t="shared" si="375"/>
        <v>41809.12300925926</v>
      </c>
      <c r="T3442" s="8">
        <f t="shared" si="376"/>
        <v>41831.677083333336</v>
      </c>
      <c r="U3442">
        <f t="shared" si="377"/>
        <v>23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42294.429641203707</v>
      </c>
      <c r="T3443" s="8">
        <f t="shared" si="376"/>
        <v>42321.845138888893</v>
      </c>
      <c r="U3443">
        <f t="shared" si="377"/>
        <v>27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42124.841111111105</v>
      </c>
      <c r="T3444" s="8">
        <f t="shared" si="376"/>
        <v>42154.841111111105</v>
      </c>
      <c r="U3444">
        <f t="shared" si="377"/>
        <v>30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41861.524837962963</v>
      </c>
      <c r="T3445" s="8">
        <f t="shared" si="376"/>
        <v>41891.524837962963</v>
      </c>
      <c r="U3445">
        <f t="shared" si="377"/>
        <v>30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>
        <f t="shared" si="375"/>
        <v>42521.291504629626</v>
      </c>
      <c r="T3446" s="8">
        <f t="shared" si="376"/>
        <v>42529.582638888889</v>
      </c>
      <c r="U3446">
        <f t="shared" si="377"/>
        <v>8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42272.530509259261</v>
      </c>
      <c r="T3447" s="8">
        <f t="shared" si="376"/>
        <v>42300.530509259261</v>
      </c>
      <c r="U3447">
        <f t="shared" si="377"/>
        <v>28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42016.832465277781</v>
      </c>
      <c r="T3448" s="8">
        <f t="shared" si="376"/>
        <v>42040.513888888891</v>
      </c>
      <c r="U3448">
        <f t="shared" si="377"/>
        <v>24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42402.889027777783</v>
      </c>
      <c r="T3449" s="8">
        <f t="shared" si="376"/>
        <v>42447.847361111111</v>
      </c>
      <c r="U3449">
        <f t="shared" si="377"/>
        <v>45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8">
        <f t="shared" si="375"/>
        <v>41960.119085648148</v>
      </c>
      <c r="T3450" s="8">
        <f t="shared" si="376"/>
        <v>41990.119085648148</v>
      </c>
      <c r="U3450">
        <f t="shared" si="377"/>
        <v>30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>
        <f t="shared" si="375"/>
        <v>42532.052523148144</v>
      </c>
      <c r="T3451" s="8">
        <f t="shared" si="376"/>
        <v>42560.166666666672</v>
      </c>
      <c r="U3451">
        <f t="shared" si="377"/>
        <v>28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42036.704525462963</v>
      </c>
      <c r="T3452" s="8">
        <f t="shared" si="376"/>
        <v>42096.662858796291</v>
      </c>
      <c r="U3452">
        <f t="shared" si="377"/>
        <v>60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42088.723692129628</v>
      </c>
      <c r="T3453" s="8">
        <f t="shared" si="376"/>
        <v>42115.723692129628</v>
      </c>
      <c r="U3453">
        <f t="shared" si="377"/>
        <v>27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41820.639189814814</v>
      </c>
      <c r="T3454" s="8">
        <f t="shared" si="376"/>
        <v>41843.165972222225</v>
      </c>
      <c r="U3454">
        <f t="shared" si="377"/>
        <v>23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42535.97865740741</v>
      </c>
      <c r="T3455" s="8">
        <f t="shared" si="376"/>
        <v>42595.97865740741</v>
      </c>
      <c r="U3455">
        <f t="shared" si="377"/>
        <v>60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41821.698599537034</v>
      </c>
      <c r="T3456" s="8">
        <f t="shared" si="376"/>
        <v>41851.698599537034</v>
      </c>
      <c r="U3456">
        <f t="shared" si="377"/>
        <v>30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42626.7503125</v>
      </c>
      <c r="T3457" s="8">
        <f t="shared" si="376"/>
        <v>42656.7503125</v>
      </c>
      <c r="U3457">
        <f t="shared" si="377"/>
        <v>30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8">
        <f t="shared" si="375"/>
        <v>41821.205636574072</v>
      </c>
      <c r="T3458" s="8">
        <f t="shared" si="376"/>
        <v>41852.290972222225</v>
      </c>
      <c r="U3458">
        <f t="shared" si="377"/>
        <v>31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ROUND((E3459/D3459)*100,0)</f>
        <v>140</v>
      </c>
      <c r="P3459">
        <f t="shared" ref="P3459:P3522" si="379">ROUND(E3459/L3459,2)</f>
        <v>50.98</v>
      </c>
      <c r="Q3459" t="str">
        <f t="shared" ref="Q3459:Q3522" si="380">LEFT(N3459,FIND("/",N3459)-1)</f>
        <v>theater</v>
      </c>
      <c r="R3459" t="str">
        <f t="shared" ref="R3459:R3522" si="381">MID(N3459,FIND("/",N3459)+1,99)</f>
        <v>plays</v>
      </c>
      <c r="S3459" s="8">
        <f t="shared" ref="S3459:S3522" si="382">(((J3459/60)/60)/24)+DATE(1970,1,1)</f>
        <v>42016.706678240742</v>
      </c>
      <c r="T3459" s="8">
        <f t="shared" ref="T3459:T3522" si="383">(((I3459/60)/60)/24)+DATE(1970,1,1)</f>
        <v>42047.249305555553</v>
      </c>
      <c r="U3459">
        <f t="shared" ref="U3459:U3522" si="384">ROUND(T3459-S3459,0)</f>
        <v>31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8">
        <f t="shared" si="382"/>
        <v>42011.202581018515</v>
      </c>
      <c r="T3460" s="8">
        <f t="shared" si="383"/>
        <v>42038.185416666667</v>
      </c>
      <c r="U3460">
        <f t="shared" si="384"/>
        <v>27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42480.479861111111</v>
      </c>
      <c r="T3461" s="8">
        <f t="shared" si="383"/>
        <v>42510.479861111111</v>
      </c>
      <c r="U3461">
        <f t="shared" si="384"/>
        <v>30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41852.527222222219</v>
      </c>
      <c r="T3462" s="8">
        <f t="shared" si="383"/>
        <v>41866.527222222219</v>
      </c>
      <c r="U3462">
        <f t="shared" si="384"/>
        <v>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42643.632858796293</v>
      </c>
      <c r="T3463" s="8">
        <f t="shared" si="383"/>
        <v>42672.125</v>
      </c>
      <c r="U3463">
        <f t="shared" si="384"/>
        <v>28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42179.898472222223</v>
      </c>
      <c r="T3464" s="8">
        <f t="shared" si="383"/>
        <v>42195.75</v>
      </c>
      <c r="U3464">
        <f t="shared" si="384"/>
        <v>16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42612.918807870374</v>
      </c>
      <c r="T3465" s="8">
        <f t="shared" si="383"/>
        <v>42654.165972222225</v>
      </c>
      <c r="U3465">
        <f t="shared" si="384"/>
        <v>41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8">
        <f t="shared" si="382"/>
        <v>42575.130057870367</v>
      </c>
      <c r="T3466" s="8">
        <f t="shared" si="383"/>
        <v>42605.130057870367</v>
      </c>
      <c r="U3466">
        <f t="shared" si="384"/>
        <v>30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42200.625833333332</v>
      </c>
      <c r="T3467" s="8">
        <f t="shared" si="383"/>
        <v>42225.666666666672</v>
      </c>
      <c r="U3467">
        <f t="shared" si="384"/>
        <v>25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8">
        <f t="shared" si="382"/>
        <v>42420.019097222219</v>
      </c>
      <c r="T3468" s="8">
        <f t="shared" si="383"/>
        <v>42479.977430555555</v>
      </c>
      <c r="U3468">
        <f t="shared" si="384"/>
        <v>60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42053.671666666662</v>
      </c>
      <c r="T3469" s="8">
        <f t="shared" si="383"/>
        <v>42083.630000000005</v>
      </c>
      <c r="U3469">
        <f t="shared" si="384"/>
        <v>30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42605.765381944439</v>
      </c>
      <c r="T3470" s="8">
        <f t="shared" si="383"/>
        <v>42634.125</v>
      </c>
      <c r="U3470">
        <f t="shared" si="384"/>
        <v>28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42458.641724537039</v>
      </c>
      <c r="T3471" s="8">
        <f t="shared" si="383"/>
        <v>42488.641724537039</v>
      </c>
      <c r="U3471">
        <f t="shared" si="384"/>
        <v>30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8">
        <f t="shared" si="382"/>
        <v>42529.022013888884</v>
      </c>
      <c r="T3472" s="8">
        <f t="shared" si="383"/>
        <v>42566.901388888888</v>
      </c>
      <c r="U3472">
        <f t="shared" si="384"/>
        <v>38</v>
      </c>
    </row>
    <row r="3473" spans="1:21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41841.820486111108</v>
      </c>
      <c r="T3473" s="8">
        <f t="shared" si="383"/>
        <v>41882.833333333336</v>
      </c>
      <c r="U3473">
        <f t="shared" si="384"/>
        <v>41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8">
        <f t="shared" si="382"/>
        <v>41928.170497685183</v>
      </c>
      <c r="T3474" s="8">
        <f t="shared" si="383"/>
        <v>41949.249305555553</v>
      </c>
      <c r="U3474">
        <f t="shared" si="384"/>
        <v>21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42062.834444444445</v>
      </c>
      <c r="T3475" s="8">
        <f t="shared" si="383"/>
        <v>42083.852083333331</v>
      </c>
      <c r="U3475">
        <f t="shared" si="384"/>
        <v>21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42541.501516203702</v>
      </c>
      <c r="T3476" s="8">
        <f t="shared" si="383"/>
        <v>42571.501516203702</v>
      </c>
      <c r="U3476">
        <f t="shared" si="384"/>
        <v>30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41918.880833333329</v>
      </c>
      <c r="T3477" s="8">
        <f t="shared" si="383"/>
        <v>41946</v>
      </c>
      <c r="U3477">
        <f t="shared" si="384"/>
        <v>27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41921.279976851853</v>
      </c>
      <c r="T3478" s="8">
        <f t="shared" si="383"/>
        <v>41939.125</v>
      </c>
      <c r="U3478">
        <f t="shared" si="384"/>
        <v>18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42128.736608796295</v>
      </c>
      <c r="T3479" s="8">
        <f t="shared" si="383"/>
        <v>42141.125</v>
      </c>
      <c r="U3479">
        <f t="shared" si="384"/>
        <v>12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42053.916921296302</v>
      </c>
      <c r="T3480" s="8">
        <f t="shared" si="383"/>
        <v>42079.875</v>
      </c>
      <c r="U3480">
        <f t="shared" si="384"/>
        <v>26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41781.855092592588</v>
      </c>
      <c r="T3481" s="8">
        <f t="shared" si="383"/>
        <v>41811.855092592588</v>
      </c>
      <c r="U3481">
        <f t="shared" si="384"/>
        <v>30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8">
        <f t="shared" si="382"/>
        <v>42171.317442129628</v>
      </c>
      <c r="T3482" s="8">
        <f t="shared" si="383"/>
        <v>42195.875</v>
      </c>
      <c r="U3482">
        <f t="shared" si="384"/>
        <v>25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8">
        <f t="shared" si="382"/>
        <v>41989.24754629629</v>
      </c>
      <c r="T3483" s="8">
        <f t="shared" si="383"/>
        <v>42006.24754629629</v>
      </c>
      <c r="U3483">
        <f t="shared" si="384"/>
        <v>17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41796.771597222221</v>
      </c>
      <c r="T3484" s="8">
        <f t="shared" si="383"/>
        <v>41826.771597222221</v>
      </c>
      <c r="U3484">
        <f t="shared" si="384"/>
        <v>30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41793.668761574074</v>
      </c>
      <c r="T3485" s="8">
        <f t="shared" si="383"/>
        <v>41823.668761574074</v>
      </c>
      <c r="U3485">
        <f t="shared" si="384"/>
        <v>30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42506.760405092587</v>
      </c>
      <c r="T3486" s="8">
        <f t="shared" si="383"/>
        <v>42536.760405092587</v>
      </c>
      <c r="U3486">
        <f t="shared" si="384"/>
        <v>30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42372.693055555559</v>
      </c>
      <c r="T3487" s="8">
        <f t="shared" si="383"/>
        <v>42402.693055555559</v>
      </c>
      <c r="U3487">
        <f t="shared" si="384"/>
        <v>30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42126.87501157407</v>
      </c>
      <c r="T3488" s="8">
        <f t="shared" si="383"/>
        <v>42158.290972222225</v>
      </c>
      <c r="U3488">
        <f t="shared" si="384"/>
        <v>31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42149.940416666665</v>
      </c>
      <c r="T3489" s="8">
        <f t="shared" si="383"/>
        <v>42179.940416666665</v>
      </c>
      <c r="U3489">
        <f t="shared" si="384"/>
        <v>30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42087.768055555556</v>
      </c>
      <c r="T3490" s="8">
        <f t="shared" si="383"/>
        <v>42111.666666666672</v>
      </c>
      <c r="U3490">
        <f t="shared" si="384"/>
        <v>24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41753.635775462964</v>
      </c>
      <c r="T3491" s="8">
        <f t="shared" si="383"/>
        <v>41783.875</v>
      </c>
      <c r="U3491">
        <f t="shared" si="384"/>
        <v>30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42443.802361111113</v>
      </c>
      <c r="T3492" s="8">
        <f t="shared" si="383"/>
        <v>42473.802361111113</v>
      </c>
      <c r="U3492">
        <f t="shared" si="384"/>
        <v>30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>
        <f t="shared" si="382"/>
        <v>42121.249814814815</v>
      </c>
      <c r="T3493" s="8">
        <f t="shared" si="383"/>
        <v>42142.249814814815</v>
      </c>
      <c r="U3493">
        <f t="shared" si="384"/>
        <v>21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8">
        <f t="shared" si="382"/>
        <v>42268.009224537032</v>
      </c>
      <c r="T3494" s="8">
        <f t="shared" si="383"/>
        <v>42303.009224537032</v>
      </c>
      <c r="U3494">
        <f t="shared" si="384"/>
        <v>35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41848.866157407407</v>
      </c>
      <c r="T3495" s="8">
        <f t="shared" si="383"/>
        <v>41868.21597222222</v>
      </c>
      <c r="U3495">
        <f t="shared" si="384"/>
        <v>19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8">
        <f t="shared" si="382"/>
        <v>42689.214988425927</v>
      </c>
      <c r="T3496" s="8">
        <f t="shared" si="383"/>
        <v>42700.25</v>
      </c>
      <c r="U3496">
        <f t="shared" si="384"/>
        <v>11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41915.762835648151</v>
      </c>
      <c r="T3497" s="8">
        <f t="shared" si="383"/>
        <v>41944.720833333333</v>
      </c>
      <c r="U3497">
        <f t="shared" si="384"/>
        <v>29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42584.846828703703</v>
      </c>
      <c r="T3498" s="8">
        <f t="shared" si="383"/>
        <v>42624.846828703703</v>
      </c>
      <c r="U3498">
        <f t="shared" si="384"/>
        <v>40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42511.741944444439</v>
      </c>
      <c r="T3499" s="8">
        <f t="shared" si="383"/>
        <v>42523.916666666672</v>
      </c>
      <c r="U3499">
        <f t="shared" si="384"/>
        <v>12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8">
        <f t="shared" si="382"/>
        <v>42459.15861111111</v>
      </c>
      <c r="T3500" s="8">
        <f t="shared" si="383"/>
        <v>42518.905555555553</v>
      </c>
      <c r="U3500">
        <f t="shared" si="384"/>
        <v>60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8">
        <f t="shared" si="382"/>
        <v>42132.036168981482</v>
      </c>
      <c r="T3501" s="8">
        <f t="shared" si="383"/>
        <v>42186.290972222225</v>
      </c>
      <c r="U3501">
        <f t="shared" si="384"/>
        <v>54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42419.91942129629</v>
      </c>
      <c r="T3502" s="8">
        <f t="shared" si="383"/>
        <v>42436.207638888889</v>
      </c>
      <c r="U3502">
        <f t="shared" si="384"/>
        <v>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42233.763831018514</v>
      </c>
      <c r="T3503" s="8">
        <f t="shared" si="383"/>
        <v>42258.763831018514</v>
      </c>
      <c r="U3503">
        <f t="shared" si="384"/>
        <v>25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42430.839398148149</v>
      </c>
      <c r="T3504" s="8">
        <f t="shared" si="383"/>
        <v>42445.165972222225</v>
      </c>
      <c r="U3504">
        <f t="shared" si="384"/>
        <v>14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42545.478333333333</v>
      </c>
      <c r="T3505" s="8">
        <f t="shared" si="383"/>
        <v>42575.478333333333</v>
      </c>
      <c r="U3505">
        <f t="shared" si="384"/>
        <v>30</v>
      </c>
    </row>
    <row r="3506" spans="1:21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42297.748738425929</v>
      </c>
      <c r="T3506" s="8">
        <f t="shared" si="383"/>
        <v>42327.790405092594</v>
      </c>
      <c r="U3506">
        <f t="shared" si="384"/>
        <v>30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41760.935706018521</v>
      </c>
      <c r="T3507" s="8">
        <f t="shared" si="383"/>
        <v>41772.166666666664</v>
      </c>
      <c r="U3507">
        <f t="shared" si="384"/>
        <v>11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41829.734259259261</v>
      </c>
      <c r="T3508" s="8">
        <f t="shared" si="383"/>
        <v>41874.734259259261</v>
      </c>
      <c r="U3508">
        <f t="shared" si="384"/>
        <v>45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42491.92288194444</v>
      </c>
      <c r="T3509" s="8">
        <f t="shared" si="383"/>
        <v>42521.92288194444</v>
      </c>
      <c r="U3509">
        <f t="shared" si="384"/>
        <v>30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42477.729780092588</v>
      </c>
      <c r="T3510" s="8">
        <f t="shared" si="383"/>
        <v>42500.875</v>
      </c>
      <c r="U3510">
        <f t="shared" si="384"/>
        <v>23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41950.859560185185</v>
      </c>
      <c r="T3511" s="8">
        <f t="shared" si="383"/>
        <v>41964.204861111109</v>
      </c>
      <c r="U3511">
        <f t="shared" si="384"/>
        <v>13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41802.62090277778</v>
      </c>
      <c r="T3512" s="8">
        <f t="shared" si="383"/>
        <v>41822.62090277778</v>
      </c>
      <c r="U3512">
        <f t="shared" si="384"/>
        <v>20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41927.873784722222</v>
      </c>
      <c r="T3513" s="8">
        <f t="shared" si="383"/>
        <v>41950.770833333336</v>
      </c>
      <c r="U3513">
        <f t="shared" si="384"/>
        <v>23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42057.536944444444</v>
      </c>
      <c r="T3514" s="8">
        <f t="shared" si="383"/>
        <v>42117.49527777778</v>
      </c>
      <c r="U3514">
        <f t="shared" si="384"/>
        <v>60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8">
        <f t="shared" si="382"/>
        <v>41781.096203703702</v>
      </c>
      <c r="T3515" s="8">
        <f t="shared" si="383"/>
        <v>41794.207638888889</v>
      </c>
      <c r="U3515">
        <f t="shared" si="384"/>
        <v>13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42020.846666666665</v>
      </c>
      <c r="T3516" s="8">
        <f t="shared" si="383"/>
        <v>42037.207638888889</v>
      </c>
      <c r="U3516">
        <f t="shared" si="384"/>
        <v>16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42125.772812499999</v>
      </c>
      <c r="T3517" s="8">
        <f t="shared" si="383"/>
        <v>42155.772812499999</v>
      </c>
      <c r="U3517">
        <f t="shared" si="384"/>
        <v>30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8">
        <f t="shared" si="382"/>
        <v>41856.010069444441</v>
      </c>
      <c r="T3518" s="8">
        <f t="shared" si="383"/>
        <v>41890.125</v>
      </c>
      <c r="U3518">
        <f t="shared" si="384"/>
        <v>34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41794.817523148151</v>
      </c>
      <c r="T3519" s="8">
        <f t="shared" si="383"/>
        <v>41824.458333333336</v>
      </c>
      <c r="U3519">
        <f t="shared" si="384"/>
        <v>30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41893.783553240741</v>
      </c>
      <c r="T3520" s="8">
        <f t="shared" si="383"/>
        <v>41914.597916666666</v>
      </c>
      <c r="U3520">
        <f t="shared" si="384"/>
        <v>21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42037.598958333328</v>
      </c>
      <c r="T3521" s="8">
        <f t="shared" si="383"/>
        <v>42067.598958333328</v>
      </c>
      <c r="U3521">
        <f t="shared" si="384"/>
        <v>30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42227.824212962965</v>
      </c>
      <c r="T3522" s="8">
        <f t="shared" si="383"/>
        <v>42253.57430555555</v>
      </c>
      <c r="U3522">
        <f t="shared" si="384"/>
        <v>26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ROUND((E3523/D3523)*100,0)</f>
        <v>169</v>
      </c>
      <c r="P3523">
        <f t="shared" ref="P3523:P3586" si="386">ROUND(E3523/L3523,2)</f>
        <v>45.62</v>
      </c>
      <c r="Q3523" t="str">
        <f t="shared" ref="Q3523:Q3586" si="387">LEFT(N3523,FIND("/",N3523)-1)</f>
        <v>theater</v>
      </c>
      <c r="R3523" t="str">
        <f t="shared" ref="R3523:R3586" si="388">MID(N3523,FIND("/",N3523)+1,99)</f>
        <v>plays</v>
      </c>
      <c r="S3523" s="8">
        <f t="shared" ref="S3523:S3586" si="389">(((J3523/60)/60)/24)+DATE(1970,1,1)</f>
        <v>41881.361342592594</v>
      </c>
      <c r="T3523" s="8">
        <f t="shared" ref="T3523:T3586" si="390">(((I3523/60)/60)/24)+DATE(1970,1,1)</f>
        <v>41911.361342592594</v>
      </c>
      <c r="U3523">
        <f t="shared" ref="U3523:U3586" si="391">ROUND(T3523-S3523,0)</f>
        <v>30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42234.789884259255</v>
      </c>
      <c r="T3524" s="8">
        <f t="shared" si="390"/>
        <v>42262.420833333337</v>
      </c>
      <c r="U3524">
        <f t="shared" si="391"/>
        <v>28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42581.397546296299</v>
      </c>
      <c r="T3525" s="8">
        <f t="shared" si="390"/>
        <v>42638.958333333328</v>
      </c>
      <c r="U3525">
        <f t="shared" si="391"/>
        <v>58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41880.76357638889</v>
      </c>
      <c r="T3526" s="8">
        <f t="shared" si="390"/>
        <v>41895.166666666664</v>
      </c>
      <c r="U3526">
        <f t="shared" si="391"/>
        <v>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42214.6956712963</v>
      </c>
      <c r="T3527" s="8">
        <f t="shared" si="390"/>
        <v>42225.666666666672</v>
      </c>
      <c r="U3527">
        <f t="shared" si="391"/>
        <v>11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42460.335312499999</v>
      </c>
      <c r="T3528" s="8">
        <f t="shared" si="390"/>
        <v>42488.249305555553</v>
      </c>
      <c r="U3528">
        <f t="shared" si="391"/>
        <v>28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8">
        <f t="shared" si="389"/>
        <v>42167.023206018523</v>
      </c>
      <c r="T3529" s="8">
        <f t="shared" si="390"/>
        <v>42196.165972222225</v>
      </c>
      <c r="U3529">
        <f t="shared" si="391"/>
        <v>29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42733.50136574074</v>
      </c>
      <c r="T3530" s="8">
        <f t="shared" si="390"/>
        <v>42753.50136574074</v>
      </c>
      <c r="U3530">
        <f t="shared" si="391"/>
        <v>20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42177.761782407411</v>
      </c>
      <c r="T3531" s="8">
        <f t="shared" si="390"/>
        <v>42198.041666666672</v>
      </c>
      <c r="U3531">
        <f t="shared" si="391"/>
        <v>20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42442.623344907406</v>
      </c>
      <c r="T3532" s="8">
        <f t="shared" si="390"/>
        <v>42470.833333333328</v>
      </c>
      <c r="U3532">
        <f t="shared" si="391"/>
        <v>28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42521.654328703706</v>
      </c>
      <c r="T3533" s="8">
        <f t="shared" si="390"/>
        <v>42551.654328703706</v>
      </c>
      <c r="U3533">
        <f t="shared" si="391"/>
        <v>30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41884.599849537037</v>
      </c>
      <c r="T3534" s="8">
        <f t="shared" si="390"/>
        <v>41900.165972222225</v>
      </c>
      <c r="U3534">
        <f t="shared" si="391"/>
        <v>16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42289.761192129634</v>
      </c>
      <c r="T3535" s="8">
        <f t="shared" si="390"/>
        <v>42319.802858796291</v>
      </c>
      <c r="U3535">
        <f t="shared" si="391"/>
        <v>30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42243.6252662037</v>
      </c>
      <c r="T3536" s="8">
        <f t="shared" si="390"/>
        <v>42278.6252662037</v>
      </c>
      <c r="U3536">
        <f t="shared" si="391"/>
        <v>35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42248.640162037031</v>
      </c>
      <c r="T3537" s="8">
        <f t="shared" si="390"/>
        <v>42279.75</v>
      </c>
      <c r="U3537">
        <f t="shared" si="391"/>
        <v>31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42328.727141203708</v>
      </c>
      <c r="T3538" s="8">
        <f t="shared" si="390"/>
        <v>42358.499305555553</v>
      </c>
      <c r="U3538">
        <f t="shared" si="391"/>
        <v>30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41923.354351851849</v>
      </c>
      <c r="T3539" s="8">
        <f t="shared" si="390"/>
        <v>41960.332638888889</v>
      </c>
      <c r="U3539">
        <f t="shared" si="391"/>
        <v>37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42571.420601851853</v>
      </c>
      <c r="T3540" s="8">
        <f t="shared" si="390"/>
        <v>42599.420601851853</v>
      </c>
      <c r="U3540">
        <f t="shared" si="391"/>
        <v>28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42600.756041666667</v>
      </c>
      <c r="T3541" s="8">
        <f t="shared" si="390"/>
        <v>42621.756041666667</v>
      </c>
      <c r="U3541">
        <f t="shared" si="391"/>
        <v>21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8">
        <f t="shared" si="389"/>
        <v>42517.003368055557</v>
      </c>
      <c r="T3542" s="8">
        <f t="shared" si="390"/>
        <v>42547.003368055557</v>
      </c>
      <c r="U3542">
        <f t="shared" si="391"/>
        <v>30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42222.730034722219</v>
      </c>
      <c r="T3543" s="8">
        <f t="shared" si="390"/>
        <v>42247.730034722219</v>
      </c>
      <c r="U3543">
        <f t="shared" si="391"/>
        <v>25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41829.599791666667</v>
      </c>
      <c r="T3544" s="8">
        <f t="shared" si="390"/>
        <v>41889.599791666667</v>
      </c>
      <c r="U3544">
        <f t="shared" si="391"/>
        <v>60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42150.755312499998</v>
      </c>
      <c r="T3545" s="8">
        <f t="shared" si="390"/>
        <v>42180.755312499998</v>
      </c>
      <c r="U3545">
        <f t="shared" si="391"/>
        <v>30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42040.831678240742</v>
      </c>
      <c r="T3546" s="8">
        <f t="shared" si="390"/>
        <v>42070.831678240742</v>
      </c>
      <c r="U3546">
        <f t="shared" si="391"/>
        <v>30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42075.807395833333</v>
      </c>
      <c r="T3547" s="8">
        <f t="shared" si="390"/>
        <v>42105.807395833333</v>
      </c>
      <c r="U3547">
        <f t="shared" si="391"/>
        <v>30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42073.660694444443</v>
      </c>
      <c r="T3548" s="8">
        <f t="shared" si="390"/>
        <v>42095.165972222225</v>
      </c>
      <c r="U3548">
        <f t="shared" si="391"/>
        <v>22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8">
        <f t="shared" si="389"/>
        <v>42480.078715277778</v>
      </c>
      <c r="T3549" s="8">
        <f t="shared" si="390"/>
        <v>42504.165972222225</v>
      </c>
      <c r="U3549">
        <f t="shared" si="391"/>
        <v>24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42411.942291666666</v>
      </c>
      <c r="T3550" s="8">
        <f t="shared" si="390"/>
        <v>42434.041666666672</v>
      </c>
      <c r="U3550">
        <f t="shared" si="391"/>
        <v>22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42223.394363425927</v>
      </c>
      <c r="T3551" s="8">
        <f t="shared" si="390"/>
        <v>42251.394363425927</v>
      </c>
      <c r="U3551">
        <f t="shared" si="391"/>
        <v>28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42462.893495370372</v>
      </c>
      <c r="T3552" s="8">
        <f t="shared" si="390"/>
        <v>42492.893495370372</v>
      </c>
      <c r="U3552">
        <f t="shared" si="391"/>
        <v>30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41753.515856481477</v>
      </c>
      <c r="T3553" s="8">
        <f t="shared" si="390"/>
        <v>41781.921527777777</v>
      </c>
      <c r="U3553">
        <f t="shared" si="391"/>
        <v>28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41788.587083333332</v>
      </c>
      <c r="T3554" s="8">
        <f t="shared" si="390"/>
        <v>41818.587083333332</v>
      </c>
      <c r="U3554">
        <f t="shared" si="391"/>
        <v>30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8">
        <f t="shared" si="389"/>
        <v>42196.028703703705</v>
      </c>
      <c r="T3555" s="8">
        <f t="shared" si="390"/>
        <v>42228</v>
      </c>
      <c r="U3555">
        <f t="shared" si="391"/>
        <v>32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8">
        <f t="shared" si="389"/>
        <v>42016.050451388888</v>
      </c>
      <c r="T3556" s="8">
        <f t="shared" si="390"/>
        <v>42046.708333333328</v>
      </c>
      <c r="U3556">
        <f t="shared" si="391"/>
        <v>31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42661.442060185189</v>
      </c>
      <c r="T3557" s="8">
        <f t="shared" si="390"/>
        <v>42691.483726851846</v>
      </c>
      <c r="U3557">
        <f t="shared" si="391"/>
        <v>30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41808.649583333332</v>
      </c>
      <c r="T3558" s="8">
        <f t="shared" si="390"/>
        <v>41868.649583333332</v>
      </c>
      <c r="U3558">
        <f t="shared" si="391"/>
        <v>60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8">
        <f t="shared" si="389"/>
        <v>41730.276747685188</v>
      </c>
      <c r="T3559" s="8">
        <f t="shared" si="390"/>
        <v>41764.276747685188</v>
      </c>
      <c r="U3559">
        <f t="shared" si="391"/>
        <v>34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42139.816840277781</v>
      </c>
      <c r="T3560" s="8">
        <f t="shared" si="390"/>
        <v>42181.875</v>
      </c>
      <c r="U3560">
        <f t="shared" si="391"/>
        <v>42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8">
        <f t="shared" si="389"/>
        <v>42194.096157407403</v>
      </c>
      <c r="T3561" s="8">
        <f t="shared" si="390"/>
        <v>42216.373611111107</v>
      </c>
      <c r="U3561">
        <f t="shared" si="391"/>
        <v>22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42115.889652777783</v>
      </c>
      <c r="T3562" s="8">
        <f t="shared" si="390"/>
        <v>42151.114583333328</v>
      </c>
      <c r="U3562">
        <f t="shared" si="391"/>
        <v>35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42203.680300925931</v>
      </c>
      <c r="T3563" s="8">
        <f t="shared" si="390"/>
        <v>42221.774999999994</v>
      </c>
      <c r="U3563">
        <f t="shared" si="391"/>
        <v>18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42433.761886574073</v>
      </c>
      <c r="T3564" s="8">
        <f t="shared" si="390"/>
        <v>42442.916666666672</v>
      </c>
      <c r="U3564">
        <f t="shared" si="391"/>
        <v>9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42555.671944444446</v>
      </c>
      <c r="T3565" s="8">
        <f t="shared" si="390"/>
        <v>42583.791666666672</v>
      </c>
      <c r="U3565">
        <f t="shared" si="391"/>
        <v>28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42236.623252314821</v>
      </c>
      <c r="T3566" s="8">
        <f t="shared" si="390"/>
        <v>42282.666666666672</v>
      </c>
      <c r="U3566">
        <f t="shared" si="391"/>
        <v>46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41974.743148148147</v>
      </c>
      <c r="T3567" s="8">
        <f t="shared" si="390"/>
        <v>42004.743148148147</v>
      </c>
      <c r="U3567">
        <f t="shared" si="391"/>
        <v>30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41997.507905092592</v>
      </c>
      <c r="T3568" s="8">
        <f t="shared" si="390"/>
        <v>42027.507905092592</v>
      </c>
      <c r="U3568">
        <f t="shared" si="391"/>
        <v>30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42135.810694444444</v>
      </c>
      <c r="T3569" s="8">
        <f t="shared" si="390"/>
        <v>42165.810694444444</v>
      </c>
      <c r="U3569">
        <f t="shared" si="391"/>
        <v>30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41869.740671296298</v>
      </c>
      <c r="T3570" s="8">
        <f t="shared" si="390"/>
        <v>41899.740671296298</v>
      </c>
      <c r="U3570">
        <f t="shared" si="391"/>
        <v>30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41982.688611111109</v>
      </c>
      <c r="T3571" s="8">
        <f t="shared" si="390"/>
        <v>42012.688611111109</v>
      </c>
      <c r="U3571">
        <f t="shared" si="391"/>
        <v>30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8">
        <f t="shared" si="389"/>
        <v>41976.331979166673</v>
      </c>
      <c r="T3572" s="8">
        <f t="shared" si="390"/>
        <v>42004.291666666672</v>
      </c>
      <c r="U3572">
        <f t="shared" si="391"/>
        <v>28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41912.858946759261</v>
      </c>
      <c r="T3573" s="8">
        <f t="shared" si="390"/>
        <v>41942.858946759261</v>
      </c>
      <c r="U3573">
        <f t="shared" si="391"/>
        <v>30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42146.570393518516</v>
      </c>
      <c r="T3574" s="8">
        <f t="shared" si="390"/>
        <v>42176.570393518516</v>
      </c>
      <c r="U3574">
        <f t="shared" si="391"/>
        <v>30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41921.375532407408</v>
      </c>
      <c r="T3575" s="8">
        <f t="shared" si="390"/>
        <v>41951.417199074072</v>
      </c>
      <c r="U3575">
        <f t="shared" si="391"/>
        <v>30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41926.942685185182</v>
      </c>
      <c r="T3576" s="8">
        <f t="shared" si="390"/>
        <v>41956.984351851846</v>
      </c>
      <c r="U3576">
        <f t="shared" si="391"/>
        <v>30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42561.783877314811</v>
      </c>
      <c r="T3577" s="8">
        <f t="shared" si="390"/>
        <v>42593.165972222225</v>
      </c>
      <c r="U3577">
        <f t="shared" si="391"/>
        <v>31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42649.54923611111</v>
      </c>
      <c r="T3578" s="8">
        <f t="shared" si="390"/>
        <v>42709.590902777782</v>
      </c>
      <c r="U3578">
        <f t="shared" si="391"/>
        <v>60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42093.786840277782</v>
      </c>
      <c r="T3579" s="8">
        <f t="shared" si="390"/>
        <v>42120.26944444445</v>
      </c>
      <c r="U3579">
        <f t="shared" si="391"/>
        <v>26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42460.733530092592</v>
      </c>
      <c r="T3580" s="8">
        <f t="shared" si="390"/>
        <v>42490.733530092592</v>
      </c>
      <c r="U3580">
        <f t="shared" si="391"/>
        <v>30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42430.762222222227</v>
      </c>
      <c r="T3581" s="8">
        <f t="shared" si="390"/>
        <v>42460.720555555556</v>
      </c>
      <c r="U3581">
        <f t="shared" si="391"/>
        <v>30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8">
        <f t="shared" si="389"/>
        <v>42026.176180555558</v>
      </c>
      <c r="T3582" s="8">
        <f t="shared" si="390"/>
        <v>42064.207638888889</v>
      </c>
      <c r="U3582">
        <f t="shared" si="391"/>
        <v>38</v>
      </c>
    </row>
    <row r="3583" spans="1:21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41836.471180555556</v>
      </c>
      <c r="T3583" s="8">
        <f t="shared" si="390"/>
        <v>41850.471180555556</v>
      </c>
      <c r="U3583">
        <f t="shared" si="391"/>
        <v>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8">
        <f t="shared" si="389"/>
        <v>42451.095856481479</v>
      </c>
      <c r="T3584" s="8">
        <f t="shared" si="390"/>
        <v>42465.095856481479</v>
      </c>
      <c r="U3584">
        <f t="shared" si="391"/>
        <v>14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42418.425983796296</v>
      </c>
      <c r="T3585" s="8">
        <f t="shared" si="390"/>
        <v>42478.384317129632</v>
      </c>
      <c r="U3585">
        <f t="shared" si="391"/>
        <v>60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8">
        <f t="shared" si="389"/>
        <v>42168.316481481481</v>
      </c>
      <c r="T3586" s="8">
        <f t="shared" si="390"/>
        <v>42198.316481481481</v>
      </c>
      <c r="U3586">
        <f t="shared" si="391"/>
        <v>30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ROUND((E3587/D3587)*100,0)</f>
        <v>119</v>
      </c>
      <c r="P3587">
        <f t="shared" ref="P3587:P3650" si="393">ROUND(E3587/L3587,2)</f>
        <v>176.09</v>
      </c>
      <c r="Q3587" t="str">
        <f t="shared" ref="Q3587:Q3650" si="394">LEFT(N3587,FIND("/",N3587)-1)</f>
        <v>theater</v>
      </c>
      <c r="R3587" t="str">
        <f t="shared" ref="R3587:R3650" si="395">MID(N3587,FIND("/",N3587)+1,99)</f>
        <v>plays</v>
      </c>
      <c r="S3587" s="8">
        <f t="shared" ref="S3587:S3650" si="396">(((J3587/60)/60)/24)+DATE(1970,1,1)</f>
        <v>41964.716319444444</v>
      </c>
      <c r="T3587" s="8">
        <f t="shared" ref="T3587:T3650" si="397">(((I3587/60)/60)/24)+DATE(1970,1,1)</f>
        <v>41994.716319444444</v>
      </c>
      <c r="U3587">
        <f t="shared" ref="U3587:U3650" si="398">ROUND(T3587-S3587,0)</f>
        <v>30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42576.697569444441</v>
      </c>
      <c r="T3588" s="8">
        <f t="shared" si="397"/>
        <v>42636.697569444441</v>
      </c>
      <c r="U3588">
        <f t="shared" si="398"/>
        <v>60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42503.539976851855</v>
      </c>
      <c r="T3589" s="8">
        <f t="shared" si="397"/>
        <v>42548.791666666672</v>
      </c>
      <c r="U3589">
        <f t="shared" si="398"/>
        <v>45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42101.828819444447</v>
      </c>
      <c r="T3590" s="8">
        <f t="shared" si="397"/>
        <v>42123.958333333328</v>
      </c>
      <c r="U3590">
        <f t="shared" si="398"/>
        <v>22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42125.647534722222</v>
      </c>
      <c r="T3591" s="8">
        <f t="shared" si="397"/>
        <v>42150.647534722222</v>
      </c>
      <c r="U3591">
        <f t="shared" si="398"/>
        <v>25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41902.333726851852</v>
      </c>
      <c r="T3592" s="8">
        <f t="shared" si="397"/>
        <v>41932.333726851852</v>
      </c>
      <c r="U3592">
        <f t="shared" si="398"/>
        <v>30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42003.948425925926</v>
      </c>
      <c r="T3593" s="8">
        <f t="shared" si="397"/>
        <v>42028.207638888889</v>
      </c>
      <c r="U3593">
        <f t="shared" si="398"/>
        <v>24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41988.829942129625</v>
      </c>
      <c r="T3594" s="8">
        <f t="shared" si="397"/>
        <v>42046.207638888889</v>
      </c>
      <c r="U3594">
        <f t="shared" si="398"/>
        <v>57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41974.898599537039</v>
      </c>
      <c r="T3595" s="8">
        <f t="shared" si="397"/>
        <v>42009.851388888885</v>
      </c>
      <c r="U3595">
        <f t="shared" si="398"/>
        <v>35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8">
        <f t="shared" si="396"/>
        <v>42592.066921296297</v>
      </c>
      <c r="T3596" s="8">
        <f t="shared" si="397"/>
        <v>42617.066921296297</v>
      </c>
      <c r="U3596">
        <f t="shared" si="398"/>
        <v>25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8">
        <f t="shared" si="396"/>
        <v>42050.008368055554</v>
      </c>
      <c r="T3597" s="8">
        <f t="shared" si="397"/>
        <v>42076.290972222225</v>
      </c>
      <c r="U3597">
        <f t="shared" si="398"/>
        <v>26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41856.715069444443</v>
      </c>
      <c r="T3598" s="8">
        <f t="shared" si="397"/>
        <v>41877.715069444443</v>
      </c>
      <c r="U3598">
        <f t="shared" si="398"/>
        <v>21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42417.585532407407</v>
      </c>
      <c r="T3599" s="8">
        <f t="shared" si="397"/>
        <v>42432.249305555553</v>
      </c>
      <c r="U3599">
        <f t="shared" si="398"/>
        <v>15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41866.79886574074</v>
      </c>
      <c r="T3600" s="8">
        <f t="shared" si="397"/>
        <v>41885.207638888889</v>
      </c>
      <c r="U3600">
        <f t="shared" si="398"/>
        <v>18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42220.79487268519</v>
      </c>
      <c r="T3601" s="8">
        <f t="shared" si="397"/>
        <v>42246</v>
      </c>
      <c r="U3601">
        <f t="shared" si="398"/>
        <v>25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42628.849120370374</v>
      </c>
      <c r="T3602" s="8">
        <f t="shared" si="397"/>
        <v>42656.849120370374</v>
      </c>
      <c r="U3602">
        <f t="shared" si="398"/>
        <v>28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41990.99863425926</v>
      </c>
      <c r="T3603" s="8">
        <f t="shared" si="397"/>
        <v>42020.99863425926</v>
      </c>
      <c r="U3603">
        <f t="shared" si="398"/>
        <v>30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42447.894432870366</v>
      </c>
      <c r="T3604" s="8">
        <f t="shared" si="397"/>
        <v>42507.894432870366</v>
      </c>
      <c r="U3604">
        <f t="shared" si="398"/>
        <v>60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42283.864351851851</v>
      </c>
      <c r="T3605" s="8">
        <f t="shared" si="397"/>
        <v>42313.906018518523</v>
      </c>
      <c r="U3605">
        <f t="shared" si="398"/>
        <v>30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8">
        <f t="shared" si="396"/>
        <v>42483.015694444446</v>
      </c>
      <c r="T3606" s="8">
        <f t="shared" si="397"/>
        <v>42489.290972222225</v>
      </c>
      <c r="U3606">
        <f t="shared" si="398"/>
        <v>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42383.793124999997</v>
      </c>
      <c r="T3607" s="8">
        <f t="shared" si="397"/>
        <v>42413.793124999997</v>
      </c>
      <c r="U3607">
        <f t="shared" si="398"/>
        <v>30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42566.604826388888</v>
      </c>
      <c r="T3608" s="8">
        <f t="shared" si="397"/>
        <v>42596.604826388888</v>
      </c>
      <c r="U3608">
        <f t="shared" si="398"/>
        <v>30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42338.963912037041</v>
      </c>
      <c r="T3609" s="8">
        <f t="shared" si="397"/>
        <v>42353</v>
      </c>
      <c r="U3609">
        <f t="shared" si="398"/>
        <v>14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42506.709375000006</v>
      </c>
      <c r="T3610" s="8">
        <f t="shared" si="397"/>
        <v>42538.583333333328</v>
      </c>
      <c r="U3610">
        <f t="shared" si="398"/>
        <v>32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42429.991724537031</v>
      </c>
      <c r="T3611" s="8">
        <f t="shared" si="397"/>
        <v>42459.950057870374</v>
      </c>
      <c r="U3611">
        <f t="shared" si="398"/>
        <v>30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42203.432129629626</v>
      </c>
      <c r="T3612" s="8">
        <f t="shared" si="397"/>
        <v>42233.432129629626</v>
      </c>
      <c r="U3612">
        <f t="shared" si="398"/>
        <v>30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42072.370381944449</v>
      </c>
      <c r="T3613" s="8">
        <f t="shared" si="397"/>
        <v>42102.370381944449</v>
      </c>
      <c r="U3613">
        <f t="shared" si="398"/>
        <v>30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41789.726979166669</v>
      </c>
      <c r="T3614" s="8">
        <f t="shared" si="397"/>
        <v>41799.726979166669</v>
      </c>
      <c r="U3614">
        <f t="shared" si="398"/>
        <v>10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41788.58997685185</v>
      </c>
      <c r="T3615" s="8">
        <f t="shared" si="397"/>
        <v>41818.58997685185</v>
      </c>
      <c r="U3615">
        <f t="shared" si="398"/>
        <v>30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8">
        <f t="shared" si="396"/>
        <v>42144.041851851856</v>
      </c>
      <c r="T3616" s="8">
        <f t="shared" si="397"/>
        <v>42174.041851851856</v>
      </c>
      <c r="U3616">
        <f t="shared" si="398"/>
        <v>30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42318.593703703707</v>
      </c>
      <c r="T3617" s="8">
        <f t="shared" si="397"/>
        <v>42348.593703703707</v>
      </c>
      <c r="U3617">
        <f t="shared" si="398"/>
        <v>30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42052.949814814812</v>
      </c>
      <c r="T3618" s="8">
        <f t="shared" si="397"/>
        <v>42082.908148148148</v>
      </c>
      <c r="U3618">
        <f t="shared" si="398"/>
        <v>30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42779.610289351855</v>
      </c>
      <c r="T3619" s="8">
        <f t="shared" si="397"/>
        <v>42794</v>
      </c>
      <c r="U3619">
        <f t="shared" si="398"/>
        <v>14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42128.627893518518</v>
      </c>
      <c r="T3620" s="8">
        <f t="shared" si="397"/>
        <v>42158.627893518518</v>
      </c>
      <c r="U3620">
        <f t="shared" si="398"/>
        <v>30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8">
        <f t="shared" si="396"/>
        <v>42661.132245370376</v>
      </c>
      <c r="T3621" s="8">
        <f t="shared" si="397"/>
        <v>42693.916666666672</v>
      </c>
      <c r="U3621">
        <f t="shared" si="398"/>
        <v>33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42037.938206018516</v>
      </c>
      <c r="T3622" s="8">
        <f t="shared" si="397"/>
        <v>42068.166666666672</v>
      </c>
      <c r="U3622">
        <f t="shared" si="398"/>
        <v>30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42619.935694444444</v>
      </c>
      <c r="T3623" s="8">
        <f t="shared" si="397"/>
        <v>42643.875</v>
      </c>
      <c r="U3623">
        <f t="shared" si="398"/>
        <v>24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8">
        <f t="shared" si="396"/>
        <v>41877.221886574072</v>
      </c>
      <c r="T3624" s="8">
        <f t="shared" si="397"/>
        <v>41910.140972222223</v>
      </c>
      <c r="U3624">
        <f t="shared" si="398"/>
        <v>33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41828.736921296295</v>
      </c>
      <c r="T3625" s="8">
        <f t="shared" si="397"/>
        <v>41846.291666666664</v>
      </c>
      <c r="U3625">
        <f t="shared" si="398"/>
        <v>18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42545.774189814809</v>
      </c>
      <c r="T3626" s="8">
        <f t="shared" si="397"/>
        <v>42605.774189814809</v>
      </c>
      <c r="U3626">
        <f t="shared" si="398"/>
        <v>60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42157.652511574073</v>
      </c>
      <c r="T3627" s="8">
        <f t="shared" si="397"/>
        <v>42187.652511574073</v>
      </c>
      <c r="U3627">
        <f t="shared" si="398"/>
        <v>30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41846.667326388888</v>
      </c>
      <c r="T3628" s="8">
        <f t="shared" si="397"/>
        <v>41867.667326388888</v>
      </c>
      <c r="U3628">
        <f t="shared" si="398"/>
        <v>21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42460.741747685184</v>
      </c>
      <c r="T3629" s="8">
        <f t="shared" si="397"/>
        <v>42511.165972222225</v>
      </c>
      <c r="U3629">
        <f t="shared" si="398"/>
        <v>50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42291.833287037036</v>
      </c>
      <c r="T3630" s="8">
        <f t="shared" si="397"/>
        <v>42351.874953703707</v>
      </c>
      <c r="U3630">
        <f t="shared" si="398"/>
        <v>60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42437.094490740739</v>
      </c>
      <c r="T3631" s="8">
        <f t="shared" si="397"/>
        <v>42495.708333333328</v>
      </c>
      <c r="U3631">
        <f t="shared" si="398"/>
        <v>59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41942.84710648148</v>
      </c>
      <c r="T3632" s="8">
        <f t="shared" si="397"/>
        <v>41972.888773148152</v>
      </c>
      <c r="U3632">
        <f t="shared" si="398"/>
        <v>30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41880.753437499996</v>
      </c>
      <c r="T3633" s="8">
        <f t="shared" si="397"/>
        <v>41905.165972222225</v>
      </c>
      <c r="U3633">
        <f t="shared" si="398"/>
        <v>24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41946.936909722222</v>
      </c>
      <c r="T3634" s="8">
        <f t="shared" si="397"/>
        <v>41966.936909722222</v>
      </c>
      <c r="U3634">
        <f t="shared" si="398"/>
        <v>20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42649.623460648145</v>
      </c>
      <c r="T3635" s="8">
        <f t="shared" si="397"/>
        <v>42693.041666666672</v>
      </c>
      <c r="U3635">
        <f t="shared" si="398"/>
        <v>43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42701.166365740741</v>
      </c>
      <c r="T3636" s="8">
        <f t="shared" si="397"/>
        <v>42749.165972222225</v>
      </c>
      <c r="U3636">
        <f t="shared" si="398"/>
        <v>48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42450.88282407407</v>
      </c>
      <c r="T3637" s="8">
        <f t="shared" si="397"/>
        <v>42480.88282407407</v>
      </c>
      <c r="U3637">
        <f t="shared" si="398"/>
        <v>30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42226.694780092599</v>
      </c>
      <c r="T3638" s="8">
        <f t="shared" si="397"/>
        <v>42261.694780092599</v>
      </c>
      <c r="U3638">
        <f t="shared" si="398"/>
        <v>35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41975.700636574074</v>
      </c>
      <c r="T3639" s="8">
        <f t="shared" si="397"/>
        <v>42005.700636574074</v>
      </c>
      <c r="U3639">
        <f t="shared" si="398"/>
        <v>30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42053.672824074078</v>
      </c>
      <c r="T3640" s="8">
        <f t="shared" si="397"/>
        <v>42113.631157407406</v>
      </c>
      <c r="U3640">
        <f t="shared" si="398"/>
        <v>60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42590.677152777775</v>
      </c>
      <c r="T3641" s="8">
        <f t="shared" si="397"/>
        <v>42650.632638888885</v>
      </c>
      <c r="U3641">
        <f t="shared" si="398"/>
        <v>60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42104.781597222223</v>
      </c>
      <c r="T3642" s="8">
        <f t="shared" si="397"/>
        <v>42134.781597222223</v>
      </c>
      <c r="U3642">
        <f t="shared" si="398"/>
        <v>30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41899.627071759263</v>
      </c>
      <c r="T3643" s="8">
        <f t="shared" si="397"/>
        <v>41917.208333333336</v>
      </c>
      <c r="U3643">
        <f t="shared" si="398"/>
        <v>18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42297.816284722227</v>
      </c>
      <c r="T3644" s="8">
        <f t="shared" si="397"/>
        <v>42338.708333333328</v>
      </c>
      <c r="U3644">
        <f t="shared" si="398"/>
        <v>41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42285.143969907411</v>
      </c>
      <c r="T3645" s="8">
        <f t="shared" si="397"/>
        <v>42325.185636574075</v>
      </c>
      <c r="U3645">
        <f t="shared" si="398"/>
        <v>40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42409.241747685184</v>
      </c>
      <c r="T3646" s="8">
        <f t="shared" si="397"/>
        <v>42437.207638888889</v>
      </c>
      <c r="U3646">
        <f t="shared" si="398"/>
        <v>28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42665.970347222217</v>
      </c>
      <c r="T3647" s="8">
        <f t="shared" si="397"/>
        <v>42696.012013888889</v>
      </c>
      <c r="U3647">
        <f t="shared" si="398"/>
        <v>30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42140.421319444446</v>
      </c>
      <c r="T3648" s="8">
        <f t="shared" si="397"/>
        <v>42171.979166666672</v>
      </c>
      <c r="U3648">
        <f t="shared" si="398"/>
        <v>32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42598.749155092592</v>
      </c>
      <c r="T3649" s="8">
        <f t="shared" si="397"/>
        <v>42643.749155092592</v>
      </c>
      <c r="U3649">
        <f t="shared" si="398"/>
        <v>45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8">
        <f t="shared" si="396"/>
        <v>41887.292187500003</v>
      </c>
      <c r="T3650" s="8">
        <f t="shared" si="397"/>
        <v>41917.292187500003</v>
      </c>
      <c r="U3650">
        <f t="shared" si="398"/>
        <v>30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ROUND((E3651/D3651)*100,0)</f>
        <v>104</v>
      </c>
      <c r="P3651">
        <f t="shared" ref="P3651:P3714" si="400">ROUND(E3651/L3651,2)</f>
        <v>97.5</v>
      </c>
      <c r="Q3651" t="str">
        <f t="shared" ref="Q3651:Q3714" si="401">LEFT(N3651,FIND("/",N3651)-1)</f>
        <v>theater</v>
      </c>
      <c r="R3651" t="str">
        <f t="shared" ref="R3651:R3714" si="402">MID(N3651,FIND("/",N3651)+1,99)</f>
        <v>plays</v>
      </c>
      <c r="S3651" s="8">
        <f t="shared" ref="S3651:S3714" si="403">(((J3651/60)/60)/24)+DATE(1970,1,1)</f>
        <v>41780.712893518517</v>
      </c>
      <c r="T3651" s="8">
        <f t="shared" ref="T3651:T3714" si="404">(((I3651/60)/60)/24)+DATE(1970,1,1)</f>
        <v>41806.712893518517</v>
      </c>
      <c r="U3651">
        <f t="shared" ref="U3651:U3714" si="405">ROUND(T3651-S3651,0)</f>
        <v>26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42381.478981481487</v>
      </c>
      <c r="T3652" s="8">
        <f t="shared" si="404"/>
        <v>42402.478981481487</v>
      </c>
      <c r="U3652">
        <f t="shared" si="405"/>
        <v>21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41828.646319444444</v>
      </c>
      <c r="T3653" s="8">
        <f t="shared" si="404"/>
        <v>41861.665972222225</v>
      </c>
      <c r="U3653">
        <f t="shared" si="405"/>
        <v>33</v>
      </c>
    </row>
    <row r="3654" spans="1:21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42596.644699074073</v>
      </c>
      <c r="T3654" s="8">
        <f t="shared" si="404"/>
        <v>42607.165972222225</v>
      </c>
      <c r="U3654">
        <f t="shared" si="405"/>
        <v>11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42191.363506944443</v>
      </c>
      <c r="T3655" s="8">
        <f t="shared" si="404"/>
        <v>42221.363506944443</v>
      </c>
      <c r="U3655">
        <f t="shared" si="405"/>
        <v>30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42440.416504629626</v>
      </c>
      <c r="T3656" s="8">
        <f t="shared" si="404"/>
        <v>42463.708333333328</v>
      </c>
      <c r="U3656">
        <f t="shared" si="405"/>
        <v>23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42173.803217592591</v>
      </c>
      <c r="T3657" s="8">
        <f t="shared" si="404"/>
        <v>42203.290972222225</v>
      </c>
      <c r="U3657">
        <f t="shared" si="405"/>
        <v>29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42737.910138888896</v>
      </c>
      <c r="T3658" s="8">
        <f t="shared" si="404"/>
        <v>42767.957638888889</v>
      </c>
      <c r="U3658">
        <f t="shared" si="405"/>
        <v>30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42499.629849537043</v>
      </c>
      <c r="T3659" s="8">
        <f t="shared" si="404"/>
        <v>42522.904166666667</v>
      </c>
      <c r="U3659">
        <f t="shared" si="405"/>
        <v>23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41775.858564814815</v>
      </c>
      <c r="T3660" s="8">
        <f t="shared" si="404"/>
        <v>41822.165972222225</v>
      </c>
      <c r="U3660">
        <f t="shared" si="405"/>
        <v>46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8">
        <f t="shared" si="403"/>
        <v>42055.277199074073</v>
      </c>
      <c r="T3661" s="8">
        <f t="shared" si="404"/>
        <v>42082.610416666663</v>
      </c>
      <c r="U3661">
        <f t="shared" si="405"/>
        <v>27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41971.881076388891</v>
      </c>
      <c r="T3662" s="8">
        <f t="shared" si="404"/>
        <v>41996.881076388891</v>
      </c>
      <c r="U3662">
        <f t="shared" si="405"/>
        <v>25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42447.896666666667</v>
      </c>
      <c r="T3663" s="8">
        <f t="shared" si="404"/>
        <v>42470.166666666672</v>
      </c>
      <c r="U3663">
        <f t="shared" si="405"/>
        <v>22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>
        <f t="shared" si="403"/>
        <v>42064.220069444447</v>
      </c>
      <c r="T3664" s="8">
        <f t="shared" si="404"/>
        <v>42094.178402777776</v>
      </c>
      <c r="U3664">
        <f t="shared" si="405"/>
        <v>30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42665.451736111107</v>
      </c>
      <c r="T3665" s="8">
        <f t="shared" si="404"/>
        <v>42725.493402777778</v>
      </c>
      <c r="U3665">
        <f t="shared" si="405"/>
        <v>60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8">
        <f t="shared" si="403"/>
        <v>42523.248715277776</v>
      </c>
      <c r="T3666" s="8">
        <f t="shared" si="404"/>
        <v>42537.248715277776</v>
      </c>
      <c r="U3666">
        <f t="shared" si="405"/>
        <v>14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42294.808124999996</v>
      </c>
      <c r="T3667" s="8">
        <f t="shared" si="404"/>
        <v>42305.829166666663</v>
      </c>
      <c r="U3667">
        <f t="shared" si="405"/>
        <v>11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41822.90488425926</v>
      </c>
      <c r="T3668" s="8">
        <f t="shared" si="404"/>
        <v>41844.291666666664</v>
      </c>
      <c r="U3668">
        <f t="shared" si="405"/>
        <v>21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42173.970127314817</v>
      </c>
      <c r="T3669" s="8">
        <f t="shared" si="404"/>
        <v>42203.970127314817</v>
      </c>
      <c r="U3669">
        <f t="shared" si="405"/>
        <v>30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42185.556157407409</v>
      </c>
      <c r="T3670" s="8">
        <f t="shared" si="404"/>
        <v>42208.772916666669</v>
      </c>
      <c r="U3670">
        <f t="shared" si="405"/>
        <v>23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42136.675196759257</v>
      </c>
      <c r="T3671" s="8">
        <f t="shared" si="404"/>
        <v>42166.675196759257</v>
      </c>
      <c r="U3671">
        <f t="shared" si="405"/>
        <v>30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42142.514016203699</v>
      </c>
      <c r="T3672" s="8">
        <f t="shared" si="404"/>
        <v>42155.958333333328</v>
      </c>
      <c r="U3672">
        <f t="shared" si="405"/>
        <v>13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41820.62809027778</v>
      </c>
      <c r="T3673" s="8">
        <f t="shared" si="404"/>
        <v>41841.165972222225</v>
      </c>
      <c r="U3673">
        <f t="shared" si="405"/>
        <v>21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41878.946574074071</v>
      </c>
      <c r="T3674" s="8">
        <f t="shared" si="404"/>
        <v>41908.946574074071</v>
      </c>
      <c r="U3674">
        <f t="shared" si="405"/>
        <v>30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8">
        <f t="shared" si="403"/>
        <v>41914.295104166667</v>
      </c>
      <c r="T3675" s="8">
        <f t="shared" si="404"/>
        <v>41948.536111111112</v>
      </c>
      <c r="U3675">
        <f t="shared" si="405"/>
        <v>34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42556.873020833329</v>
      </c>
      <c r="T3676" s="8">
        <f t="shared" si="404"/>
        <v>42616.873020833329</v>
      </c>
      <c r="U3676">
        <f t="shared" si="405"/>
        <v>60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42493.597013888888</v>
      </c>
      <c r="T3677" s="8">
        <f t="shared" si="404"/>
        <v>42505.958333333328</v>
      </c>
      <c r="U3677">
        <f t="shared" si="405"/>
        <v>12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41876.815787037034</v>
      </c>
      <c r="T3678" s="8">
        <f t="shared" si="404"/>
        <v>41894.815787037034</v>
      </c>
      <c r="U3678">
        <f t="shared" si="405"/>
        <v>18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41802.574282407404</v>
      </c>
      <c r="T3679" s="8">
        <f t="shared" si="404"/>
        <v>41823.165972222225</v>
      </c>
      <c r="U3679">
        <f t="shared" si="405"/>
        <v>21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42120.531226851846</v>
      </c>
      <c r="T3680" s="8">
        <f t="shared" si="404"/>
        <v>42155.531226851846</v>
      </c>
      <c r="U3680">
        <f t="shared" si="405"/>
        <v>35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41786.761354166665</v>
      </c>
      <c r="T3681" s="8">
        <f t="shared" si="404"/>
        <v>41821.207638888889</v>
      </c>
      <c r="U3681">
        <f t="shared" si="405"/>
        <v>34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42627.454097222217</v>
      </c>
      <c r="T3682" s="8">
        <f t="shared" si="404"/>
        <v>42648.454097222217</v>
      </c>
      <c r="U3682">
        <f t="shared" si="405"/>
        <v>21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42374.651504629626</v>
      </c>
      <c r="T3683" s="8">
        <f t="shared" si="404"/>
        <v>42384.651504629626</v>
      </c>
      <c r="U3683">
        <f t="shared" si="405"/>
        <v>10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41772.685393518521</v>
      </c>
      <c r="T3684" s="8">
        <f t="shared" si="404"/>
        <v>41806.290972222225</v>
      </c>
      <c r="U3684">
        <f t="shared" si="405"/>
        <v>34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8">
        <f t="shared" si="403"/>
        <v>42633.116851851853</v>
      </c>
      <c r="T3685" s="8">
        <f t="shared" si="404"/>
        <v>42663.116851851853</v>
      </c>
      <c r="U3685">
        <f t="shared" si="405"/>
        <v>30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8">
        <f t="shared" si="403"/>
        <v>42219.180393518516</v>
      </c>
      <c r="T3686" s="8">
        <f t="shared" si="404"/>
        <v>42249.180393518516</v>
      </c>
      <c r="U3686">
        <f t="shared" si="405"/>
        <v>30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41753.593275462961</v>
      </c>
      <c r="T3687" s="8">
        <f t="shared" si="404"/>
        <v>41778.875</v>
      </c>
      <c r="U3687">
        <f t="shared" si="405"/>
        <v>25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42230.662731481483</v>
      </c>
      <c r="T3688" s="8">
        <f t="shared" si="404"/>
        <v>42245.165972222225</v>
      </c>
      <c r="U3688">
        <f t="shared" si="405"/>
        <v>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>
        <f t="shared" si="403"/>
        <v>41787.218229166669</v>
      </c>
      <c r="T3689" s="8">
        <f t="shared" si="404"/>
        <v>41817.218229166669</v>
      </c>
      <c r="U3689">
        <f t="shared" si="405"/>
        <v>30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41829.787083333329</v>
      </c>
      <c r="T3690" s="8">
        <f t="shared" si="404"/>
        <v>41859.787083333329</v>
      </c>
      <c r="U3690">
        <f t="shared" si="405"/>
        <v>30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42147.826840277776</v>
      </c>
      <c r="T3691" s="8">
        <f t="shared" si="404"/>
        <v>42176.934027777781</v>
      </c>
      <c r="U3691">
        <f t="shared" si="405"/>
        <v>29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41940.598182870373</v>
      </c>
      <c r="T3692" s="8">
        <f t="shared" si="404"/>
        <v>41970.639849537038</v>
      </c>
      <c r="U3692">
        <f t="shared" si="405"/>
        <v>30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42020.700567129628</v>
      </c>
      <c r="T3693" s="8">
        <f t="shared" si="404"/>
        <v>42065.207638888889</v>
      </c>
      <c r="U3693">
        <f t="shared" si="405"/>
        <v>45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41891.96503472222</v>
      </c>
      <c r="T3694" s="8">
        <f t="shared" si="404"/>
        <v>41901</v>
      </c>
      <c r="U3694">
        <f t="shared" si="405"/>
        <v>9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8">
        <f t="shared" si="403"/>
        <v>42309.191307870366</v>
      </c>
      <c r="T3695" s="8">
        <f t="shared" si="404"/>
        <v>42338.9375</v>
      </c>
      <c r="U3695">
        <f t="shared" si="405"/>
        <v>30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8">
        <f t="shared" si="403"/>
        <v>42490.133877314816</v>
      </c>
      <c r="T3696" s="8">
        <f t="shared" si="404"/>
        <v>42527.083333333328</v>
      </c>
      <c r="U3696">
        <f t="shared" si="405"/>
        <v>37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41995.870486111111</v>
      </c>
      <c r="T3697" s="8">
        <f t="shared" si="404"/>
        <v>42015.870486111111</v>
      </c>
      <c r="U3697">
        <f t="shared" si="405"/>
        <v>20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41988.617083333331</v>
      </c>
      <c r="T3698" s="8">
        <f t="shared" si="404"/>
        <v>42048.617083333331</v>
      </c>
      <c r="U3698">
        <f t="shared" si="405"/>
        <v>60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42479.465833333335</v>
      </c>
      <c r="T3699" s="8">
        <f t="shared" si="404"/>
        <v>42500.465833333335</v>
      </c>
      <c r="U3699">
        <f t="shared" si="405"/>
        <v>21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42401.806562500002</v>
      </c>
      <c r="T3700" s="8">
        <f t="shared" si="404"/>
        <v>42431.806562500002</v>
      </c>
      <c r="U3700">
        <f t="shared" si="405"/>
        <v>30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41897.602037037039</v>
      </c>
      <c r="T3701" s="8">
        <f t="shared" si="404"/>
        <v>41927.602037037039</v>
      </c>
      <c r="U3701">
        <f t="shared" si="405"/>
        <v>30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41882.585648148146</v>
      </c>
      <c r="T3702" s="8">
        <f t="shared" si="404"/>
        <v>41912.666666666664</v>
      </c>
      <c r="U3702">
        <f t="shared" si="405"/>
        <v>30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42129.541585648149</v>
      </c>
      <c r="T3703" s="8">
        <f t="shared" si="404"/>
        <v>42159.541585648149</v>
      </c>
      <c r="U3703">
        <f t="shared" si="405"/>
        <v>30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42524.53800925926</v>
      </c>
      <c r="T3704" s="8">
        <f t="shared" si="404"/>
        <v>42561.957638888889</v>
      </c>
      <c r="U3704">
        <f t="shared" si="405"/>
        <v>37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42556.504490740743</v>
      </c>
      <c r="T3705" s="8">
        <f t="shared" si="404"/>
        <v>42595.290972222225</v>
      </c>
      <c r="U3705">
        <f t="shared" si="405"/>
        <v>39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42461.689745370371</v>
      </c>
      <c r="T3706" s="8">
        <f t="shared" si="404"/>
        <v>42521.689745370371</v>
      </c>
      <c r="U3706">
        <f t="shared" si="405"/>
        <v>60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41792.542986111112</v>
      </c>
      <c r="T3707" s="8">
        <f t="shared" si="404"/>
        <v>41813.75</v>
      </c>
      <c r="U3707">
        <f t="shared" si="405"/>
        <v>21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41879.913761574076</v>
      </c>
      <c r="T3708" s="8">
        <f t="shared" si="404"/>
        <v>41894.913761574076</v>
      </c>
      <c r="U3708">
        <f t="shared" si="405"/>
        <v>15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8">
        <f t="shared" si="403"/>
        <v>42552.048356481479</v>
      </c>
      <c r="T3709" s="8">
        <f t="shared" si="404"/>
        <v>42573.226388888885</v>
      </c>
      <c r="U3709">
        <f t="shared" si="405"/>
        <v>21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8">
        <f t="shared" si="403"/>
        <v>41810.142199074071</v>
      </c>
      <c r="T3710" s="8">
        <f t="shared" si="404"/>
        <v>41824.142199074071</v>
      </c>
      <c r="U3710">
        <f t="shared" si="405"/>
        <v>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41785.707708333335</v>
      </c>
      <c r="T3711" s="8">
        <f t="shared" si="404"/>
        <v>41815.707708333335</v>
      </c>
      <c r="U3711">
        <f t="shared" si="405"/>
        <v>30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42072.576249999998</v>
      </c>
      <c r="T3712" s="8">
        <f t="shared" si="404"/>
        <v>42097.576249999998</v>
      </c>
      <c r="U3712">
        <f t="shared" si="405"/>
        <v>25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41779.724224537036</v>
      </c>
      <c r="T3713" s="8">
        <f t="shared" si="404"/>
        <v>41805.666666666664</v>
      </c>
      <c r="U3713">
        <f t="shared" si="405"/>
        <v>26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8">
        <f t="shared" si="403"/>
        <v>42134.172071759262</v>
      </c>
      <c r="T3714" s="8">
        <f t="shared" si="404"/>
        <v>42155.290972222225</v>
      </c>
      <c r="U3714">
        <f t="shared" si="405"/>
        <v>21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ROUND((E3715/D3715)*100,0)</f>
        <v>102</v>
      </c>
      <c r="P3715">
        <f t="shared" ref="P3715:P3778" si="407">ROUND(E3715/L3715,2)</f>
        <v>106.84</v>
      </c>
      <c r="Q3715" t="str">
        <f t="shared" ref="Q3715:Q3778" si="408">LEFT(N3715,FIND("/",N3715)-1)</f>
        <v>theater</v>
      </c>
      <c r="R3715" t="str">
        <f t="shared" ref="R3715:R3778" si="409">MID(N3715,FIND("/",N3715)+1,99)</f>
        <v>plays</v>
      </c>
      <c r="S3715" s="8">
        <f t="shared" ref="S3715:S3778" si="410">(((J3715/60)/60)/24)+DATE(1970,1,1)</f>
        <v>42505.738032407404</v>
      </c>
      <c r="T3715" s="8">
        <f t="shared" ref="T3715:T3778" si="411">(((I3715/60)/60)/24)+DATE(1970,1,1)</f>
        <v>42525.738032407404</v>
      </c>
      <c r="U3715">
        <f t="shared" ref="U3715:U3778" si="412">ROUND(T3715-S3715,0)</f>
        <v>20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42118.556331018524</v>
      </c>
      <c r="T3716" s="8">
        <f t="shared" si="411"/>
        <v>42150.165972222225</v>
      </c>
      <c r="U3716">
        <f t="shared" si="412"/>
        <v>32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42036.995590277773</v>
      </c>
      <c r="T3717" s="8">
        <f t="shared" si="411"/>
        <v>42094.536111111112</v>
      </c>
      <c r="U3717">
        <f t="shared" si="412"/>
        <v>58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42360.887835648144</v>
      </c>
      <c r="T3718" s="8">
        <f t="shared" si="411"/>
        <v>42390.887835648144</v>
      </c>
      <c r="U3718">
        <f t="shared" si="412"/>
        <v>30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42102.866307870368</v>
      </c>
      <c r="T3719" s="8">
        <f t="shared" si="411"/>
        <v>42133.866307870368</v>
      </c>
      <c r="U3719">
        <f t="shared" si="412"/>
        <v>31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42032.716145833328</v>
      </c>
      <c r="T3720" s="8">
        <f t="shared" si="411"/>
        <v>42062.716145833328</v>
      </c>
      <c r="U3720">
        <f t="shared" si="412"/>
        <v>30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42147.729930555557</v>
      </c>
      <c r="T3721" s="8">
        <f t="shared" si="411"/>
        <v>42177.729930555557</v>
      </c>
      <c r="U3721">
        <f t="shared" si="412"/>
        <v>30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42165.993125000001</v>
      </c>
      <c r="T3722" s="8">
        <f t="shared" si="411"/>
        <v>42187.993125000001</v>
      </c>
      <c r="U3722">
        <f t="shared" si="412"/>
        <v>22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41927.936157407406</v>
      </c>
      <c r="T3723" s="8">
        <f t="shared" si="411"/>
        <v>41948.977824074071</v>
      </c>
      <c r="U3723">
        <f t="shared" si="412"/>
        <v>21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42381.671840277777</v>
      </c>
      <c r="T3724" s="8">
        <f t="shared" si="411"/>
        <v>42411.957638888889</v>
      </c>
      <c r="U3724">
        <f t="shared" si="412"/>
        <v>30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41943.753032407411</v>
      </c>
      <c r="T3725" s="8">
        <f t="shared" si="411"/>
        <v>41973.794699074075</v>
      </c>
      <c r="U3725">
        <f t="shared" si="412"/>
        <v>30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42465.491435185191</v>
      </c>
      <c r="T3726" s="8">
        <f t="shared" si="411"/>
        <v>42494.958333333328</v>
      </c>
      <c r="U3726">
        <f t="shared" si="412"/>
        <v>29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42401.945219907408</v>
      </c>
      <c r="T3727" s="8">
        <f t="shared" si="411"/>
        <v>42418.895833333328</v>
      </c>
      <c r="U3727">
        <f t="shared" si="412"/>
        <v>17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8">
        <f t="shared" si="410"/>
        <v>42462.140868055561</v>
      </c>
      <c r="T3728" s="8">
        <f t="shared" si="411"/>
        <v>42489.875</v>
      </c>
      <c r="U3728">
        <f t="shared" si="412"/>
        <v>28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42632.348310185189</v>
      </c>
      <c r="T3729" s="8">
        <f t="shared" si="411"/>
        <v>42663.204861111109</v>
      </c>
      <c r="U3729">
        <f t="shared" si="412"/>
        <v>31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8">
        <f t="shared" si="410"/>
        <v>42205.171018518522</v>
      </c>
      <c r="T3730" s="8">
        <f t="shared" si="411"/>
        <v>42235.171018518522</v>
      </c>
      <c r="U3730">
        <f t="shared" si="412"/>
        <v>30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>
        <f t="shared" si="410"/>
        <v>42041.205000000002</v>
      </c>
      <c r="T3731" s="8">
        <f t="shared" si="411"/>
        <v>42086.16333333333</v>
      </c>
      <c r="U3731">
        <f t="shared" si="412"/>
        <v>45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42203.677766203706</v>
      </c>
      <c r="T3732" s="8">
        <f t="shared" si="411"/>
        <v>42233.677766203706</v>
      </c>
      <c r="U3732">
        <f t="shared" si="412"/>
        <v>30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41983.752847222218</v>
      </c>
      <c r="T3733" s="8">
        <f t="shared" si="411"/>
        <v>42014.140972222223</v>
      </c>
      <c r="U3733">
        <f t="shared" si="412"/>
        <v>30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41968.677465277782</v>
      </c>
      <c r="T3734" s="8">
        <f t="shared" si="411"/>
        <v>42028.5</v>
      </c>
      <c r="U3734">
        <f t="shared" si="412"/>
        <v>60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42103.024398148147</v>
      </c>
      <c r="T3735" s="8">
        <f t="shared" si="411"/>
        <v>42112.9375</v>
      </c>
      <c r="U3735">
        <f t="shared" si="412"/>
        <v>10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42089.901574074072</v>
      </c>
      <c r="T3736" s="8">
        <f t="shared" si="411"/>
        <v>42149.901574074072</v>
      </c>
      <c r="U3736">
        <f t="shared" si="412"/>
        <v>60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42122.693159722221</v>
      </c>
      <c r="T3737" s="8">
        <f t="shared" si="411"/>
        <v>42152.693159722221</v>
      </c>
      <c r="U3737">
        <f t="shared" si="412"/>
        <v>30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42048.711724537032</v>
      </c>
      <c r="T3738" s="8">
        <f t="shared" si="411"/>
        <v>42086.75</v>
      </c>
      <c r="U3738">
        <f t="shared" si="412"/>
        <v>38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42297.691006944442</v>
      </c>
      <c r="T3739" s="8">
        <f t="shared" si="411"/>
        <v>42320.290972222225</v>
      </c>
      <c r="U3739">
        <f t="shared" si="412"/>
        <v>23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41813.938715277778</v>
      </c>
      <c r="T3740" s="8">
        <f t="shared" si="411"/>
        <v>41835.916666666664</v>
      </c>
      <c r="U3740">
        <f t="shared" si="412"/>
        <v>22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42548.449861111112</v>
      </c>
      <c r="T3741" s="8">
        <f t="shared" si="411"/>
        <v>42568.449861111112</v>
      </c>
      <c r="U3741">
        <f t="shared" si="412"/>
        <v>20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8">
        <f t="shared" si="410"/>
        <v>41833.089756944442</v>
      </c>
      <c r="T3742" s="8">
        <f t="shared" si="411"/>
        <v>41863.079143518517</v>
      </c>
      <c r="U3742">
        <f t="shared" si="412"/>
        <v>30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42325.920717592591</v>
      </c>
      <c r="T3743" s="8">
        <f t="shared" si="411"/>
        <v>42355.920717592591</v>
      </c>
      <c r="U3743">
        <f t="shared" si="412"/>
        <v>30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41858.214629629627</v>
      </c>
      <c r="T3744" s="8">
        <f t="shared" si="411"/>
        <v>41888.214629629627</v>
      </c>
      <c r="U3744">
        <f t="shared" si="412"/>
        <v>30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41793.710231481484</v>
      </c>
      <c r="T3745" s="8">
        <f t="shared" si="411"/>
        <v>41823.710231481484</v>
      </c>
      <c r="U3745">
        <f t="shared" si="412"/>
        <v>30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41793.814259259263</v>
      </c>
      <c r="T3746" s="8">
        <f t="shared" si="411"/>
        <v>41825.165972222225</v>
      </c>
      <c r="U3746">
        <f t="shared" si="412"/>
        <v>31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41831.697939814818</v>
      </c>
      <c r="T3747" s="8">
        <f t="shared" si="411"/>
        <v>41861.697939814818</v>
      </c>
      <c r="U3747">
        <f t="shared" si="412"/>
        <v>30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42621.389340277776</v>
      </c>
      <c r="T3748" s="8">
        <f t="shared" si="411"/>
        <v>42651.389340277776</v>
      </c>
      <c r="U3748">
        <f t="shared" si="412"/>
        <v>30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42164.299722222218</v>
      </c>
      <c r="T3749" s="8">
        <f t="shared" si="411"/>
        <v>42190.957638888889</v>
      </c>
      <c r="U3749">
        <f t="shared" si="412"/>
        <v>27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42395.706435185188</v>
      </c>
      <c r="T3750" s="8">
        <f t="shared" si="411"/>
        <v>42416.249305555553</v>
      </c>
      <c r="U3750">
        <f t="shared" si="412"/>
        <v>21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42458.127175925925</v>
      </c>
      <c r="T3751" s="8">
        <f t="shared" si="411"/>
        <v>42489.165972222225</v>
      </c>
      <c r="U3751">
        <f t="shared" si="412"/>
        <v>31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42016.981574074074</v>
      </c>
      <c r="T3752" s="8">
        <f t="shared" si="411"/>
        <v>42045.332638888889</v>
      </c>
      <c r="U3752">
        <f t="shared" si="412"/>
        <v>28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42403.035567129627</v>
      </c>
      <c r="T3753" s="8">
        <f t="shared" si="411"/>
        <v>42462.993900462956</v>
      </c>
      <c r="U3753">
        <f t="shared" si="412"/>
        <v>60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42619.802488425921</v>
      </c>
      <c r="T3754" s="8">
        <f t="shared" si="411"/>
        <v>42659.875</v>
      </c>
      <c r="U3754">
        <f t="shared" si="412"/>
        <v>40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42128.824074074073</v>
      </c>
      <c r="T3755" s="8">
        <f t="shared" si="411"/>
        <v>42158</v>
      </c>
      <c r="U3755">
        <f t="shared" si="412"/>
        <v>29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41808.881215277775</v>
      </c>
      <c r="T3756" s="8">
        <f t="shared" si="411"/>
        <v>41846.207638888889</v>
      </c>
      <c r="U3756">
        <f t="shared" si="412"/>
        <v>37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42445.866979166662</v>
      </c>
      <c r="T3757" s="8">
        <f t="shared" si="411"/>
        <v>42475.866979166662</v>
      </c>
      <c r="U3757">
        <f t="shared" si="412"/>
        <v>30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41771.814791666664</v>
      </c>
      <c r="T3758" s="8">
        <f t="shared" si="411"/>
        <v>41801.814791666664</v>
      </c>
      <c r="U3758">
        <f t="shared" si="412"/>
        <v>30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41954.850868055553</v>
      </c>
      <c r="T3759" s="8">
        <f t="shared" si="411"/>
        <v>41974.850868055553</v>
      </c>
      <c r="U3759">
        <f t="shared" si="412"/>
        <v>20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41747.471504629626</v>
      </c>
      <c r="T3760" s="8">
        <f t="shared" si="411"/>
        <v>41778.208333333336</v>
      </c>
      <c r="U3760">
        <f t="shared" si="412"/>
        <v>31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42182.108252314814</v>
      </c>
      <c r="T3761" s="8">
        <f t="shared" si="411"/>
        <v>42242.108252314814</v>
      </c>
      <c r="U3761">
        <f t="shared" si="412"/>
        <v>60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41739.525300925925</v>
      </c>
      <c r="T3762" s="8">
        <f t="shared" si="411"/>
        <v>41764.525300925925</v>
      </c>
      <c r="U3762">
        <f t="shared" si="412"/>
        <v>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42173.466863425929</v>
      </c>
      <c r="T3763" s="8">
        <f t="shared" si="411"/>
        <v>42226.958333333328</v>
      </c>
      <c r="U3763">
        <f t="shared" si="412"/>
        <v>53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42193.813530092593</v>
      </c>
      <c r="T3764" s="8">
        <f t="shared" si="411"/>
        <v>42218.813530092593</v>
      </c>
      <c r="U3764">
        <f t="shared" si="412"/>
        <v>25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42065.750300925924</v>
      </c>
      <c r="T3765" s="8">
        <f t="shared" si="411"/>
        <v>42095.708634259259</v>
      </c>
      <c r="U3765">
        <f t="shared" si="412"/>
        <v>30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42499.842962962968</v>
      </c>
      <c r="T3766" s="8">
        <f t="shared" si="411"/>
        <v>42519.024999999994</v>
      </c>
      <c r="U3766">
        <f t="shared" si="412"/>
        <v>19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41820.776412037041</v>
      </c>
      <c r="T3767" s="8">
        <f t="shared" si="411"/>
        <v>41850.776412037041</v>
      </c>
      <c r="U3767">
        <f t="shared" si="412"/>
        <v>30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41788.167187500003</v>
      </c>
      <c r="T3768" s="8">
        <f t="shared" si="411"/>
        <v>41823.167187500003</v>
      </c>
      <c r="U3768">
        <f t="shared" si="412"/>
        <v>35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8">
        <f t="shared" si="410"/>
        <v>42050.019641203704</v>
      </c>
      <c r="T3769" s="8">
        <f t="shared" si="411"/>
        <v>42064.207638888889</v>
      </c>
      <c r="U3769">
        <f t="shared" si="412"/>
        <v>14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41772.727893518517</v>
      </c>
      <c r="T3770" s="8">
        <f t="shared" si="411"/>
        <v>41802.727893518517</v>
      </c>
      <c r="U3770">
        <f t="shared" si="412"/>
        <v>30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42445.598136574074</v>
      </c>
      <c r="T3771" s="8">
        <f t="shared" si="411"/>
        <v>42475.598136574074</v>
      </c>
      <c r="U3771">
        <f t="shared" si="412"/>
        <v>30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42138.930671296301</v>
      </c>
      <c r="T3772" s="8">
        <f t="shared" si="411"/>
        <v>42168.930671296301</v>
      </c>
      <c r="U3772">
        <f t="shared" si="412"/>
        <v>30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42493.857083333336</v>
      </c>
      <c r="T3773" s="8">
        <f t="shared" si="411"/>
        <v>42508</v>
      </c>
      <c r="U3773">
        <f t="shared" si="412"/>
        <v>14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42682.616967592592</v>
      </c>
      <c r="T3774" s="8">
        <f t="shared" si="411"/>
        <v>42703.25</v>
      </c>
      <c r="U3774">
        <f t="shared" si="412"/>
        <v>21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42656.005173611105</v>
      </c>
      <c r="T3775" s="8">
        <f t="shared" si="411"/>
        <v>42689.088888888888</v>
      </c>
      <c r="U3775">
        <f t="shared" si="412"/>
        <v>33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42087.792303240742</v>
      </c>
      <c r="T3776" s="8">
        <f t="shared" si="411"/>
        <v>42103.792303240742</v>
      </c>
      <c r="U3776">
        <f t="shared" si="412"/>
        <v>16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42075.942627314813</v>
      </c>
      <c r="T3777" s="8">
        <f t="shared" si="411"/>
        <v>42103.166666666672</v>
      </c>
      <c r="U3777">
        <f t="shared" si="412"/>
        <v>27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41814.367800925924</v>
      </c>
      <c r="T3778" s="8">
        <f t="shared" si="411"/>
        <v>41852.041666666664</v>
      </c>
      <c r="U3778">
        <f t="shared" si="412"/>
        <v>38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ROUND((E3779/D3779)*100,0)</f>
        <v>143</v>
      </c>
      <c r="P3779">
        <f t="shared" ref="P3779:P3842" si="414">ROUND(E3779/L3779,2)</f>
        <v>48.54</v>
      </c>
      <c r="Q3779" t="str">
        <f t="shared" ref="Q3779:Q3842" si="415">LEFT(N3779,FIND("/",N3779)-1)</f>
        <v>theater</v>
      </c>
      <c r="R3779" t="str">
        <f t="shared" ref="R3779:R3842" si="416">MID(N3779,FIND("/",N3779)+1,99)</f>
        <v>musical</v>
      </c>
      <c r="S3779" s="8">
        <f t="shared" ref="S3779:S3842" si="417">(((J3779/60)/60)/24)+DATE(1970,1,1)</f>
        <v>41887.111354166671</v>
      </c>
      <c r="T3779" s="8">
        <f t="shared" ref="T3779:T3842" si="418">(((I3779/60)/60)/24)+DATE(1970,1,1)</f>
        <v>41909.166666666664</v>
      </c>
      <c r="U3779">
        <f t="shared" ref="U3779:U3842" si="419">ROUND(T3779-S3779,0)</f>
        <v>22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41989.819212962961</v>
      </c>
      <c r="T3780" s="8">
        <f t="shared" si="418"/>
        <v>42049.819212962961</v>
      </c>
      <c r="U3780">
        <f t="shared" si="419"/>
        <v>60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42425.735416666663</v>
      </c>
      <c r="T3781" s="8">
        <f t="shared" si="418"/>
        <v>42455.693750000006</v>
      </c>
      <c r="U3781">
        <f t="shared" si="419"/>
        <v>30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42166.219733796301</v>
      </c>
      <c r="T3782" s="8">
        <f t="shared" si="418"/>
        <v>42198.837499999994</v>
      </c>
      <c r="U3782">
        <f t="shared" si="419"/>
        <v>33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41865.882928240739</v>
      </c>
      <c r="T3783" s="8">
        <f t="shared" si="418"/>
        <v>41890.882928240739</v>
      </c>
      <c r="U3783">
        <f t="shared" si="419"/>
        <v>25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42546.862233796302</v>
      </c>
      <c r="T3784" s="8">
        <f t="shared" si="418"/>
        <v>42575.958333333328</v>
      </c>
      <c r="U3784">
        <f t="shared" si="419"/>
        <v>29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8">
        <f t="shared" si="417"/>
        <v>42420.140277777777</v>
      </c>
      <c r="T3785" s="8">
        <f t="shared" si="418"/>
        <v>42444.666666666672</v>
      </c>
      <c r="U3785">
        <f t="shared" si="419"/>
        <v>25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42531.980694444443</v>
      </c>
      <c r="T3786" s="8">
        <f t="shared" si="418"/>
        <v>42561.980694444443</v>
      </c>
      <c r="U3786">
        <f t="shared" si="419"/>
        <v>30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42548.63853009259</v>
      </c>
      <c r="T3787" s="8">
        <f t="shared" si="418"/>
        <v>42584.418749999997</v>
      </c>
      <c r="U3787">
        <f t="shared" si="419"/>
        <v>36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42487.037905092591</v>
      </c>
      <c r="T3788" s="8">
        <f t="shared" si="418"/>
        <v>42517.037905092591</v>
      </c>
      <c r="U3788">
        <f t="shared" si="419"/>
        <v>30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42167.534791666665</v>
      </c>
      <c r="T3789" s="8">
        <f t="shared" si="418"/>
        <v>42196.165972222225</v>
      </c>
      <c r="U3789">
        <f t="shared" si="419"/>
        <v>29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42333.695821759262</v>
      </c>
      <c r="T3790" s="8">
        <f t="shared" si="418"/>
        <v>42361.679166666669</v>
      </c>
      <c r="U3790">
        <f t="shared" si="419"/>
        <v>28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42138.798819444448</v>
      </c>
      <c r="T3791" s="8">
        <f t="shared" si="418"/>
        <v>42170.798819444448</v>
      </c>
      <c r="U3791">
        <f t="shared" si="419"/>
        <v>32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42666.666932870372</v>
      </c>
      <c r="T3792" s="8">
        <f t="shared" si="418"/>
        <v>42696.708599537036</v>
      </c>
      <c r="U3792">
        <f t="shared" si="419"/>
        <v>30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41766.692037037035</v>
      </c>
      <c r="T3793" s="8">
        <f t="shared" si="418"/>
        <v>41826.692037037035</v>
      </c>
      <c r="U3793">
        <f t="shared" si="419"/>
        <v>60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42170.447013888886</v>
      </c>
      <c r="T3794" s="8">
        <f t="shared" si="418"/>
        <v>42200.447013888886</v>
      </c>
      <c r="U3794">
        <f t="shared" si="419"/>
        <v>30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41968.938993055555</v>
      </c>
      <c r="T3795" s="8">
        <f t="shared" si="418"/>
        <v>41989.938993055555</v>
      </c>
      <c r="U3795">
        <f t="shared" si="419"/>
        <v>21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42132.58048611111</v>
      </c>
      <c r="T3796" s="8">
        <f t="shared" si="418"/>
        <v>42162.58048611111</v>
      </c>
      <c r="U3796">
        <f t="shared" si="419"/>
        <v>30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42201.436226851853</v>
      </c>
      <c r="T3797" s="8">
        <f t="shared" si="418"/>
        <v>42244.9375</v>
      </c>
      <c r="U3797">
        <f t="shared" si="419"/>
        <v>44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42689.029583333337</v>
      </c>
      <c r="T3798" s="8">
        <f t="shared" si="418"/>
        <v>42749.029583333337</v>
      </c>
      <c r="U3798">
        <f t="shared" si="419"/>
        <v>60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42084.881539351853</v>
      </c>
      <c r="T3799" s="8">
        <f t="shared" si="418"/>
        <v>42114.881539351853</v>
      </c>
      <c r="U3799">
        <f t="shared" si="419"/>
        <v>30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41831.722777777781</v>
      </c>
      <c r="T3800" s="8">
        <f t="shared" si="418"/>
        <v>41861.722777777781</v>
      </c>
      <c r="U3800">
        <f t="shared" si="419"/>
        <v>30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42410.93105324074</v>
      </c>
      <c r="T3801" s="8">
        <f t="shared" si="418"/>
        <v>42440.93105324074</v>
      </c>
      <c r="U3801">
        <f t="shared" si="419"/>
        <v>30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41982.737071759257</v>
      </c>
      <c r="T3802" s="8">
        <f t="shared" si="418"/>
        <v>42015.207638888889</v>
      </c>
      <c r="U3802">
        <f t="shared" si="419"/>
        <v>32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41975.676111111112</v>
      </c>
      <c r="T3803" s="8">
        <f t="shared" si="418"/>
        <v>42006.676111111112</v>
      </c>
      <c r="U3803">
        <f t="shared" si="419"/>
        <v>31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42269.126226851848</v>
      </c>
      <c r="T3804" s="8">
        <f t="shared" si="418"/>
        <v>42299.126226851848</v>
      </c>
      <c r="U3804">
        <f t="shared" si="419"/>
        <v>30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42403.971851851849</v>
      </c>
      <c r="T3805" s="8">
        <f t="shared" si="418"/>
        <v>42433.971851851849</v>
      </c>
      <c r="U3805">
        <f t="shared" si="419"/>
        <v>30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42527.00953703704</v>
      </c>
      <c r="T3806" s="8">
        <f t="shared" si="418"/>
        <v>42582.291666666672</v>
      </c>
      <c r="U3806">
        <f t="shared" si="419"/>
        <v>55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41849.887037037035</v>
      </c>
      <c r="T3807" s="8">
        <f t="shared" si="418"/>
        <v>41909.887037037035</v>
      </c>
      <c r="U3807">
        <f t="shared" si="419"/>
        <v>60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41799.259039351848</v>
      </c>
      <c r="T3808" s="8">
        <f t="shared" si="418"/>
        <v>41819.259039351848</v>
      </c>
      <c r="U3808">
        <f t="shared" si="419"/>
        <v>20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42090.909016203703</v>
      </c>
      <c r="T3809" s="8">
        <f t="shared" si="418"/>
        <v>42097.909016203703</v>
      </c>
      <c r="U3809">
        <f t="shared" si="419"/>
        <v>7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42059.453923611116</v>
      </c>
      <c r="T3810" s="8">
        <f t="shared" si="418"/>
        <v>42119.412256944444</v>
      </c>
      <c r="U3810">
        <f t="shared" si="419"/>
        <v>60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41800.526701388888</v>
      </c>
      <c r="T3811" s="8">
        <f t="shared" si="418"/>
        <v>41850.958333333336</v>
      </c>
      <c r="U3811">
        <f t="shared" si="419"/>
        <v>50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42054.849050925928</v>
      </c>
      <c r="T3812" s="8">
        <f t="shared" si="418"/>
        <v>42084.807384259257</v>
      </c>
      <c r="U3812">
        <f t="shared" si="419"/>
        <v>30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42487.62700231481</v>
      </c>
      <c r="T3813" s="8">
        <f t="shared" si="418"/>
        <v>42521.458333333328</v>
      </c>
      <c r="U3813">
        <f t="shared" si="419"/>
        <v>34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42109.751250000001</v>
      </c>
      <c r="T3814" s="8">
        <f t="shared" si="418"/>
        <v>42156.165972222225</v>
      </c>
      <c r="U3814">
        <f t="shared" si="419"/>
        <v>46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8">
        <f t="shared" si="417"/>
        <v>42497.275706018518</v>
      </c>
      <c r="T3815" s="8">
        <f t="shared" si="418"/>
        <v>42535.904861111107</v>
      </c>
      <c r="U3815">
        <f t="shared" si="419"/>
        <v>39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42058.904074074075</v>
      </c>
      <c r="T3816" s="8">
        <f t="shared" si="418"/>
        <v>42095.165972222225</v>
      </c>
      <c r="U3816">
        <f t="shared" si="419"/>
        <v>36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8">
        <f t="shared" si="417"/>
        <v>42207.259918981479</v>
      </c>
      <c r="T3817" s="8">
        <f t="shared" si="418"/>
        <v>42236.958333333328</v>
      </c>
      <c r="U3817">
        <f t="shared" si="419"/>
        <v>30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41807.690081018518</v>
      </c>
      <c r="T3818" s="8">
        <f t="shared" si="418"/>
        <v>41837.690081018518</v>
      </c>
      <c r="U3818">
        <f t="shared" si="419"/>
        <v>30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42284.69694444444</v>
      </c>
      <c r="T3819" s="8">
        <f t="shared" si="418"/>
        <v>42301.165972222225</v>
      </c>
      <c r="U3819">
        <f t="shared" si="419"/>
        <v>16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42045.84238425926</v>
      </c>
      <c r="T3820" s="8">
        <f t="shared" si="418"/>
        <v>42075.800717592589</v>
      </c>
      <c r="U3820">
        <f t="shared" si="419"/>
        <v>30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8">
        <f t="shared" si="417"/>
        <v>42184.209537037037</v>
      </c>
      <c r="T3821" s="8">
        <f t="shared" si="418"/>
        <v>42202.876388888893</v>
      </c>
      <c r="U3821">
        <f t="shared" si="419"/>
        <v>19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42160.651817129634</v>
      </c>
      <c r="T3822" s="8">
        <f t="shared" si="418"/>
        <v>42190.651817129634</v>
      </c>
      <c r="U3822">
        <f t="shared" si="419"/>
        <v>30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8">
        <f t="shared" si="417"/>
        <v>42341.180636574078</v>
      </c>
      <c r="T3823" s="8">
        <f t="shared" si="418"/>
        <v>42373.180636574078</v>
      </c>
      <c r="U3823">
        <f t="shared" si="419"/>
        <v>32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42329.838159722218</v>
      </c>
      <c r="T3824" s="8">
        <f t="shared" si="418"/>
        <v>42388.957638888889</v>
      </c>
      <c r="U3824">
        <f t="shared" si="419"/>
        <v>59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42170.910231481481</v>
      </c>
      <c r="T3825" s="8">
        <f t="shared" si="418"/>
        <v>42205.165972222225</v>
      </c>
      <c r="U3825">
        <f t="shared" si="419"/>
        <v>34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42571.626192129625</v>
      </c>
      <c r="T3826" s="8">
        <f t="shared" si="418"/>
        <v>42583.570138888885</v>
      </c>
      <c r="U3826">
        <f t="shared" si="419"/>
        <v>12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8">
        <f t="shared" si="417"/>
        <v>42151.069606481484</v>
      </c>
      <c r="T3827" s="8">
        <f t="shared" si="418"/>
        <v>42172.069606481484</v>
      </c>
      <c r="U3827">
        <f t="shared" si="419"/>
        <v>21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42101.423541666663</v>
      </c>
      <c r="T3828" s="8">
        <f t="shared" si="418"/>
        <v>42131.423541666663</v>
      </c>
      <c r="U3828">
        <f t="shared" si="419"/>
        <v>30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42034.928252314814</v>
      </c>
      <c r="T3829" s="8">
        <f t="shared" si="418"/>
        <v>42090</v>
      </c>
      <c r="U3829">
        <f t="shared" si="419"/>
        <v>55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41944.527627314819</v>
      </c>
      <c r="T3830" s="8">
        <f t="shared" si="418"/>
        <v>42004.569293981483</v>
      </c>
      <c r="U3830">
        <f t="shared" si="419"/>
        <v>60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42593.865405092598</v>
      </c>
      <c r="T3831" s="8">
        <f t="shared" si="418"/>
        <v>42613.865405092598</v>
      </c>
      <c r="U3831">
        <f t="shared" si="419"/>
        <v>20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42503.740868055553</v>
      </c>
      <c r="T3832" s="8">
        <f t="shared" si="418"/>
        <v>42517.740868055553</v>
      </c>
      <c r="U3832">
        <f t="shared" si="419"/>
        <v>14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41927.848900462966</v>
      </c>
      <c r="T3833" s="8">
        <f t="shared" si="418"/>
        <v>41948.890567129631</v>
      </c>
      <c r="U3833">
        <f t="shared" si="419"/>
        <v>21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8">
        <f t="shared" si="417"/>
        <v>42375.114988425921</v>
      </c>
      <c r="T3834" s="8">
        <f t="shared" si="418"/>
        <v>42420.114988425921</v>
      </c>
      <c r="U3834">
        <f t="shared" si="419"/>
        <v>45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41963.872361111105</v>
      </c>
      <c r="T3835" s="8">
        <f t="shared" si="418"/>
        <v>41974.797916666663</v>
      </c>
      <c r="U3835">
        <f t="shared" si="419"/>
        <v>11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42143.445219907408</v>
      </c>
      <c r="T3836" s="8">
        <f t="shared" si="418"/>
        <v>42173.445219907408</v>
      </c>
      <c r="U3836">
        <f t="shared" si="419"/>
        <v>30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42460.94222222222</v>
      </c>
      <c r="T3837" s="8">
        <f t="shared" si="418"/>
        <v>42481.94222222222</v>
      </c>
      <c r="U3837">
        <f t="shared" si="419"/>
        <v>21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42553.926527777774</v>
      </c>
      <c r="T3838" s="8">
        <f t="shared" si="418"/>
        <v>42585.172916666663</v>
      </c>
      <c r="U3838">
        <f t="shared" si="419"/>
        <v>31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42152.765717592592</v>
      </c>
      <c r="T3839" s="8">
        <f t="shared" si="418"/>
        <v>42188.765717592592</v>
      </c>
      <c r="U3839">
        <f t="shared" si="419"/>
        <v>36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42116.710752314815</v>
      </c>
      <c r="T3840" s="8">
        <f t="shared" si="418"/>
        <v>42146.710752314815</v>
      </c>
      <c r="U3840">
        <f t="shared" si="419"/>
        <v>30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8">
        <f t="shared" si="417"/>
        <v>42155.142638888887</v>
      </c>
      <c r="T3841" s="8">
        <f t="shared" si="418"/>
        <v>42215.142638888887</v>
      </c>
      <c r="U3841">
        <f t="shared" si="419"/>
        <v>60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42432.701724537037</v>
      </c>
      <c r="T3842" s="8">
        <f t="shared" si="418"/>
        <v>42457.660057870366</v>
      </c>
      <c r="U3842">
        <f t="shared" si="419"/>
        <v>25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ROUND((E3843/D3843)*100,0)</f>
        <v>9</v>
      </c>
      <c r="P3843">
        <f t="shared" ref="P3843:P3906" si="421">ROUND(E3843/L3843,2)</f>
        <v>25.65</v>
      </c>
      <c r="Q3843" t="str">
        <f t="shared" ref="Q3843:Q3906" si="422">LEFT(N3843,FIND("/",N3843)-1)</f>
        <v>theater</v>
      </c>
      <c r="R3843" t="str">
        <f t="shared" ref="R3843:R3906" si="423">MID(N3843,FIND("/",N3843)+1,99)</f>
        <v>plays</v>
      </c>
      <c r="S3843" s="8">
        <f t="shared" ref="S3843:S3906" si="424">(((J3843/60)/60)/24)+DATE(1970,1,1)</f>
        <v>41780.785729166666</v>
      </c>
      <c r="T3843" s="8">
        <f t="shared" ref="T3843:T3906" si="425">(((I3843/60)/60)/24)+DATE(1970,1,1)</f>
        <v>41840.785729166666</v>
      </c>
      <c r="U3843">
        <f t="shared" ref="U3843:U3906" si="426">ROUND(T3843-S3843,0)</f>
        <v>60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41740.493657407409</v>
      </c>
      <c r="T3844" s="8">
        <f t="shared" si="425"/>
        <v>41770.493657407409</v>
      </c>
      <c r="U3844">
        <f t="shared" si="426"/>
        <v>30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8">
        <f t="shared" si="424"/>
        <v>41766.072500000002</v>
      </c>
      <c r="T3845" s="8">
        <f t="shared" si="425"/>
        <v>41791.072500000002</v>
      </c>
      <c r="U3845">
        <f t="shared" si="426"/>
        <v>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41766.617291666669</v>
      </c>
      <c r="T3846" s="8">
        <f t="shared" si="425"/>
        <v>41793.290972222225</v>
      </c>
      <c r="U3846">
        <f t="shared" si="426"/>
        <v>27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42248.627013888887</v>
      </c>
      <c r="T3847" s="8">
        <f t="shared" si="425"/>
        <v>42278.627013888887</v>
      </c>
      <c r="U3847">
        <f t="shared" si="426"/>
        <v>30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8">
        <f t="shared" si="424"/>
        <v>41885.221550925926</v>
      </c>
      <c r="T3848" s="8">
        <f t="shared" si="425"/>
        <v>41916.290972222225</v>
      </c>
      <c r="U3848">
        <f t="shared" si="426"/>
        <v>31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8">
        <f t="shared" si="424"/>
        <v>42159.224432870367</v>
      </c>
      <c r="T3849" s="8">
        <f t="shared" si="425"/>
        <v>42204.224432870367</v>
      </c>
      <c r="U3849">
        <f t="shared" si="426"/>
        <v>45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42265.817002314812</v>
      </c>
      <c r="T3850" s="8">
        <f t="shared" si="425"/>
        <v>42295.817002314812</v>
      </c>
      <c r="U3850">
        <f t="shared" si="426"/>
        <v>30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42136.767175925925</v>
      </c>
      <c r="T3851" s="8">
        <f t="shared" si="425"/>
        <v>42166.767175925925</v>
      </c>
      <c r="U3851">
        <f t="shared" si="426"/>
        <v>30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>
        <f t="shared" si="424"/>
        <v>41975.124340277776</v>
      </c>
      <c r="T3852" s="8">
        <f t="shared" si="425"/>
        <v>42005.124340277776</v>
      </c>
      <c r="U3852">
        <f t="shared" si="426"/>
        <v>30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42172.439571759256</v>
      </c>
      <c r="T3853" s="8">
        <f t="shared" si="425"/>
        <v>42202.439571759256</v>
      </c>
      <c r="U3853">
        <f t="shared" si="426"/>
        <v>30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42065.190694444449</v>
      </c>
      <c r="T3854" s="8">
        <f t="shared" si="425"/>
        <v>42090.149027777778</v>
      </c>
      <c r="U3854">
        <f t="shared" si="426"/>
        <v>25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41848.84002314815</v>
      </c>
      <c r="T3855" s="8">
        <f t="shared" si="425"/>
        <v>41883.84002314815</v>
      </c>
      <c r="U3855">
        <f t="shared" si="426"/>
        <v>35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42103.884930555556</v>
      </c>
      <c r="T3856" s="8">
        <f t="shared" si="425"/>
        <v>42133.884930555556</v>
      </c>
      <c r="U3856">
        <f t="shared" si="426"/>
        <v>30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42059.970729166671</v>
      </c>
      <c r="T3857" s="8">
        <f t="shared" si="425"/>
        <v>42089.929062499999</v>
      </c>
      <c r="U3857">
        <f t="shared" si="426"/>
        <v>30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42041.743090277778</v>
      </c>
      <c r="T3858" s="8">
        <f t="shared" si="425"/>
        <v>42071.701423611114</v>
      </c>
      <c r="U3858">
        <f t="shared" si="426"/>
        <v>30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41829.73715277778</v>
      </c>
      <c r="T3859" s="8">
        <f t="shared" si="425"/>
        <v>41852.716666666667</v>
      </c>
      <c r="U3859">
        <f t="shared" si="426"/>
        <v>23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42128.431064814817</v>
      </c>
      <c r="T3860" s="8">
        <f t="shared" si="425"/>
        <v>42146.875</v>
      </c>
      <c r="U3860">
        <f t="shared" si="426"/>
        <v>18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41789.893599537041</v>
      </c>
      <c r="T3861" s="8">
        <f t="shared" si="425"/>
        <v>41815.875</v>
      </c>
      <c r="U3861">
        <f t="shared" si="426"/>
        <v>26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41833.660995370366</v>
      </c>
      <c r="T3862" s="8">
        <f t="shared" si="425"/>
        <v>41863.660995370366</v>
      </c>
      <c r="U3862">
        <f t="shared" si="426"/>
        <v>30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41914.590011574073</v>
      </c>
      <c r="T3863" s="8">
        <f t="shared" si="425"/>
        <v>41955.907638888893</v>
      </c>
      <c r="U3863">
        <f t="shared" si="426"/>
        <v>41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42611.261064814811</v>
      </c>
      <c r="T3864" s="8">
        <f t="shared" si="425"/>
        <v>42625.707638888889</v>
      </c>
      <c r="U3864">
        <f t="shared" si="426"/>
        <v>14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42253.633159722223</v>
      </c>
      <c r="T3865" s="8">
        <f t="shared" si="425"/>
        <v>42313.674826388888</v>
      </c>
      <c r="U3865">
        <f t="shared" si="426"/>
        <v>60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42295.891828703709</v>
      </c>
      <c r="T3866" s="8">
        <f t="shared" si="425"/>
        <v>42325.933495370366</v>
      </c>
      <c r="U3866">
        <f t="shared" si="426"/>
        <v>30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41841.651597222226</v>
      </c>
      <c r="T3867" s="8">
        <f t="shared" si="425"/>
        <v>41881.229166666664</v>
      </c>
      <c r="U3867">
        <f t="shared" si="426"/>
        <v>40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42402.947002314817</v>
      </c>
      <c r="T3868" s="8">
        <f t="shared" si="425"/>
        <v>42452.145138888889</v>
      </c>
      <c r="U3868">
        <f t="shared" si="426"/>
        <v>49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42509.814108796301</v>
      </c>
      <c r="T3869" s="8">
        <f t="shared" si="425"/>
        <v>42539.814108796301</v>
      </c>
      <c r="U3869">
        <f t="shared" si="426"/>
        <v>30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41865.659780092588</v>
      </c>
      <c r="T3870" s="8">
        <f t="shared" si="425"/>
        <v>41890.659780092588</v>
      </c>
      <c r="U3870">
        <f t="shared" si="426"/>
        <v>25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42047.724444444444</v>
      </c>
      <c r="T3871" s="8">
        <f t="shared" si="425"/>
        <v>42077.132638888885</v>
      </c>
      <c r="U3871">
        <f t="shared" si="426"/>
        <v>29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41793.17219907407</v>
      </c>
      <c r="T3872" s="8">
        <f t="shared" si="425"/>
        <v>41823.17219907407</v>
      </c>
      <c r="U3872">
        <f t="shared" si="426"/>
        <v>30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42763.780671296292</v>
      </c>
      <c r="T3873" s="8">
        <f t="shared" si="425"/>
        <v>42823.739004629635</v>
      </c>
      <c r="U3873">
        <f t="shared" si="426"/>
        <v>60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42180.145787037036</v>
      </c>
      <c r="T3874" s="8">
        <f t="shared" si="425"/>
        <v>42230.145787037036</v>
      </c>
      <c r="U3874">
        <f t="shared" si="426"/>
        <v>50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42255.696006944447</v>
      </c>
      <c r="T3875" s="8">
        <f t="shared" si="425"/>
        <v>42285.696006944447</v>
      </c>
      <c r="U3875">
        <f t="shared" si="426"/>
        <v>30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42007.016458333332</v>
      </c>
      <c r="T3876" s="8">
        <f t="shared" si="425"/>
        <v>42028.041666666672</v>
      </c>
      <c r="U3876">
        <f t="shared" si="426"/>
        <v>21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42615.346817129626</v>
      </c>
      <c r="T3877" s="8">
        <f t="shared" si="425"/>
        <v>42616.416666666672</v>
      </c>
      <c r="U3877">
        <f t="shared" si="426"/>
        <v>1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42372.624166666668</v>
      </c>
      <c r="T3878" s="8">
        <f t="shared" si="425"/>
        <v>42402.624166666668</v>
      </c>
      <c r="U3878">
        <f t="shared" si="426"/>
        <v>30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42682.67768518519</v>
      </c>
      <c r="T3879" s="8">
        <f t="shared" si="425"/>
        <v>42712.67768518519</v>
      </c>
      <c r="U3879">
        <f t="shared" si="426"/>
        <v>30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42154.818819444445</v>
      </c>
      <c r="T3880" s="8">
        <f t="shared" si="425"/>
        <v>42185.165972222225</v>
      </c>
      <c r="U3880">
        <f t="shared" si="426"/>
        <v>30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41999.861064814817</v>
      </c>
      <c r="T3881" s="8">
        <f t="shared" si="425"/>
        <v>42029.861064814817</v>
      </c>
      <c r="U3881">
        <f t="shared" si="426"/>
        <v>30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41815.815046296295</v>
      </c>
      <c r="T3882" s="8">
        <f t="shared" si="425"/>
        <v>41850.958333333336</v>
      </c>
      <c r="U3882">
        <f t="shared" si="426"/>
        <v>35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42756.018506944441</v>
      </c>
      <c r="T3883" s="8">
        <f t="shared" si="425"/>
        <v>42786.018506944441</v>
      </c>
      <c r="U3883">
        <f t="shared" si="426"/>
        <v>30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42373.983449074076</v>
      </c>
      <c r="T3884" s="8">
        <f t="shared" si="425"/>
        <v>42400.960416666669</v>
      </c>
      <c r="U3884">
        <f t="shared" si="426"/>
        <v>27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41854.602650462963</v>
      </c>
      <c r="T3885" s="8">
        <f t="shared" si="425"/>
        <v>41884.602650462963</v>
      </c>
      <c r="U3885">
        <f t="shared" si="426"/>
        <v>30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42065.791574074072</v>
      </c>
      <c r="T3886" s="8">
        <f t="shared" si="425"/>
        <v>42090.749907407408</v>
      </c>
      <c r="U3886">
        <f t="shared" si="426"/>
        <v>25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42469.951284722221</v>
      </c>
      <c r="T3887" s="8">
        <f t="shared" si="425"/>
        <v>42499.951284722221</v>
      </c>
      <c r="U3887">
        <f t="shared" si="426"/>
        <v>30</v>
      </c>
    </row>
    <row r="3888" spans="1:21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41954.228032407409</v>
      </c>
      <c r="T3888" s="8">
        <f t="shared" si="425"/>
        <v>41984.228032407409</v>
      </c>
      <c r="U3888">
        <f t="shared" si="426"/>
        <v>30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42079.857974537037</v>
      </c>
      <c r="T3889" s="8">
        <f t="shared" si="425"/>
        <v>42125.916666666672</v>
      </c>
      <c r="U3889">
        <f t="shared" si="426"/>
        <v>46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42762.545810185184</v>
      </c>
      <c r="T3890" s="8">
        <f t="shared" si="425"/>
        <v>42792.545810185184</v>
      </c>
      <c r="U3890">
        <f t="shared" si="426"/>
        <v>30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8">
        <f t="shared" si="424"/>
        <v>41977.004976851851</v>
      </c>
      <c r="T3891" s="8">
        <f t="shared" si="425"/>
        <v>42008.976388888885</v>
      </c>
      <c r="U3891">
        <f t="shared" si="426"/>
        <v>32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42171.758611111116</v>
      </c>
      <c r="T3892" s="8">
        <f t="shared" si="425"/>
        <v>42231.758611111116</v>
      </c>
      <c r="U3892">
        <f t="shared" si="426"/>
        <v>60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8">
        <f t="shared" si="424"/>
        <v>42056.1324537037</v>
      </c>
      <c r="T3893" s="8">
        <f t="shared" si="425"/>
        <v>42086.207638888889</v>
      </c>
      <c r="U3893">
        <f t="shared" si="426"/>
        <v>30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41867.652280092596</v>
      </c>
      <c r="T3894" s="8">
        <f t="shared" si="425"/>
        <v>41875.291666666664</v>
      </c>
      <c r="U3894">
        <f t="shared" si="426"/>
        <v>8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41779.657870370371</v>
      </c>
      <c r="T3895" s="8">
        <f t="shared" si="425"/>
        <v>41821.25</v>
      </c>
      <c r="U3895">
        <f t="shared" si="426"/>
        <v>42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42679.958472222221</v>
      </c>
      <c r="T3896" s="8">
        <f t="shared" si="425"/>
        <v>42710.207638888889</v>
      </c>
      <c r="U3896">
        <f t="shared" si="426"/>
        <v>30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42032.250208333338</v>
      </c>
      <c r="T3897" s="8">
        <f t="shared" si="425"/>
        <v>42063.250208333338</v>
      </c>
      <c r="U3897">
        <f t="shared" si="426"/>
        <v>31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>
        <f t="shared" si="424"/>
        <v>41793.191875000004</v>
      </c>
      <c r="T3898" s="8">
        <f t="shared" si="425"/>
        <v>41807.191875000004</v>
      </c>
      <c r="U3898">
        <f t="shared" si="426"/>
        <v>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41982.87364583333</v>
      </c>
      <c r="T3899" s="8">
        <f t="shared" si="425"/>
        <v>42012.87364583333</v>
      </c>
      <c r="U3899">
        <f t="shared" si="426"/>
        <v>30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42193.482291666667</v>
      </c>
      <c r="T3900" s="8">
        <f t="shared" si="425"/>
        <v>42233.666666666672</v>
      </c>
      <c r="U3900">
        <f t="shared" si="426"/>
        <v>40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41843.775011574071</v>
      </c>
      <c r="T3901" s="8">
        <f t="shared" si="425"/>
        <v>41863.775011574071</v>
      </c>
      <c r="U3901">
        <f t="shared" si="426"/>
        <v>20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42136.092488425929</v>
      </c>
      <c r="T3902" s="8">
        <f t="shared" si="425"/>
        <v>42166.092488425929</v>
      </c>
      <c r="U3902">
        <f t="shared" si="426"/>
        <v>30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42317.826377314821</v>
      </c>
      <c r="T3903" s="8">
        <f t="shared" si="425"/>
        <v>42357.826377314821</v>
      </c>
      <c r="U3903">
        <f t="shared" si="426"/>
        <v>40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42663.468078703707</v>
      </c>
      <c r="T3904" s="8">
        <f t="shared" si="425"/>
        <v>42688.509745370371</v>
      </c>
      <c r="U3904">
        <f t="shared" si="426"/>
        <v>25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42186.01116898148</v>
      </c>
      <c r="T3905" s="8">
        <f t="shared" si="425"/>
        <v>42230.818055555559</v>
      </c>
      <c r="U3905">
        <f t="shared" si="426"/>
        <v>45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>
        <f t="shared" si="424"/>
        <v>42095.229166666672</v>
      </c>
      <c r="T3906" s="8">
        <f t="shared" si="425"/>
        <v>42109.211111111115</v>
      </c>
      <c r="U3906">
        <f t="shared" si="426"/>
        <v>14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ROUND((E3907/D3907)*100,0)</f>
        <v>12</v>
      </c>
      <c r="P3907">
        <f t="shared" ref="P3907:P3970" si="428">ROUND(E3907/L3907,2)</f>
        <v>24.71</v>
      </c>
      <c r="Q3907" t="str">
        <f t="shared" ref="Q3907:Q3970" si="429">LEFT(N3907,FIND("/",N3907)-1)</f>
        <v>theater</v>
      </c>
      <c r="R3907" t="str">
        <f t="shared" ref="R3907:R3970" si="430">MID(N3907,FIND("/",N3907)+1,99)</f>
        <v>plays</v>
      </c>
      <c r="S3907" s="8">
        <f t="shared" ref="S3907:S3970" si="431">(((J3907/60)/60)/24)+DATE(1970,1,1)</f>
        <v>42124.623877314814</v>
      </c>
      <c r="T3907" s="8">
        <f t="shared" ref="T3907:T3970" si="432">(((I3907/60)/60)/24)+DATE(1970,1,1)</f>
        <v>42166.958333333328</v>
      </c>
      <c r="U3907">
        <f t="shared" ref="U3907:U3970" si="433">ROUND(T3907-S3907,0)</f>
        <v>42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42143.917743055557</v>
      </c>
      <c r="T3908" s="8">
        <f t="shared" si="432"/>
        <v>42181.559027777781</v>
      </c>
      <c r="U3908">
        <f t="shared" si="433"/>
        <v>38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41906.819513888891</v>
      </c>
      <c r="T3909" s="8">
        <f t="shared" si="432"/>
        <v>41938.838888888888</v>
      </c>
      <c r="U3909">
        <f t="shared" si="433"/>
        <v>32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>
        <f t="shared" si="431"/>
        <v>41834.135370370372</v>
      </c>
      <c r="T3910" s="8">
        <f t="shared" si="432"/>
        <v>41849.135370370372</v>
      </c>
      <c r="U3910">
        <f t="shared" si="433"/>
        <v>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41863.359282407408</v>
      </c>
      <c r="T3911" s="8">
        <f t="shared" si="432"/>
        <v>41893.359282407408</v>
      </c>
      <c r="U3911">
        <f t="shared" si="433"/>
        <v>30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42224.756909722222</v>
      </c>
      <c r="T3912" s="8">
        <f t="shared" si="432"/>
        <v>42254.756909722222</v>
      </c>
      <c r="U3912">
        <f t="shared" si="433"/>
        <v>30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41939.8122337963</v>
      </c>
      <c r="T3913" s="8">
        <f t="shared" si="432"/>
        <v>41969.853900462964</v>
      </c>
      <c r="U3913">
        <f t="shared" si="433"/>
        <v>30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42059.270023148143</v>
      </c>
      <c r="T3914" s="8">
        <f t="shared" si="432"/>
        <v>42119.190972222219</v>
      </c>
      <c r="U3914">
        <f t="shared" si="433"/>
        <v>60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8">
        <f t="shared" si="431"/>
        <v>42308.211215277777</v>
      </c>
      <c r="T3915" s="8">
        <f t="shared" si="432"/>
        <v>42338.252881944441</v>
      </c>
      <c r="U3915">
        <f t="shared" si="433"/>
        <v>30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42114.818935185183</v>
      </c>
      <c r="T3916" s="8">
        <f t="shared" si="432"/>
        <v>42134.957638888889</v>
      </c>
      <c r="U3916">
        <f t="shared" si="433"/>
        <v>20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42492.98505787037</v>
      </c>
      <c r="T3917" s="8">
        <f t="shared" si="432"/>
        <v>42522.98505787037</v>
      </c>
      <c r="U3917">
        <f t="shared" si="433"/>
        <v>30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42494.471666666665</v>
      </c>
      <c r="T3918" s="8">
        <f t="shared" si="432"/>
        <v>42524.471666666665</v>
      </c>
      <c r="U3918">
        <f t="shared" si="433"/>
        <v>30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41863.527326388888</v>
      </c>
      <c r="T3919" s="8">
        <f t="shared" si="432"/>
        <v>41893.527326388888</v>
      </c>
      <c r="U3919">
        <f t="shared" si="433"/>
        <v>30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41843.664618055554</v>
      </c>
      <c r="T3920" s="8">
        <f t="shared" si="432"/>
        <v>41855.666666666664</v>
      </c>
      <c r="U3920">
        <f t="shared" si="433"/>
        <v>12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42358.684872685189</v>
      </c>
      <c r="T3921" s="8">
        <f t="shared" si="432"/>
        <v>42387</v>
      </c>
      <c r="U3921">
        <f t="shared" si="433"/>
        <v>28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42657.38726851852</v>
      </c>
      <c r="T3922" s="8">
        <f t="shared" si="432"/>
        <v>42687.428935185191</v>
      </c>
      <c r="U3922">
        <f t="shared" si="433"/>
        <v>30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41926.542303240742</v>
      </c>
      <c r="T3923" s="8">
        <f t="shared" si="432"/>
        <v>41938.75</v>
      </c>
      <c r="U3923">
        <f t="shared" si="433"/>
        <v>12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42020.768634259264</v>
      </c>
      <c r="T3924" s="8">
        <f t="shared" si="432"/>
        <v>42065.958333333328</v>
      </c>
      <c r="U3924">
        <f t="shared" si="433"/>
        <v>45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42075.979988425926</v>
      </c>
      <c r="T3925" s="8">
        <f t="shared" si="432"/>
        <v>42103.979988425926</v>
      </c>
      <c r="U3925">
        <f t="shared" si="433"/>
        <v>28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41786.959745370368</v>
      </c>
      <c r="T3926" s="8">
        <f t="shared" si="432"/>
        <v>41816.959745370368</v>
      </c>
      <c r="U3926">
        <f t="shared" si="433"/>
        <v>30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41820.870821759258</v>
      </c>
      <c r="T3927" s="8">
        <f t="shared" si="432"/>
        <v>41850.870821759258</v>
      </c>
      <c r="U3927">
        <f t="shared" si="433"/>
        <v>30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41970.085046296299</v>
      </c>
      <c r="T3928" s="8">
        <f t="shared" si="432"/>
        <v>42000.085046296299</v>
      </c>
      <c r="U3928">
        <f t="shared" si="433"/>
        <v>30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>
        <f t="shared" si="431"/>
        <v>41830.267407407409</v>
      </c>
      <c r="T3929" s="8">
        <f t="shared" si="432"/>
        <v>41860.267407407409</v>
      </c>
      <c r="U3929">
        <f t="shared" si="433"/>
        <v>30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42265.683182870373</v>
      </c>
      <c r="T3930" s="8">
        <f t="shared" si="432"/>
        <v>42293.207638888889</v>
      </c>
      <c r="U3930">
        <f t="shared" si="433"/>
        <v>28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42601.827141203699</v>
      </c>
      <c r="T3931" s="8">
        <f t="shared" si="432"/>
        <v>42631.827141203699</v>
      </c>
      <c r="U3931">
        <f t="shared" si="433"/>
        <v>30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42433.338749999995</v>
      </c>
      <c r="T3932" s="8">
        <f t="shared" si="432"/>
        <v>42461.25</v>
      </c>
      <c r="U3932">
        <f t="shared" si="433"/>
        <v>28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42228.151701388888</v>
      </c>
      <c r="T3933" s="8">
        <f t="shared" si="432"/>
        <v>42253.151701388888</v>
      </c>
      <c r="U3933">
        <f t="shared" si="433"/>
        <v>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42415.168564814812</v>
      </c>
      <c r="T3934" s="8">
        <f t="shared" si="432"/>
        <v>42445.126898148148</v>
      </c>
      <c r="U3934">
        <f t="shared" si="433"/>
        <v>30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42538.968310185184</v>
      </c>
      <c r="T3935" s="8">
        <f t="shared" si="432"/>
        <v>42568.029861111107</v>
      </c>
      <c r="U3935">
        <f t="shared" si="433"/>
        <v>29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42233.671747685185</v>
      </c>
      <c r="T3936" s="8">
        <f t="shared" si="432"/>
        <v>42278.541666666672</v>
      </c>
      <c r="U3936">
        <f t="shared" si="433"/>
        <v>45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42221.656782407401</v>
      </c>
      <c r="T3937" s="8">
        <f t="shared" si="432"/>
        <v>42281.656782407401</v>
      </c>
      <c r="U3937">
        <f t="shared" si="433"/>
        <v>60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42675.262962962966</v>
      </c>
      <c r="T3938" s="8">
        <f t="shared" si="432"/>
        <v>42705.304629629631</v>
      </c>
      <c r="U3938">
        <f t="shared" si="433"/>
        <v>30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42534.631481481483</v>
      </c>
      <c r="T3939" s="8">
        <f t="shared" si="432"/>
        <v>42562.631481481483</v>
      </c>
      <c r="U3939">
        <f t="shared" si="433"/>
        <v>28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42151.905717592599</v>
      </c>
      <c r="T3940" s="8">
        <f t="shared" si="432"/>
        <v>42182.905717592599</v>
      </c>
      <c r="U3940">
        <f t="shared" si="433"/>
        <v>31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41915.400219907409</v>
      </c>
      <c r="T3941" s="8">
        <f t="shared" si="432"/>
        <v>41919.1875</v>
      </c>
      <c r="U3941">
        <f t="shared" si="433"/>
        <v>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41961.492488425924</v>
      </c>
      <c r="T3942" s="8">
        <f t="shared" si="432"/>
        <v>42006.492488425924</v>
      </c>
      <c r="U3942">
        <f t="shared" si="433"/>
        <v>45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41940.587233796294</v>
      </c>
      <c r="T3943" s="8">
        <f t="shared" si="432"/>
        <v>41968.041666666672</v>
      </c>
      <c r="U3943">
        <f t="shared" si="433"/>
        <v>27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42111.904097222221</v>
      </c>
      <c r="T3944" s="8">
        <f t="shared" si="432"/>
        <v>42171.904097222221</v>
      </c>
      <c r="U3944">
        <f t="shared" si="433"/>
        <v>60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42279.778564814813</v>
      </c>
      <c r="T3945" s="8">
        <f t="shared" si="432"/>
        <v>42310.701388888891</v>
      </c>
      <c r="U3945">
        <f t="shared" si="433"/>
        <v>31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42213.662905092591</v>
      </c>
      <c r="T3946" s="8">
        <f t="shared" si="432"/>
        <v>42243.662905092591</v>
      </c>
      <c r="U3946">
        <f t="shared" si="433"/>
        <v>30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42109.801712962959</v>
      </c>
      <c r="T3947" s="8">
        <f t="shared" si="432"/>
        <v>42139.801712962959</v>
      </c>
      <c r="U3947">
        <f t="shared" si="433"/>
        <v>30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42031.833587962959</v>
      </c>
      <c r="T3948" s="8">
        <f t="shared" si="432"/>
        <v>42063.333333333328</v>
      </c>
      <c r="U3948">
        <f t="shared" si="433"/>
        <v>31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>
        <f t="shared" si="431"/>
        <v>42615.142870370371</v>
      </c>
      <c r="T3949" s="8">
        <f t="shared" si="432"/>
        <v>42645.142870370371</v>
      </c>
      <c r="U3949">
        <f t="shared" si="433"/>
        <v>30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41829.325497685182</v>
      </c>
      <c r="T3950" s="8">
        <f t="shared" si="432"/>
        <v>41889.325497685182</v>
      </c>
      <c r="U3950">
        <f t="shared" si="433"/>
        <v>60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8">
        <f t="shared" si="431"/>
        <v>42016.120613425926</v>
      </c>
      <c r="T3951" s="8">
        <f t="shared" si="432"/>
        <v>42046.120613425926</v>
      </c>
      <c r="U3951">
        <f t="shared" si="433"/>
        <v>30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42439.702314814815</v>
      </c>
      <c r="T3952" s="8">
        <f t="shared" si="432"/>
        <v>42468.774305555555</v>
      </c>
      <c r="U3952">
        <f t="shared" si="433"/>
        <v>29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42433.825717592597</v>
      </c>
      <c r="T3953" s="8">
        <f t="shared" si="432"/>
        <v>42493.784050925926</v>
      </c>
      <c r="U3953">
        <f t="shared" si="433"/>
        <v>60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42243.790393518517</v>
      </c>
      <c r="T3954" s="8">
        <f t="shared" si="432"/>
        <v>42303.790393518517</v>
      </c>
      <c r="U3954">
        <f t="shared" si="433"/>
        <v>60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42550.048449074078</v>
      </c>
      <c r="T3955" s="8">
        <f t="shared" si="432"/>
        <v>42580.978472222225</v>
      </c>
      <c r="U3955">
        <f t="shared" si="433"/>
        <v>31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41774.651203703703</v>
      </c>
      <c r="T3956" s="8">
        <f t="shared" si="432"/>
        <v>41834.651203703703</v>
      </c>
      <c r="U3956">
        <f t="shared" si="433"/>
        <v>60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42306.848854166667</v>
      </c>
      <c r="T3957" s="8">
        <f t="shared" si="432"/>
        <v>42336.890520833331</v>
      </c>
      <c r="U3957">
        <f t="shared" si="433"/>
        <v>30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42457.932025462964</v>
      </c>
      <c r="T3958" s="8">
        <f t="shared" si="432"/>
        <v>42485.013888888891</v>
      </c>
      <c r="U3958">
        <f t="shared" si="433"/>
        <v>27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42513.976319444439</v>
      </c>
      <c r="T3959" s="8">
        <f t="shared" si="432"/>
        <v>42559.976319444439</v>
      </c>
      <c r="U3959">
        <f t="shared" si="433"/>
        <v>46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41816.950370370374</v>
      </c>
      <c r="T3960" s="8">
        <f t="shared" si="432"/>
        <v>41853.583333333336</v>
      </c>
      <c r="U3960">
        <f t="shared" si="433"/>
        <v>37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41880.788842592592</v>
      </c>
      <c r="T3961" s="8">
        <f t="shared" si="432"/>
        <v>41910.788842592592</v>
      </c>
      <c r="U3961">
        <f t="shared" si="433"/>
        <v>30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42342.845555555556</v>
      </c>
      <c r="T3962" s="8">
        <f t="shared" si="432"/>
        <v>42372.845555555556</v>
      </c>
      <c r="U3962">
        <f t="shared" si="433"/>
        <v>30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41745.891319444447</v>
      </c>
      <c r="T3963" s="8">
        <f t="shared" si="432"/>
        <v>41767.891319444447</v>
      </c>
      <c r="U3963">
        <f t="shared" si="433"/>
        <v>22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42311.621458333335</v>
      </c>
      <c r="T3964" s="8">
        <f t="shared" si="432"/>
        <v>42336.621458333335</v>
      </c>
      <c r="U3964">
        <f t="shared" si="433"/>
        <v>25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42296.154131944444</v>
      </c>
      <c r="T3965" s="8">
        <f t="shared" si="432"/>
        <v>42326.195798611108</v>
      </c>
      <c r="U3965">
        <f t="shared" si="433"/>
        <v>30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42053.722060185188</v>
      </c>
      <c r="T3966" s="8">
        <f t="shared" si="432"/>
        <v>42113.680393518516</v>
      </c>
      <c r="U3966">
        <f t="shared" si="433"/>
        <v>60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>
        <f t="shared" si="431"/>
        <v>42414.235879629632</v>
      </c>
      <c r="T3967" s="8">
        <f t="shared" si="432"/>
        <v>42474.194212962961</v>
      </c>
      <c r="U3967">
        <f t="shared" si="433"/>
        <v>60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41801.711550925924</v>
      </c>
      <c r="T3968" s="8">
        <f t="shared" si="432"/>
        <v>41844.124305555553</v>
      </c>
      <c r="U3968">
        <f t="shared" si="433"/>
        <v>42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42770.290590277778</v>
      </c>
      <c r="T3969" s="8">
        <f t="shared" si="432"/>
        <v>42800.290590277778</v>
      </c>
      <c r="U3969">
        <f t="shared" si="433"/>
        <v>30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42452.815659722226</v>
      </c>
      <c r="T3970" s="8">
        <f t="shared" si="432"/>
        <v>42512.815659722226</v>
      </c>
      <c r="U3970">
        <f t="shared" si="433"/>
        <v>60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ROUND((E3971/D3971)*100,0)</f>
        <v>7</v>
      </c>
      <c r="P3971">
        <f t="shared" ref="P3971:P4034" si="435">ROUND(E3971/L3971,2)</f>
        <v>35.17</v>
      </c>
      <c r="Q3971" t="str">
        <f t="shared" ref="Q3971:Q4034" si="436">LEFT(N3971,FIND("/",N3971)-1)</f>
        <v>theater</v>
      </c>
      <c r="R3971" t="str">
        <f t="shared" ref="R3971:R4034" si="437">MID(N3971,FIND("/",N3971)+1,99)</f>
        <v>plays</v>
      </c>
      <c r="S3971" s="8">
        <f t="shared" ref="S3971:S4034" si="438">(((J3971/60)/60)/24)+DATE(1970,1,1)</f>
        <v>42601.854699074072</v>
      </c>
      <c r="T3971" s="8">
        <f t="shared" ref="T3971:T4034" si="439">(((I3971/60)/60)/24)+DATE(1970,1,1)</f>
        <v>42611.163194444445</v>
      </c>
      <c r="U3971">
        <f t="shared" ref="U3971:U4034" si="440">ROUND(T3971-S3971,0)</f>
        <v>9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42447.863553240735</v>
      </c>
      <c r="T3972" s="8">
        <f t="shared" si="439"/>
        <v>42477.863553240735</v>
      </c>
      <c r="U3972">
        <f t="shared" si="440"/>
        <v>30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41811.536180555559</v>
      </c>
      <c r="T3973" s="8">
        <f t="shared" si="439"/>
        <v>41841.536180555559</v>
      </c>
      <c r="U3973">
        <f t="shared" si="440"/>
        <v>30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8">
        <f t="shared" si="438"/>
        <v>41981.067523148144</v>
      </c>
      <c r="T3974" s="8">
        <f t="shared" si="439"/>
        <v>42041.067523148144</v>
      </c>
      <c r="U3974">
        <f t="shared" si="440"/>
        <v>60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42469.68414351852</v>
      </c>
      <c r="T3975" s="8">
        <f t="shared" si="439"/>
        <v>42499.166666666672</v>
      </c>
      <c r="U3975">
        <f t="shared" si="440"/>
        <v>29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42493.546851851846</v>
      </c>
      <c r="T3976" s="8">
        <f t="shared" si="439"/>
        <v>42523.546851851846</v>
      </c>
      <c r="U3976">
        <f t="shared" si="440"/>
        <v>30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42534.866875</v>
      </c>
      <c r="T3977" s="8">
        <f t="shared" si="439"/>
        <v>42564.866875</v>
      </c>
      <c r="U3977">
        <f t="shared" si="440"/>
        <v>30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41830.858344907407</v>
      </c>
      <c r="T3978" s="8">
        <f t="shared" si="439"/>
        <v>41852.291666666664</v>
      </c>
      <c r="U3978">
        <f t="shared" si="440"/>
        <v>21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42543.788564814815</v>
      </c>
      <c r="T3979" s="8">
        <f t="shared" si="439"/>
        <v>42573.788564814815</v>
      </c>
      <c r="U3979">
        <f t="shared" si="440"/>
        <v>30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41975.642974537041</v>
      </c>
      <c r="T3980" s="8">
        <f t="shared" si="439"/>
        <v>42035.642974537041</v>
      </c>
      <c r="U3980">
        <f t="shared" si="440"/>
        <v>60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42069.903437500005</v>
      </c>
      <c r="T3981" s="8">
        <f t="shared" si="439"/>
        <v>42092.833333333328</v>
      </c>
      <c r="U3981">
        <f t="shared" si="440"/>
        <v>23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41795.598923611113</v>
      </c>
      <c r="T3982" s="8">
        <f t="shared" si="439"/>
        <v>41825.598923611113</v>
      </c>
      <c r="U3982">
        <f t="shared" si="440"/>
        <v>30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42508.179965277777</v>
      </c>
      <c r="T3983" s="8">
        <f t="shared" si="439"/>
        <v>42568.179965277777</v>
      </c>
      <c r="U3983">
        <f t="shared" si="440"/>
        <v>60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42132.809953703705</v>
      </c>
      <c r="T3984" s="8">
        <f t="shared" si="439"/>
        <v>42192.809953703705</v>
      </c>
      <c r="U3984">
        <f t="shared" si="440"/>
        <v>60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41747.86986111111</v>
      </c>
      <c r="T3985" s="8">
        <f t="shared" si="439"/>
        <v>41779.290972222225</v>
      </c>
      <c r="U3985">
        <f t="shared" si="440"/>
        <v>31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41920.963472222218</v>
      </c>
      <c r="T3986" s="8">
        <f t="shared" si="439"/>
        <v>41951</v>
      </c>
      <c r="U3986">
        <f t="shared" si="440"/>
        <v>30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42399.707407407404</v>
      </c>
      <c r="T3987" s="8">
        <f t="shared" si="439"/>
        <v>42420.878472222219</v>
      </c>
      <c r="U3987">
        <f t="shared" si="440"/>
        <v>21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42467.548541666663</v>
      </c>
      <c r="T3988" s="8">
        <f t="shared" si="439"/>
        <v>42496.544444444444</v>
      </c>
      <c r="U3988">
        <f t="shared" si="440"/>
        <v>29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41765.92465277778</v>
      </c>
      <c r="T3989" s="8">
        <f t="shared" si="439"/>
        <v>41775.92465277778</v>
      </c>
      <c r="U3989">
        <f t="shared" si="440"/>
        <v>10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42230.08116898148</v>
      </c>
      <c r="T3990" s="8">
        <f t="shared" si="439"/>
        <v>42245.08116898148</v>
      </c>
      <c r="U3990">
        <f t="shared" si="440"/>
        <v>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42286.749780092592</v>
      </c>
      <c r="T3991" s="8">
        <f t="shared" si="439"/>
        <v>42316.791446759264</v>
      </c>
      <c r="U3991">
        <f t="shared" si="440"/>
        <v>30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42401.672372685185</v>
      </c>
      <c r="T3992" s="8">
        <f t="shared" si="439"/>
        <v>42431.672372685185</v>
      </c>
      <c r="U3992">
        <f t="shared" si="440"/>
        <v>30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42125.644467592589</v>
      </c>
      <c r="T3993" s="8">
        <f t="shared" si="439"/>
        <v>42155.644467592589</v>
      </c>
      <c r="U3993">
        <f t="shared" si="440"/>
        <v>30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42289.94049768518</v>
      </c>
      <c r="T3994" s="8">
        <f t="shared" si="439"/>
        <v>42349.982164351852</v>
      </c>
      <c r="U3994">
        <f t="shared" si="440"/>
        <v>60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42107.864722222221</v>
      </c>
      <c r="T3995" s="8">
        <f t="shared" si="439"/>
        <v>42137.864722222221</v>
      </c>
      <c r="U3995">
        <f t="shared" si="440"/>
        <v>30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41809.389930555553</v>
      </c>
      <c r="T3996" s="8">
        <f t="shared" si="439"/>
        <v>41839.389930555553</v>
      </c>
      <c r="U3996">
        <f t="shared" si="440"/>
        <v>30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42019.683761574073</v>
      </c>
      <c r="T3997" s="8">
        <f t="shared" si="439"/>
        <v>42049.477083333331</v>
      </c>
      <c r="U3997">
        <f t="shared" si="440"/>
        <v>30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8">
        <f t="shared" si="438"/>
        <v>41950.26694444444</v>
      </c>
      <c r="T3998" s="8">
        <f t="shared" si="439"/>
        <v>41963.669444444444</v>
      </c>
      <c r="U3998">
        <f t="shared" si="440"/>
        <v>13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42069.391446759255</v>
      </c>
      <c r="T3999" s="8">
        <f t="shared" si="439"/>
        <v>42099.349780092598</v>
      </c>
      <c r="U3999">
        <f t="shared" si="440"/>
        <v>30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42061.963263888887</v>
      </c>
      <c r="T4000" s="8">
        <f t="shared" si="439"/>
        <v>42091.921597222223</v>
      </c>
      <c r="U4000">
        <f t="shared" si="440"/>
        <v>30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41842.828680555554</v>
      </c>
      <c r="T4001" s="8">
        <f t="shared" si="439"/>
        <v>41882.827650462961</v>
      </c>
      <c r="U4001">
        <f t="shared" si="440"/>
        <v>40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42437.64534722222</v>
      </c>
      <c r="T4002" s="8">
        <f t="shared" si="439"/>
        <v>42497.603680555556</v>
      </c>
      <c r="U4002">
        <f t="shared" si="440"/>
        <v>60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42775.964212962965</v>
      </c>
      <c r="T4003" s="8">
        <f t="shared" si="439"/>
        <v>42795.791666666672</v>
      </c>
      <c r="U4003">
        <f t="shared" si="440"/>
        <v>20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>
        <f t="shared" si="438"/>
        <v>41879.043530092589</v>
      </c>
      <c r="T4004" s="8">
        <f t="shared" si="439"/>
        <v>41909.043530092589</v>
      </c>
      <c r="U4004">
        <f t="shared" si="440"/>
        <v>30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42020.587349537032</v>
      </c>
      <c r="T4005" s="8">
        <f t="shared" si="439"/>
        <v>42050.587349537032</v>
      </c>
      <c r="U4005">
        <f t="shared" si="440"/>
        <v>30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41890.16269675926</v>
      </c>
      <c r="T4006" s="8">
        <f t="shared" si="439"/>
        <v>41920.16269675926</v>
      </c>
      <c r="U4006">
        <f t="shared" si="440"/>
        <v>30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41872.807696759257</v>
      </c>
      <c r="T4007" s="8">
        <f t="shared" si="439"/>
        <v>41932.807696759257</v>
      </c>
      <c r="U4007">
        <f t="shared" si="440"/>
        <v>60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42391.772997685184</v>
      </c>
      <c r="T4008" s="8">
        <f t="shared" si="439"/>
        <v>42416.772997685184</v>
      </c>
      <c r="U4008">
        <f t="shared" si="440"/>
        <v>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41848.772928240738</v>
      </c>
      <c r="T4009" s="8">
        <f t="shared" si="439"/>
        <v>41877.686111111114</v>
      </c>
      <c r="U4009">
        <f t="shared" si="440"/>
        <v>29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42177.964201388888</v>
      </c>
      <c r="T4010" s="8">
        <f t="shared" si="439"/>
        <v>42207.964201388888</v>
      </c>
      <c r="U4010">
        <f t="shared" si="440"/>
        <v>30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41851.700925925928</v>
      </c>
      <c r="T4011" s="8">
        <f t="shared" si="439"/>
        <v>41891.700925925928</v>
      </c>
      <c r="U4011">
        <f t="shared" si="440"/>
        <v>40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41921.770439814813</v>
      </c>
      <c r="T4012" s="8">
        <f t="shared" si="439"/>
        <v>41938.770439814813</v>
      </c>
      <c r="U4012">
        <f t="shared" si="440"/>
        <v>17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42002.54488425926</v>
      </c>
      <c r="T4013" s="8">
        <f t="shared" si="439"/>
        <v>42032.54488425926</v>
      </c>
      <c r="U4013">
        <f t="shared" si="440"/>
        <v>30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42096.544548611113</v>
      </c>
      <c r="T4014" s="8">
        <f t="shared" si="439"/>
        <v>42126.544548611113</v>
      </c>
      <c r="U4014">
        <f t="shared" si="440"/>
        <v>30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42021.301192129627</v>
      </c>
      <c r="T4015" s="8">
        <f t="shared" si="439"/>
        <v>42051.301192129627</v>
      </c>
      <c r="U4015">
        <f t="shared" si="440"/>
        <v>30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42419.246168981481</v>
      </c>
      <c r="T4016" s="8">
        <f t="shared" si="439"/>
        <v>42434.246168981481</v>
      </c>
      <c r="U4016">
        <f t="shared" si="440"/>
        <v>15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42174.780821759254</v>
      </c>
      <c r="T4017" s="8">
        <f t="shared" si="439"/>
        <v>42204.780821759254</v>
      </c>
      <c r="U4017">
        <f t="shared" si="440"/>
        <v>30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41869.872685185182</v>
      </c>
      <c r="T4018" s="8">
        <f t="shared" si="439"/>
        <v>41899.872685185182</v>
      </c>
      <c r="U4018">
        <f t="shared" si="440"/>
        <v>30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41856.672152777777</v>
      </c>
      <c r="T4019" s="8">
        <f t="shared" si="439"/>
        <v>41886.672152777777</v>
      </c>
      <c r="U4019">
        <f t="shared" si="440"/>
        <v>30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42620.91097222222</v>
      </c>
      <c r="T4020" s="8">
        <f t="shared" si="439"/>
        <v>42650.91097222222</v>
      </c>
      <c r="U4020">
        <f t="shared" si="440"/>
        <v>30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42417.675879629634</v>
      </c>
      <c r="T4021" s="8">
        <f t="shared" si="439"/>
        <v>42475.686111111107</v>
      </c>
      <c r="U4021">
        <f t="shared" si="440"/>
        <v>58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8">
        <f t="shared" si="438"/>
        <v>42057.190960648149</v>
      </c>
      <c r="T4022" s="8">
        <f t="shared" si="439"/>
        <v>42087.149293981478</v>
      </c>
      <c r="U4022">
        <f t="shared" si="440"/>
        <v>30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41878.911550925928</v>
      </c>
      <c r="T4023" s="8">
        <f t="shared" si="439"/>
        <v>41938.911550925928</v>
      </c>
      <c r="U4023">
        <f t="shared" si="440"/>
        <v>60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41990.584108796291</v>
      </c>
      <c r="T4024" s="8">
        <f t="shared" si="439"/>
        <v>42036.120833333334</v>
      </c>
      <c r="U4024">
        <f t="shared" si="440"/>
        <v>46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42408.999571759254</v>
      </c>
      <c r="T4025" s="8">
        <f t="shared" si="439"/>
        <v>42453.957905092597</v>
      </c>
      <c r="U4025">
        <f t="shared" si="440"/>
        <v>45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42217.670104166667</v>
      </c>
      <c r="T4026" s="8">
        <f t="shared" si="439"/>
        <v>42247.670104166667</v>
      </c>
      <c r="U4026">
        <f t="shared" si="440"/>
        <v>30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>
        <f t="shared" si="438"/>
        <v>42151.237685185188</v>
      </c>
      <c r="T4027" s="8">
        <f t="shared" si="439"/>
        <v>42211.237685185188</v>
      </c>
      <c r="U4027">
        <f t="shared" si="440"/>
        <v>60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42282.655543981484</v>
      </c>
      <c r="T4028" s="8">
        <f t="shared" si="439"/>
        <v>42342.697210648148</v>
      </c>
      <c r="U4028">
        <f t="shared" si="440"/>
        <v>60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42768.97084490741</v>
      </c>
      <c r="T4029" s="8">
        <f t="shared" si="439"/>
        <v>42789.041666666672</v>
      </c>
      <c r="U4029">
        <f t="shared" si="440"/>
        <v>20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41765.938657407409</v>
      </c>
      <c r="T4030" s="8">
        <f t="shared" si="439"/>
        <v>41795.938657407409</v>
      </c>
      <c r="U4030">
        <f t="shared" si="440"/>
        <v>30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42322.025115740747</v>
      </c>
      <c r="T4031" s="8">
        <f t="shared" si="439"/>
        <v>42352.025115740747</v>
      </c>
      <c r="U4031">
        <f t="shared" si="440"/>
        <v>30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42374.655081018514</v>
      </c>
      <c r="T4032" s="8">
        <f t="shared" si="439"/>
        <v>42403.784027777772</v>
      </c>
      <c r="U4032">
        <f t="shared" si="440"/>
        <v>29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41941.585231481484</v>
      </c>
      <c r="T4033" s="8">
        <f t="shared" si="439"/>
        <v>41991.626898148148</v>
      </c>
      <c r="U4033">
        <f t="shared" si="440"/>
        <v>50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42293.809212962966</v>
      </c>
      <c r="T4034" s="8">
        <f t="shared" si="439"/>
        <v>42353.85087962963</v>
      </c>
      <c r="U4034">
        <f t="shared" si="440"/>
        <v>60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ROUND((E4035/D4035)*100,0)</f>
        <v>26</v>
      </c>
      <c r="P4035">
        <f t="shared" ref="P4035:P4098" si="442">ROUND(E4035/L4035,2)</f>
        <v>65.34</v>
      </c>
      <c r="Q4035" t="str">
        <f t="shared" ref="Q4035:Q4098" si="443">LEFT(N4035,FIND("/",N4035)-1)</f>
        <v>theater</v>
      </c>
      <c r="R4035" t="str">
        <f t="shared" ref="R4035:R4098" si="444">MID(N4035,FIND("/",N4035)+1,99)</f>
        <v>plays</v>
      </c>
      <c r="S4035" s="8">
        <f t="shared" ref="S4035:S4098" si="445">(((J4035/60)/60)/24)+DATE(1970,1,1)</f>
        <v>42614.268796296295</v>
      </c>
      <c r="T4035" s="8">
        <f t="shared" ref="T4035:T4098" si="446">(((I4035/60)/60)/24)+DATE(1970,1,1)</f>
        <v>42645.375</v>
      </c>
      <c r="U4035">
        <f t="shared" ref="U4035:U4098" si="447">ROUND(T4035-S4035,0)</f>
        <v>31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42067.947337962964</v>
      </c>
      <c r="T4036" s="8">
        <f t="shared" si="446"/>
        <v>42097.905671296292</v>
      </c>
      <c r="U4036">
        <f t="shared" si="447"/>
        <v>30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41903.882951388885</v>
      </c>
      <c r="T4037" s="8">
        <f t="shared" si="446"/>
        <v>41933.882951388885</v>
      </c>
      <c r="U4037">
        <f t="shared" si="447"/>
        <v>30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41804.937083333331</v>
      </c>
      <c r="T4038" s="8">
        <f t="shared" si="446"/>
        <v>41821.9375</v>
      </c>
      <c r="U4038">
        <f t="shared" si="447"/>
        <v>17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42497.070775462969</v>
      </c>
      <c r="T4039" s="8">
        <f t="shared" si="446"/>
        <v>42514.600694444445</v>
      </c>
      <c r="U4039">
        <f t="shared" si="447"/>
        <v>18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41869.798726851855</v>
      </c>
      <c r="T4040" s="8">
        <f t="shared" si="446"/>
        <v>41929.798726851855</v>
      </c>
      <c r="U4040">
        <f t="shared" si="447"/>
        <v>60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42305.670914351853</v>
      </c>
      <c r="T4041" s="8">
        <f t="shared" si="446"/>
        <v>42339.249305555553</v>
      </c>
      <c r="U4041">
        <f t="shared" si="447"/>
        <v>34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42144.231527777782</v>
      </c>
      <c r="T4042" s="8">
        <f t="shared" si="446"/>
        <v>42203.125</v>
      </c>
      <c r="U4042">
        <f t="shared" si="447"/>
        <v>59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42559.474004629628</v>
      </c>
      <c r="T4043" s="8">
        <f t="shared" si="446"/>
        <v>42619.474004629628</v>
      </c>
      <c r="U4043">
        <f t="shared" si="447"/>
        <v>60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41995.084074074075</v>
      </c>
      <c r="T4044" s="8">
        <f t="shared" si="446"/>
        <v>42024.802777777775</v>
      </c>
      <c r="U4044">
        <f t="shared" si="447"/>
        <v>30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41948.957465277781</v>
      </c>
      <c r="T4045" s="8">
        <f t="shared" si="446"/>
        <v>41963.957465277781</v>
      </c>
      <c r="U4045">
        <f t="shared" si="447"/>
        <v>15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>
        <f t="shared" si="445"/>
        <v>42074.219699074078</v>
      </c>
      <c r="T4046" s="8">
        <f t="shared" si="446"/>
        <v>42104.208333333328</v>
      </c>
      <c r="U4046">
        <f t="shared" si="447"/>
        <v>30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41842.201261574075</v>
      </c>
      <c r="T4047" s="8">
        <f t="shared" si="446"/>
        <v>41872.201261574075</v>
      </c>
      <c r="U4047">
        <f t="shared" si="447"/>
        <v>30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41904.650578703702</v>
      </c>
      <c r="T4048" s="8">
        <f t="shared" si="446"/>
        <v>41934.650578703702</v>
      </c>
      <c r="U4048">
        <f t="shared" si="447"/>
        <v>30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>
        <f t="shared" si="445"/>
        <v>41991.022488425922</v>
      </c>
      <c r="T4049" s="8">
        <f t="shared" si="446"/>
        <v>42015.041666666672</v>
      </c>
      <c r="U4049">
        <f t="shared" si="447"/>
        <v>24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42436.509108796294</v>
      </c>
      <c r="T4050" s="8">
        <f t="shared" si="446"/>
        <v>42471.467442129629</v>
      </c>
      <c r="U4050">
        <f t="shared" si="447"/>
        <v>35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42169.958506944444</v>
      </c>
      <c r="T4051" s="8">
        <f t="shared" si="446"/>
        <v>42199.958506944444</v>
      </c>
      <c r="U4051">
        <f t="shared" si="447"/>
        <v>30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41905.636469907404</v>
      </c>
      <c r="T4052" s="8">
        <f t="shared" si="446"/>
        <v>41935.636469907404</v>
      </c>
      <c r="U4052">
        <f t="shared" si="447"/>
        <v>30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41761.810150462967</v>
      </c>
      <c r="T4053" s="8">
        <f t="shared" si="446"/>
        <v>41768.286805555559</v>
      </c>
      <c r="U4053">
        <f t="shared" si="447"/>
        <v>6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41865.878657407404</v>
      </c>
      <c r="T4054" s="8">
        <f t="shared" si="446"/>
        <v>41925.878657407404</v>
      </c>
      <c r="U4054">
        <f t="shared" si="447"/>
        <v>60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41928.690138888887</v>
      </c>
      <c r="T4055" s="8">
        <f t="shared" si="446"/>
        <v>41958.833333333328</v>
      </c>
      <c r="U4055">
        <f t="shared" si="447"/>
        <v>30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42613.841261574074</v>
      </c>
      <c r="T4056" s="8">
        <f t="shared" si="446"/>
        <v>42644.166666666672</v>
      </c>
      <c r="U4056">
        <f t="shared" si="447"/>
        <v>30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41779.648506944446</v>
      </c>
      <c r="T4057" s="8">
        <f t="shared" si="446"/>
        <v>41809.648506944446</v>
      </c>
      <c r="U4057">
        <f t="shared" si="447"/>
        <v>30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42534.933321759265</v>
      </c>
      <c r="T4058" s="8">
        <f t="shared" si="446"/>
        <v>42554.832638888889</v>
      </c>
      <c r="U4058">
        <f t="shared" si="447"/>
        <v>20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42310.968518518523</v>
      </c>
      <c r="T4059" s="8">
        <f t="shared" si="446"/>
        <v>42333.958333333328</v>
      </c>
      <c r="U4059">
        <f t="shared" si="447"/>
        <v>23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>
        <f t="shared" si="445"/>
        <v>42446.060694444444</v>
      </c>
      <c r="T4060" s="8">
        <f t="shared" si="446"/>
        <v>42461.165972222225</v>
      </c>
      <c r="U4060">
        <f t="shared" si="447"/>
        <v>15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41866.640648148146</v>
      </c>
      <c r="T4061" s="8">
        <f t="shared" si="446"/>
        <v>41898.125</v>
      </c>
      <c r="U4061">
        <f t="shared" si="447"/>
        <v>31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41779.695092592592</v>
      </c>
      <c r="T4062" s="8">
        <f t="shared" si="446"/>
        <v>41813.666666666664</v>
      </c>
      <c r="U4062">
        <f t="shared" si="447"/>
        <v>34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42421.141469907408</v>
      </c>
      <c r="T4063" s="8">
        <f t="shared" si="446"/>
        <v>42481.099803240737</v>
      </c>
      <c r="U4063">
        <f t="shared" si="447"/>
        <v>60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42523.739212962959</v>
      </c>
      <c r="T4064" s="8">
        <f t="shared" si="446"/>
        <v>42553.739212962959</v>
      </c>
      <c r="U4064">
        <f t="shared" si="447"/>
        <v>30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41787.681527777779</v>
      </c>
      <c r="T4065" s="8">
        <f t="shared" si="446"/>
        <v>41817.681527777779</v>
      </c>
      <c r="U4065">
        <f t="shared" si="447"/>
        <v>30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42093.588263888887</v>
      </c>
      <c r="T4066" s="8">
        <f t="shared" si="446"/>
        <v>42123.588263888887</v>
      </c>
      <c r="U4066">
        <f t="shared" si="447"/>
        <v>30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41833.951516203706</v>
      </c>
      <c r="T4067" s="8">
        <f t="shared" si="446"/>
        <v>41863.951516203706</v>
      </c>
      <c r="U4067">
        <f t="shared" si="447"/>
        <v>30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42479.039212962962</v>
      </c>
      <c r="T4068" s="8">
        <f t="shared" si="446"/>
        <v>42509.039212962962</v>
      </c>
      <c r="U4068">
        <f t="shared" si="447"/>
        <v>30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8">
        <f t="shared" si="445"/>
        <v>42235.117476851854</v>
      </c>
      <c r="T4069" s="8">
        <f t="shared" si="446"/>
        <v>42275.117476851854</v>
      </c>
      <c r="U4069">
        <f t="shared" si="447"/>
        <v>40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42718.963599537034</v>
      </c>
      <c r="T4070" s="8">
        <f t="shared" si="446"/>
        <v>42748.961805555555</v>
      </c>
      <c r="U4070">
        <f t="shared" si="447"/>
        <v>30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42022.661527777775</v>
      </c>
      <c r="T4071" s="8">
        <f t="shared" si="446"/>
        <v>42063.5</v>
      </c>
      <c r="U4071">
        <f t="shared" si="447"/>
        <v>41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42031.666898148149</v>
      </c>
      <c r="T4072" s="8">
        <f t="shared" si="446"/>
        <v>42064.125</v>
      </c>
      <c r="U4072">
        <f t="shared" si="447"/>
        <v>32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42700.804756944446</v>
      </c>
      <c r="T4073" s="8">
        <f t="shared" si="446"/>
        <v>42730.804756944446</v>
      </c>
      <c r="U4073">
        <f t="shared" si="447"/>
        <v>30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41812.77443287037</v>
      </c>
      <c r="T4074" s="8">
        <f t="shared" si="446"/>
        <v>41872.77443287037</v>
      </c>
      <c r="U4074">
        <f t="shared" si="447"/>
        <v>60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42078.34520833334</v>
      </c>
      <c r="T4075" s="8">
        <f t="shared" si="446"/>
        <v>42133.166666666672</v>
      </c>
      <c r="U4075">
        <f t="shared" si="447"/>
        <v>55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42283.552951388891</v>
      </c>
      <c r="T4076" s="8">
        <f t="shared" si="446"/>
        <v>42313.594618055555</v>
      </c>
      <c r="U4076">
        <f t="shared" si="447"/>
        <v>30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8">
        <f t="shared" si="445"/>
        <v>41779.045937499999</v>
      </c>
      <c r="T4077" s="8">
        <f t="shared" si="446"/>
        <v>41820.727777777778</v>
      </c>
      <c r="U4077">
        <f t="shared" si="447"/>
        <v>42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41905.795706018522</v>
      </c>
      <c r="T4078" s="8">
        <f t="shared" si="446"/>
        <v>41933.82708333333</v>
      </c>
      <c r="U4078">
        <f t="shared" si="447"/>
        <v>28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42695.7105787037</v>
      </c>
      <c r="T4079" s="8">
        <f t="shared" si="446"/>
        <v>42725.7105787037</v>
      </c>
      <c r="U4079">
        <f t="shared" si="447"/>
        <v>30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42732.787523148145</v>
      </c>
      <c r="T4080" s="8">
        <f t="shared" si="446"/>
        <v>42762.787523148145</v>
      </c>
      <c r="U4080">
        <f t="shared" si="447"/>
        <v>30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42510.938900462963</v>
      </c>
      <c r="T4081" s="8">
        <f t="shared" si="446"/>
        <v>42540.938900462963</v>
      </c>
      <c r="U4081">
        <f t="shared" si="447"/>
        <v>30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42511.698101851856</v>
      </c>
      <c r="T4082" s="8">
        <f t="shared" si="446"/>
        <v>42535.787500000006</v>
      </c>
      <c r="U4082">
        <f t="shared" si="447"/>
        <v>24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42041.581307870365</v>
      </c>
      <c r="T4083" s="8">
        <f t="shared" si="446"/>
        <v>42071.539641203708</v>
      </c>
      <c r="U4083">
        <f t="shared" si="447"/>
        <v>30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>
        <f t="shared" si="445"/>
        <v>42307.189270833333</v>
      </c>
      <c r="T4084" s="8">
        <f t="shared" si="446"/>
        <v>42322.958333333328</v>
      </c>
      <c r="U4084">
        <f t="shared" si="447"/>
        <v>16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42353.761759259258</v>
      </c>
      <c r="T4085" s="8">
        <f t="shared" si="446"/>
        <v>42383.761759259258</v>
      </c>
      <c r="U4085">
        <f t="shared" si="447"/>
        <v>30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42622.436412037037</v>
      </c>
      <c r="T4086" s="8">
        <f t="shared" si="446"/>
        <v>42652.436412037037</v>
      </c>
      <c r="U4086">
        <f t="shared" si="447"/>
        <v>30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42058.603877314818</v>
      </c>
      <c r="T4087" s="8">
        <f t="shared" si="446"/>
        <v>42087.165972222225</v>
      </c>
      <c r="U4087">
        <f t="shared" si="447"/>
        <v>29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42304.940960648149</v>
      </c>
      <c r="T4088" s="8">
        <f t="shared" si="446"/>
        <v>42329.166666666672</v>
      </c>
      <c r="U4088">
        <f t="shared" si="447"/>
        <v>24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42538.742893518516</v>
      </c>
      <c r="T4089" s="8">
        <f t="shared" si="446"/>
        <v>42568.742893518516</v>
      </c>
      <c r="U4089">
        <f t="shared" si="447"/>
        <v>30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41990.612546296295</v>
      </c>
      <c r="T4090" s="8">
        <f t="shared" si="446"/>
        <v>42020.434722222228</v>
      </c>
      <c r="U4090">
        <f t="shared" si="447"/>
        <v>30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42122.732499999998</v>
      </c>
      <c r="T4091" s="8">
        <f t="shared" si="446"/>
        <v>42155.732638888891</v>
      </c>
      <c r="U4091">
        <f t="shared" si="447"/>
        <v>33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42209.67288194444</v>
      </c>
      <c r="T4092" s="8">
        <f t="shared" si="446"/>
        <v>42223.625</v>
      </c>
      <c r="U4092">
        <f t="shared" si="447"/>
        <v>14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41990.506377314814</v>
      </c>
      <c r="T4093" s="8">
        <f t="shared" si="446"/>
        <v>42020.506377314814</v>
      </c>
      <c r="U4093">
        <f t="shared" si="447"/>
        <v>30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42039.194988425923</v>
      </c>
      <c r="T4094" s="8">
        <f t="shared" si="446"/>
        <v>42099.153321759266</v>
      </c>
      <c r="U4094">
        <f t="shared" si="447"/>
        <v>60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42178.815891203703</v>
      </c>
      <c r="T4095" s="8">
        <f t="shared" si="446"/>
        <v>42238.815891203703</v>
      </c>
      <c r="U4095">
        <f t="shared" si="447"/>
        <v>60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>
        <f t="shared" si="445"/>
        <v>41890.086805555555</v>
      </c>
      <c r="T4096" s="8">
        <f t="shared" si="446"/>
        <v>41934.207638888889</v>
      </c>
      <c r="U4096">
        <f t="shared" si="447"/>
        <v>44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42693.031828703708</v>
      </c>
      <c r="T4097" s="8">
        <f t="shared" si="446"/>
        <v>42723.031828703708</v>
      </c>
      <c r="U4097">
        <f t="shared" si="447"/>
        <v>30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42750.530312499999</v>
      </c>
      <c r="T4098" s="8">
        <f t="shared" si="446"/>
        <v>42794.368749999994</v>
      </c>
      <c r="U4098">
        <f t="shared" si="447"/>
        <v>44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ROUND((E4099/D4099)*100,0)</f>
        <v>0</v>
      </c>
      <c r="P4099" t="e">
        <f t="shared" ref="P4099:P4115" si="449">ROUND(E4099/L4099,2)</f>
        <v>#DIV/0!</v>
      </c>
      <c r="Q4099" t="str">
        <f t="shared" ref="Q4099:Q4115" si="450">LEFT(N4099,FIND("/",N4099)-1)</f>
        <v>theater</v>
      </c>
      <c r="R4099" t="str">
        <f t="shared" ref="R4099:R4115" si="451">MID(N4099,FIND("/",N4099)+1,99)</f>
        <v>plays</v>
      </c>
      <c r="S4099" s="8">
        <f t="shared" ref="S4099:S4115" si="452">(((J4099/60)/60)/24)+DATE(1970,1,1)</f>
        <v>42344.824502314819</v>
      </c>
      <c r="T4099" s="8">
        <f t="shared" ref="T4099:T4115" si="453">(((I4099/60)/60)/24)+DATE(1970,1,1)</f>
        <v>42400.996527777781</v>
      </c>
      <c r="U4099">
        <f t="shared" ref="U4099:U4115" si="454">ROUND(T4099-S4099,0)</f>
        <v>56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42495.722187499996</v>
      </c>
      <c r="T4100" s="8">
        <f t="shared" si="453"/>
        <v>42525.722187499996</v>
      </c>
      <c r="U4100">
        <f t="shared" si="454"/>
        <v>30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42570.850381944445</v>
      </c>
      <c r="T4101" s="8">
        <f t="shared" si="453"/>
        <v>42615.850381944445</v>
      </c>
      <c r="U4101">
        <f t="shared" si="454"/>
        <v>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41927.124884259261</v>
      </c>
      <c r="T4102" s="8">
        <f t="shared" si="453"/>
        <v>41937.124884259261</v>
      </c>
      <c r="U4102">
        <f t="shared" si="454"/>
        <v>10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42730.903726851851</v>
      </c>
      <c r="T4103" s="8">
        <f t="shared" si="453"/>
        <v>42760.903726851851</v>
      </c>
      <c r="U4103">
        <f t="shared" si="454"/>
        <v>30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42475.848067129627</v>
      </c>
      <c r="T4104" s="8">
        <f t="shared" si="453"/>
        <v>42505.848067129627</v>
      </c>
      <c r="U4104">
        <f t="shared" si="454"/>
        <v>30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42188.83293981482</v>
      </c>
      <c r="T4105" s="8">
        <f t="shared" si="453"/>
        <v>42242.772222222222</v>
      </c>
      <c r="U4105">
        <f t="shared" si="454"/>
        <v>54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8">
        <f t="shared" si="452"/>
        <v>42640.278171296297</v>
      </c>
      <c r="T4106" s="8">
        <f t="shared" si="453"/>
        <v>42670.278171296297</v>
      </c>
      <c r="U4106">
        <f t="shared" si="454"/>
        <v>30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8">
        <f t="shared" si="452"/>
        <v>42697.010520833333</v>
      </c>
      <c r="T4107" s="8">
        <f t="shared" si="453"/>
        <v>42730.010520833333</v>
      </c>
      <c r="U4107">
        <f t="shared" si="454"/>
        <v>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8">
        <f t="shared" si="452"/>
        <v>42053.049375000002</v>
      </c>
      <c r="T4108" s="8">
        <f t="shared" si="453"/>
        <v>42096.041666666672</v>
      </c>
      <c r="U4108">
        <f t="shared" si="454"/>
        <v>43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41883.916678240741</v>
      </c>
      <c r="T4109" s="8">
        <f t="shared" si="453"/>
        <v>41906.916678240741</v>
      </c>
      <c r="U4109">
        <f t="shared" si="454"/>
        <v>23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42767.031678240746</v>
      </c>
      <c r="T4110" s="8">
        <f t="shared" si="453"/>
        <v>42797.208333333328</v>
      </c>
      <c r="U4110">
        <f t="shared" si="454"/>
        <v>30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42307.539398148147</v>
      </c>
      <c r="T4111" s="8">
        <f t="shared" si="453"/>
        <v>42337.581064814818</v>
      </c>
      <c r="U4111">
        <f t="shared" si="454"/>
        <v>30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42512.626747685179</v>
      </c>
      <c r="T4112" s="8">
        <f t="shared" si="453"/>
        <v>42572.626747685179</v>
      </c>
      <c r="U4112">
        <f t="shared" si="454"/>
        <v>60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8">
        <f t="shared" si="452"/>
        <v>42029.135879629626</v>
      </c>
      <c r="T4113" s="8">
        <f t="shared" si="453"/>
        <v>42059.135879629626</v>
      </c>
      <c r="U4113">
        <f t="shared" si="454"/>
        <v>30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42400.946597222224</v>
      </c>
      <c r="T4114" s="8">
        <f t="shared" si="453"/>
        <v>42428</v>
      </c>
      <c r="U4114">
        <f t="shared" si="454"/>
        <v>27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42358.573182870372</v>
      </c>
      <c r="T4115" s="8">
        <f t="shared" si="453"/>
        <v>42377.273611111115</v>
      </c>
      <c r="U4115">
        <f t="shared" si="454"/>
        <v>19</v>
      </c>
    </row>
  </sheetData>
  <autoFilter ref="A1:T4115" xr:uid="{3D1853D0-7BB0-46E9-8C18-95A76CC950CF}">
    <filterColumn colId="5">
      <filters>
        <filter val="failed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min"/>
        <cfvo type="num" val="100"/>
        <cfvo type="max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13D26-ABB4-45EB-B070-9E38B239E548}">
  <dimension ref="A1:G33"/>
  <sheetViews>
    <sheetView zoomScale="110" zoomScaleNormal="110" workbookViewId="0">
      <selection activeCell="L38" sqref="L38"/>
    </sheetView>
  </sheetViews>
  <sheetFormatPr defaultRowHeight="14.5" x14ac:dyDescent="0.35"/>
  <cols>
    <col min="1" max="1" width="12.90625" bestFit="1" customWidth="1"/>
    <col min="2" max="2" width="13.08984375" bestFit="1" customWidth="1"/>
    <col min="3" max="3" width="15.26953125" bestFit="1" customWidth="1"/>
    <col min="4" max="4" width="6.81640625" bestFit="1" customWidth="1"/>
    <col min="5" max="6" width="9.1796875" bestFit="1" customWidth="1"/>
    <col min="7" max="7" width="10.90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8322</v>
      </c>
    </row>
    <row r="4" spans="1:6" x14ac:dyDescent="0.35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2" spans="2:7" x14ac:dyDescent="0.35">
      <c r="B22" s="5" t="s">
        <v>8323</v>
      </c>
      <c r="C22" s="5" t="s">
        <v>8322</v>
      </c>
    </row>
    <row r="23" spans="2:7" x14ac:dyDescent="0.35">
      <c r="B23" s="5" t="s">
        <v>8311</v>
      </c>
      <c r="C23" t="s">
        <v>8220</v>
      </c>
      <c r="D23" t="s">
        <v>8221</v>
      </c>
      <c r="E23" t="s">
        <v>8222</v>
      </c>
      <c r="F23" t="s">
        <v>8219</v>
      </c>
      <c r="G23" t="s">
        <v>8321</v>
      </c>
    </row>
    <row r="24" spans="2:7" x14ac:dyDescent="0.35">
      <c r="B24" s="6" t="s">
        <v>8312</v>
      </c>
      <c r="C24" s="11">
        <v>7.6923076923076927E-2</v>
      </c>
      <c r="D24" s="11">
        <v>0.34615384615384615</v>
      </c>
      <c r="E24" s="11">
        <v>0</v>
      </c>
      <c r="F24" s="11">
        <v>0.57692307692307687</v>
      </c>
      <c r="G24" s="11">
        <v>1</v>
      </c>
    </row>
    <row r="25" spans="2:7" x14ac:dyDescent="0.35">
      <c r="B25" s="6" t="s">
        <v>8313</v>
      </c>
      <c r="C25" s="11">
        <v>0.1</v>
      </c>
      <c r="D25" s="11">
        <v>0.7</v>
      </c>
      <c r="E25" s="11">
        <v>0.03</v>
      </c>
      <c r="F25" s="11">
        <v>0.17</v>
      </c>
      <c r="G25" s="11">
        <v>1</v>
      </c>
    </row>
    <row r="26" spans="2:7" x14ac:dyDescent="0.35">
      <c r="B26" s="6" t="s">
        <v>8314</v>
      </c>
      <c r="C26" s="11">
        <v>0</v>
      </c>
      <c r="D26" s="11">
        <v>0.63636363636363635</v>
      </c>
      <c r="E26" s="11">
        <v>0</v>
      </c>
      <c r="F26" s="11">
        <v>0.36363636363636365</v>
      </c>
      <c r="G26" s="11">
        <v>1</v>
      </c>
    </row>
    <row r="27" spans="2:7" x14ac:dyDescent="0.35">
      <c r="B27" s="6" t="s">
        <v>8315</v>
      </c>
      <c r="C27" s="11">
        <v>1</v>
      </c>
      <c r="D27" s="11">
        <v>0</v>
      </c>
      <c r="E27" s="11">
        <v>0</v>
      </c>
      <c r="F27" s="11">
        <v>0</v>
      </c>
      <c r="G27" s="11">
        <v>1</v>
      </c>
    </row>
    <row r="28" spans="2:7" x14ac:dyDescent="0.35">
      <c r="B28" s="6" t="s">
        <v>8316</v>
      </c>
      <c r="C28" s="11">
        <v>2.8571428571428571E-2</v>
      </c>
      <c r="D28" s="11">
        <v>0.17142857142857143</v>
      </c>
      <c r="E28" s="11">
        <v>2.8571428571428571E-2</v>
      </c>
      <c r="F28" s="11">
        <v>0.77142857142857146</v>
      </c>
      <c r="G28" s="11">
        <v>1</v>
      </c>
    </row>
    <row r="29" spans="2:7" x14ac:dyDescent="0.35">
      <c r="B29" s="6" t="s">
        <v>8317</v>
      </c>
      <c r="C29" s="11">
        <v>0</v>
      </c>
      <c r="D29" s="11">
        <v>0.53181818181818186</v>
      </c>
      <c r="E29" s="11">
        <v>0</v>
      </c>
      <c r="F29" s="11">
        <v>0.4681818181818182</v>
      </c>
      <c r="G29" s="11">
        <v>1</v>
      </c>
    </row>
    <row r="30" spans="2:7" x14ac:dyDescent="0.35">
      <c r="B30" s="6" t="s">
        <v>8318</v>
      </c>
      <c r="C30" s="11">
        <v>0.12658227848101267</v>
      </c>
      <c r="D30" s="11">
        <v>0.53586497890295359</v>
      </c>
      <c r="E30" s="11">
        <v>0</v>
      </c>
      <c r="F30" s="11">
        <v>0.33755274261603374</v>
      </c>
      <c r="G30" s="11">
        <v>1</v>
      </c>
    </row>
    <row r="31" spans="2:7" x14ac:dyDescent="0.35">
      <c r="B31" s="6" t="s">
        <v>8319</v>
      </c>
      <c r="C31" s="11">
        <v>0.29666666666666669</v>
      </c>
      <c r="D31" s="11">
        <v>0.35499999999999998</v>
      </c>
      <c r="E31" s="11">
        <v>0</v>
      </c>
      <c r="F31" s="11">
        <v>0.34833333333333333</v>
      </c>
      <c r="G31" s="11">
        <v>1</v>
      </c>
    </row>
    <row r="32" spans="2:7" x14ac:dyDescent="0.35">
      <c r="B32" s="6" t="s">
        <v>8320</v>
      </c>
      <c r="C32" s="11">
        <v>2.6561378320172292E-2</v>
      </c>
      <c r="D32" s="11">
        <v>0.35391241923905242</v>
      </c>
      <c r="E32" s="11">
        <v>1.7229002153625269E-2</v>
      </c>
      <c r="F32" s="11">
        <v>0.60229720028715006</v>
      </c>
      <c r="G32" s="11">
        <v>1</v>
      </c>
    </row>
    <row r="33" spans="2:7" x14ac:dyDescent="0.35">
      <c r="B33" s="6" t="s">
        <v>8321</v>
      </c>
      <c r="C33" s="11">
        <v>8.4832280019445788E-2</v>
      </c>
      <c r="D33" s="11">
        <v>0.37190082644628097</v>
      </c>
      <c r="E33" s="11">
        <v>1.2153621779290228E-2</v>
      </c>
      <c r="F33" s="11">
        <v>0.53111327175498302</v>
      </c>
      <c r="G33" s="11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740E9-5A41-4C01-8BE9-7F791288961A}">
  <dimension ref="A1:N90"/>
  <sheetViews>
    <sheetView topLeftCell="A36" workbookViewId="0">
      <selection activeCell="J40" sqref="J4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9" max="9" width="20.54296875" bestFit="1" customWidth="1"/>
    <col min="10" max="10" width="15.6328125" bestFit="1" customWidth="1"/>
    <col min="11" max="11" width="7.81640625" bestFit="1" customWidth="1"/>
    <col min="12" max="12" width="6.81640625" bestFit="1" customWidth="1"/>
    <col min="13" max="13" width="9.54296875" bestFit="1" customWidth="1"/>
    <col min="14" max="14" width="10.7265625" bestFit="1" customWidth="1"/>
  </cols>
  <sheetData>
    <row r="1" spans="1:6" x14ac:dyDescent="0.35">
      <c r="A1" s="5" t="s">
        <v>8223</v>
      </c>
      <c r="B1" t="s">
        <v>8310</v>
      </c>
    </row>
    <row r="2" spans="1:6" x14ac:dyDescent="0.35">
      <c r="A2" s="5" t="s">
        <v>8308</v>
      </c>
      <c r="B2" t="s">
        <v>8310</v>
      </c>
    </row>
    <row r="4" spans="1:6" x14ac:dyDescent="0.35">
      <c r="A4" s="5" t="s">
        <v>8323</v>
      </c>
      <c r="B4" s="5" t="s">
        <v>8322</v>
      </c>
    </row>
    <row r="5" spans="1:6" x14ac:dyDescent="0.3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14" x14ac:dyDescent="0.3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14" x14ac:dyDescent="0.3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14" x14ac:dyDescent="0.3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14" x14ac:dyDescent="0.3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14" x14ac:dyDescent="0.3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14" x14ac:dyDescent="0.3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  <c r="I38" s="5" t="s">
        <v>8323</v>
      </c>
      <c r="J38" s="5" t="s">
        <v>8322</v>
      </c>
    </row>
    <row r="39" spans="1:14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  <c r="I39" s="5" t="s">
        <v>8311</v>
      </c>
      <c r="J39" t="s">
        <v>8220</v>
      </c>
      <c r="K39" t="s">
        <v>8221</v>
      </c>
      <c r="L39" t="s">
        <v>8222</v>
      </c>
      <c r="M39" t="s">
        <v>8219</v>
      </c>
      <c r="N39" t="s">
        <v>8321</v>
      </c>
    </row>
    <row r="40" spans="1:14" x14ac:dyDescent="0.35">
      <c r="A40" s="6" t="s">
        <v>8358</v>
      </c>
      <c r="B40" s="7"/>
      <c r="C40" s="7"/>
      <c r="D40" s="7"/>
      <c r="E40" s="7">
        <v>80</v>
      </c>
      <c r="F40" s="7">
        <v>80</v>
      </c>
      <c r="I40" s="6" t="s">
        <v>8312</v>
      </c>
      <c r="J40" s="11">
        <v>7.6923076923076927E-2</v>
      </c>
      <c r="K40" s="11">
        <v>0.34615384615384615</v>
      </c>
      <c r="L40" s="11">
        <v>0</v>
      </c>
      <c r="M40" s="11">
        <v>0.57692307692307687</v>
      </c>
      <c r="N40" s="11">
        <v>1</v>
      </c>
    </row>
    <row r="41" spans="1:14" x14ac:dyDescent="0.35">
      <c r="A41" s="6" t="s">
        <v>8359</v>
      </c>
      <c r="B41" s="7"/>
      <c r="C41" s="7"/>
      <c r="D41" s="7"/>
      <c r="E41" s="7">
        <v>60</v>
      </c>
      <c r="F41" s="7">
        <v>60</v>
      </c>
      <c r="I41" s="10" t="s">
        <v>8324</v>
      </c>
      <c r="J41" s="11">
        <v>0</v>
      </c>
      <c r="K41" s="11">
        <v>1</v>
      </c>
      <c r="L41" s="11">
        <v>0</v>
      </c>
      <c r="M41" s="11">
        <v>0</v>
      </c>
      <c r="N41" s="11">
        <v>1</v>
      </c>
    </row>
    <row r="42" spans="1:14" x14ac:dyDescent="0.35">
      <c r="A42" s="6" t="s">
        <v>8360</v>
      </c>
      <c r="B42" s="7">
        <v>10</v>
      </c>
      <c r="C42" s="7">
        <v>47</v>
      </c>
      <c r="D42" s="7"/>
      <c r="E42" s="7"/>
      <c r="F42" s="7">
        <v>57</v>
      </c>
      <c r="I42" s="10" t="s">
        <v>8329</v>
      </c>
      <c r="J42" s="11">
        <v>0</v>
      </c>
      <c r="K42" s="11">
        <v>0</v>
      </c>
      <c r="L42" s="11">
        <v>0</v>
      </c>
      <c r="M42" s="11">
        <v>1</v>
      </c>
      <c r="N42" s="11">
        <v>1</v>
      </c>
    </row>
    <row r="43" spans="1:14" x14ac:dyDescent="0.35">
      <c r="A43" s="6" t="s">
        <v>8361</v>
      </c>
      <c r="B43" s="7"/>
      <c r="C43" s="7">
        <v>100</v>
      </c>
      <c r="D43" s="7"/>
      <c r="E43" s="7"/>
      <c r="F43" s="7">
        <v>100</v>
      </c>
      <c r="I43" s="10" t="s">
        <v>8330</v>
      </c>
      <c r="J43" s="11">
        <v>0</v>
      </c>
      <c r="K43" s="11">
        <v>1</v>
      </c>
      <c r="L43" s="11">
        <v>0</v>
      </c>
      <c r="M43" s="11">
        <v>0</v>
      </c>
      <c r="N43" s="11">
        <v>1</v>
      </c>
    </row>
    <row r="44" spans="1:14" x14ac:dyDescent="0.3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  <c r="I44" s="10" t="s">
        <v>8353</v>
      </c>
      <c r="J44" s="11">
        <v>1</v>
      </c>
      <c r="K44" s="11">
        <v>0</v>
      </c>
      <c r="L44" s="11">
        <v>0</v>
      </c>
      <c r="M44" s="11">
        <v>0</v>
      </c>
      <c r="N44" s="11">
        <v>1</v>
      </c>
    </row>
    <row r="45" spans="1:14" x14ac:dyDescent="0.3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  <c r="I45" s="10" t="s">
        <v>8354</v>
      </c>
      <c r="J45" s="11">
        <v>0</v>
      </c>
      <c r="K45" s="11">
        <v>0</v>
      </c>
      <c r="L45" s="11">
        <v>0</v>
      </c>
      <c r="M45" s="11">
        <v>1</v>
      </c>
      <c r="N45" s="11">
        <v>1</v>
      </c>
    </row>
    <row r="46" spans="1:14" x14ac:dyDescent="0.35">
      <c r="A46" s="6" t="s">
        <v>8364</v>
      </c>
      <c r="B46" s="7">
        <v>20</v>
      </c>
      <c r="C46" s="7"/>
      <c r="D46" s="7"/>
      <c r="E46" s="7"/>
      <c r="F46" s="7">
        <v>20</v>
      </c>
      <c r="I46" s="10" t="s">
        <v>8359</v>
      </c>
      <c r="J46" s="11">
        <v>0</v>
      </c>
      <c r="K46" s="11">
        <v>0</v>
      </c>
      <c r="L46" s="11">
        <v>0</v>
      </c>
      <c r="M46" s="11">
        <v>1</v>
      </c>
      <c r="N46" s="11">
        <v>1</v>
      </c>
    </row>
    <row r="47" spans="1:14" x14ac:dyDescent="0.35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  <c r="I47" s="6" t="s">
        <v>8313</v>
      </c>
      <c r="J47" s="11">
        <v>0.1</v>
      </c>
      <c r="K47" s="11">
        <v>0.7</v>
      </c>
      <c r="L47" s="11">
        <v>0.03</v>
      </c>
      <c r="M47" s="11">
        <v>0.17</v>
      </c>
      <c r="N47" s="11">
        <v>1</v>
      </c>
    </row>
    <row r="48" spans="1:14" x14ac:dyDescent="0.35">
      <c r="I48" s="10" t="s">
        <v>8334</v>
      </c>
      <c r="J48" s="11">
        <v>0.14285714285714285</v>
      </c>
      <c r="K48" s="11">
        <v>0.8571428571428571</v>
      </c>
      <c r="L48" s="11">
        <v>0</v>
      </c>
      <c r="M48" s="11">
        <v>0</v>
      </c>
      <c r="N48" s="11">
        <v>1</v>
      </c>
    </row>
    <row r="49" spans="9:14" x14ac:dyDescent="0.35">
      <c r="I49" s="10" t="s">
        <v>8351</v>
      </c>
      <c r="J49" s="11">
        <v>0</v>
      </c>
      <c r="K49" s="11">
        <v>1</v>
      </c>
      <c r="L49" s="11">
        <v>0</v>
      </c>
      <c r="M49" s="11">
        <v>0</v>
      </c>
      <c r="N49" s="11">
        <v>1</v>
      </c>
    </row>
    <row r="50" spans="9:14" x14ac:dyDescent="0.35">
      <c r="I50" s="10" t="s">
        <v>8355</v>
      </c>
      <c r="J50" s="11">
        <v>0</v>
      </c>
      <c r="K50" s="11">
        <v>0</v>
      </c>
      <c r="L50" s="11">
        <v>0.15</v>
      </c>
      <c r="M50" s="11">
        <v>0.85</v>
      </c>
      <c r="N50" s="11">
        <v>1</v>
      </c>
    </row>
    <row r="51" spans="9:14" x14ac:dyDescent="0.35">
      <c r="I51" s="6" t="s">
        <v>8314</v>
      </c>
      <c r="J51" s="11">
        <v>0</v>
      </c>
      <c r="K51" s="11">
        <v>0.63636363636363635</v>
      </c>
      <c r="L51" s="11">
        <v>0</v>
      </c>
      <c r="M51" s="11">
        <v>0.36363636363636365</v>
      </c>
      <c r="N51" s="11">
        <v>1</v>
      </c>
    </row>
    <row r="52" spans="9:14" x14ac:dyDescent="0.35">
      <c r="I52" s="10" t="s">
        <v>8341</v>
      </c>
      <c r="J52" s="11">
        <v>0</v>
      </c>
      <c r="K52" s="11">
        <v>1</v>
      </c>
      <c r="L52" s="11">
        <v>0</v>
      </c>
      <c r="M52" s="11">
        <v>0</v>
      </c>
      <c r="N52" s="11">
        <v>1</v>
      </c>
    </row>
    <row r="53" spans="9:14" x14ac:dyDescent="0.35">
      <c r="I53" s="10" t="s">
        <v>8358</v>
      </c>
      <c r="J53" s="11">
        <v>0</v>
      </c>
      <c r="K53" s="11">
        <v>0</v>
      </c>
      <c r="L53" s="11">
        <v>0</v>
      </c>
      <c r="M53" s="11">
        <v>1</v>
      </c>
      <c r="N53" s="11">
        <v>1</v>
      </c>
    </row>
    <row r="54" spans="9:14" x14ac:dyDescent="0.35">
      <c r="I54" s="10" t="s">
        <v>8361</v>
      </c>
      <c r="J54" s="11">
        <v>0</v>
      </c>
      <c r="K54" s="11">
        <v>1</v>
      </c>
      <c r="L54" s="11">
        <v>0</v>
      </c>
      <c r="M54" s="11">
        <v>0</v>
      </c>
      <c r="N54" s="11">
        <v>1</v>
      </c>
    </row>
    <row r="55" spans="9:14" x14ac:dyDescent="0.35">
      <c r="I55" s="6" t="s">
        <v>8315</v>
      </c>
      <c r="J55" s="11">
        <v>1</v>
      </c>
      <c r="K55" s="11">
        <v>0</v>
      </c>
      <c r="L55" s="11">
        <v>0</v>
      </c>
      <c r="M55" s="11">
        <v>0</v>
      </c>
      <c r="N55" s="11">
        <v>1</v>
      </c>
    </row>
    <row r="56" spans="9:14" x14ac:dyDescent="0.35">
      <c r="I56" s="10" t="s">
        <v>8326</v>
      </c>
      <c r="J56" s="11">
        <v>1</v>
      </c>
      <c r="K56" s="11">
        <v>0</v>
      </c>
      <c r="L56" s="11">
        <v>0</v>
      </c>
      <c r="M56" s="11">
        <v>0</v>
      </c>
      <c r="N56" s="11">
        <v>1</v>
      </c>
    </row>
    <row r="57" spans="9:14" x14ac:dyDescent="0.35">
      <c r="I57" s="6" t="s">
        <v>8316</v>
      </c>
      <c r="J57" s="11">
        <v>2.8571428571428571E-2</v>
      </c>
      <c r="K57" s="11">
        <v>0.17142857142857143</v>
      </c>
      <c r="L57" s="11">
        <v>2.8571428571428571E-2</v>
      </c>
      <c r="M57" s="11">
        <v>0.77142857142857146</v>
      </c>
      <c r="N57" s="11">
        <v>1</v>
      </c>
    </row>
    <row r="58" spans="9:14" x14ac:dyDescent="0.35">
      <c r="I58" s="10" t="s">
        <v>8328</v>
      </c>
      <c r="J58" s="11">
        <v>0</v>
      </c>
      <c r="K58" s="11">
        <v>0</v>
      </c>
      <c r="L58" s="11">
        <v>0</v>
      </c>
      <c r="M58" s="11">
        <v>1</v>
      </c>
      <c r="N58" s="11">
        <v>1</v>
      </c>
    </row>
    <row r="59" spans="9:14" x14ac:dyDescent="0.35">
      <c r="I59" s="10" t="s">
        <v>8331</v>
      </c>
      <c r="J59" s="11">
        <v>0</v>
      </c>
      <c r="K59" s="11">
        <v>0</v>
      </c>
      <c r="L59" s="11">
        <v>0</v>
      </c>
      <c r="M59" s="11">
        <v>1</v>
      </c>
      <c r="N59" s="11">
        <v>1</v>
      </c>
    </row>
    <row r="60" spans="9:14" x14ac:dyDescent="0.35">
      <c r="I60" s="10" t="s">
        <v>8332</v>
      </c>
      <c r="J60" s="11">
        <v>0</v>
      </c>
      <c r="K60" s="11">
        <v>0.66666666666666663</v>
      </c>
      <c r="L60" s="11">
        <v>0.33333333333333331</v>
      </c>
      <c r="M60" s="11">
        <v>0</v>
      </c>
      <c r="N60" s="11">
        <v>1</v>
      </c>
    </row>
    <row r="61" spans="9:14" x14ac:dyDescent="0.35">
      <c r="I61" s="10" t="s">
        <v>8337</v>
      </c>
      <c r="J61" s="11">
        <v>0</v>
      </c>
      <c r="K61" s="11">
        <v>0.125</v>
      </c>
      <c r="L61" s="11">
        <v>0</v>
      </c>
      <c r="M61" s="11">
        <v>0.875</v>
      </c>
      <c r="N61" s="11">
        <v>1</v>
      </c>
    </row>
    <row r="62" spans="9:14" x14ac:dyDescent="0.35">
      <c r="I62" s="10" t="s">
        <v>8338</v>
      </c>
      <c r="J62" s="11">
        <v>0</v>
      </c>
      <c r="K62" s="11">
        <v>1</v>
      </c>
      <c r="L62" s="11">
        <v>0</v>
      </c>
      <c r="M62" s="11">
        <v>0</v>
      </c>
      <c r="N62" s="11">
        <v>1</v>
      </c>
    </row>
    <row r="63" spans="9:14" x14ac:dyDescent="0.35">
      <c r="I63" s="10" t="s">
        <v>8340</v>
      </c>
      <c r="J63" s="11">
        <v>0</v>
      </c>
      <c r="K63" s="11">
        <v>0</v>
      </c>
      <c r="L63" s="11">
        <v>0</v>
      </c>
      <c r="M63" s="11">
        <v>1</v>
      </c>
      <c r="N63" s="11">
        <v>1</v>
      </c>
    </row>
    <row r="64" spans="9:14" x14ac:dyDescent="0.35">
      <c r="I64" s="10" t="s">
        <v>8349</v>
      </c>
      <c r="J64" s="11">
        <v>0</v>
      </c>
      <c r="K64" s="11">
        <v>0</v>
      </c>
      <c r="L64" s="11">
        <v>0</v>
      </c>
      <c r="M64" s="11">
        <v>1</v>
      </c>
      <c r="N64" s="11">
        <v>1</v>
      </c>
    </row>
    <row r="65" spans="9:14" x14ac:dyDescent="0.35">
      <c r="I65" s="10" t="s">
        <v>8352</v>
      </c>
      <c r="J65" s="11">
        <v>0</v>
      </c>
      <c r="K65" s="11">
        <v>0</v>
      </c>
      <c r="L65" s="11">
        <v>0</v>
      </c>
      <c r="M65" s="11">
        <v>1</v>
      </c>
      <c r="N65" s="11">
        <v>1</v>
      </c>
    </row>
    <row r="66" spans="9:14" x14ac:dyDescent="0.35">
      <c r="I66" s="10" t="s">
        <v>8364</v>
      </c>
      <c r="J66" s="11">
        <v>1</v>
      </c>
      <c r="K66" s="11">
        <v>0</v>
      </c>
      <c r="L66" s="11">
        <v>0</v>
      </c>
      <c r="M66" s="11">
        <v>0</v>
      </c>
      <c r="N66" s="11">
        <v>1</v>
      </c>
    </row>
    <row r="67" spans="9:14" x14ac:dyDescent="0.35">
      <c r="I67" s="6" t="s">
        <v>8317</v>
      </c>
      <c r="J67" s="11">
        <v>0</v>
      </c>
      <c r="K67" s="11">
        <v>0.53181818181818186</v>
      </c>
      <c r="L67" s="11">
        <v>0</v>
      </c>
      <c r="M67" s="11">
        <v>0.4681818181818182</v>
      </c>
      <c r="N67" s="11">
        <v>1</v>
      </c>
    </row>
    <row r="68" spans="9:14" x14ac:dyDescent="0.35">
      <c r="I68" s="10" t="s">
        <v>8343</v>
      </c>
      <c r="J68" s="11">
        <v>0</v>
      </c>
      <c r="K68" s="11">
        <v>1</v>
      </c>
      <c r="L68" s="11">
        <v>0</v>
      </c>
      <c r="M68" s="11">
        <v>0</v>
      </c>
      <c r="N68" s="11">
        <v>1</v>
      </c>
    </row>
    <row r="69" spans="9:14" x14ac:dyDescent="0.35">
      <c r="I69" s="10" t="s">
        <v>8345</v>
      </c>
      <c r="J69" s="11">
        <v>0</v>
      </c>
      <c r="K69" s="11">
        <v>1</v>
      </c>
      <c r="L69" s="11">
        <v>0</v>
      </c>
      <c r="M69" s="11">
        <v>0</v>
      </c>
      <c r="N69" s="11">
        <v>1</v>
      </c>
    </row>
    <row r="70" spans="9:14" x14ac:dyDescent="0.35">
      <c r="I70" s="10" t="s">
        <v>8346</v>
      </c>
      <c r="J70" s="11">
        <v>0</v>
      </c>
      <c r="K70" s="11">
        <v>0.35625000000000001</v>
      </c>
      <c r="L70" s="11">
        <v>0</v>
      </c>
      <c r="M70" s="11">
        <v>0.64375000000000004</v>
      </c>
      <c r="N70" s="11">
        <v>1</v>
      </c>
    </row>
    <row r="71" spans="9:14" x14ac:dyDescent="0.35">
      <c r="I71" s="10" t="s">
        <v>8347</v>
      </c>
      <c r="J71" s="11">
        <v>0</v>
      </c>
      <c r="K71" s="11">
        <v>1</v>
      </c>
      <c r="L71" s="11">
        <v>0</v>
      </c>
      <c r="M71" s="11">
        <v>0</v>
      </c>
      <c r="N71" s="11">
        <v>1</v>
      </c>
    </row>
    <row r="72" spans="9:14" x14ac:dyDescent="0.35">
      <c r="I72" s="6" t="s">
        <v>8318</v>
      </c>
      <c r="J72" s="11">
        <v>0.12658227848101267</v>
      </c>
      <c r="K72" s="11">
        <v>0.53586497890295359</v>
      </c>
      <c r="L72" s="11">
        <v>0</v>
      </c>
      <c r="M72" s="11">
        <v>0.33755274261603374</v>
      </c>
      <c r="N72" s="11">
        <v>1</v>
      </c>
    </row>
    <row r="73" spans="9:14" x14ac:dyDescent="0.35">
      <c r="I73" s="10" t="s">
        <v>8325</v>
      </c>
      <c r="J73" s="11">
        <v>1</v>
      </c>
      <c r="K73" s="11">
        <v>0</v>
      </c>
      <c r="L73" s="11">
        <v>0</v>
      </c>
      <c r="M73" s="11">
        <v>0</v>
      </c>
      <c r="N73" s="11">
        <v>1</v>
      </c>
    </row>
    <row r="74" spans="9:14" x14ac:dyDescent="0.35">
      <c r="I74" s="10" t="s">
        <v>8327</v>
      </c>
      <c r="J74" s="11">
        <v>0</v>
      </c>
      <c r="K74" s="11">
        <v>1</v>
      </c>
      <c r="L74" s="11">
        <v>0</v>
      </c>
      <c r="M74" s="11">
        <v>0</v>
      </c>
      <c r="N74" s="11">
        <v>1</v>
      </c>
    </row>
    <row r="75" spans="9:14" x14ac:dyDescent="0.35">
      <c r="I75" s="10" t="s">
        <v>8333</v>
      </c>
      <c r="J75" s="11">
        <v>0</v>
      </c>
      <c r="K75" s="11">
        <v>1</v>
      </c>
      <c r="L75" s="11">
        <v>0</v>
      </c>
      <c r="M75" s="11">
        <v>0</v>
      </c>
      <c r="N75" s="11">
        <v>1</v>
      </c>
    </row>
    <row r="76" spans="9:14" x14ac:dyDescent="0.35">
      <c r="I76" s="10" t="s">
        <v>8344</v>
      </c>
      <c r="J76" s="11">
        <v>0</v>
      </c>
      <c r="K76" s="11">
        <v>0</v>
      </c>
      <c r="L76" s="11">
        <v>0</v>
      </c>
      <c r="M76" s="11">
        <v>1</v>
      </c>
      <c r="N76" s="11">
        <v>1</v>
      </c>
    </row>
    <row r="77" spans="9:14" x14ac:dyDescent="0.35">
      <c r="I77" s="10" t="s">
        <v>8350</v>
      </c>
      <c r="J77" s="11">
        <v>0</v>
      </c>
      <c r="K77" s="11">
        <v>0</v>
      </c>
      <c r="L77" s="11">
        <v>0</v>
      </c>
      <c r="M77" s="11">
        <v>1</v>
      </c>
      <c r="N77" s="11">
        <v>1</v>
      </c>
    </row>
    <row r="78" spans="9:14" x14ac:dyDescent="0.35">
      <c r="I78" s="10" t="s">
        <v>8360</v>
      </c>
      <c r="J78" s="11">
        <v>0.17543859649122806</v>
      </c>
      <c r="K78" s="11">
        <v>0.82456140350877194</v>
      </c>
      <c r="L78" s="11">
        <v>0</v>
      </c>
      <c r="M78" s="11">
        <v>0</v>
      </c>
      <c r="N78" s="11">
        <v>1</v>
      </c>
    </row>
    <row r="79" spans="9:14" x14ac:dyDescent="0.35">
      <c r="I79" s="6" t="s">
        <v>8319</v>
      </c>
      <c r="J79" s="11">
        <v>0.29666666666666669</v>
      </c>
      <c r="K79" s="11">
        <v>0.35499999999999998</v>
      </c>
      <c r="L79" s="11">
        <v>0</v>
      </c>
      <c r="M79" s="11">
        <v>0.34833333333333333</v>
      </c>
      <c r="N79" s="11">
        <v>1</v>
      </c>
    </row>
    <row r="80" spans="9:14" x14ac:dyDescent="0.35">
      <c r="I80" s="10" t="s">
        <v>8335</v>
      </c>
      <c r="J80" s="11">
        <v>0</v>
      </c>
      <c r="K80" s="11">
        <v>1</v>
      </c>
      <c r="L80" s="11">
        <v>0</v>
      </c>
      <c r="M80" s="11">
        <v>0</v>
      </c>
      <c r="N80" s="11">
        <v>1</v>
      </c>
    </row>
    <row r="81" spans="9:14" x14ac:dyDescent="0.35">
      <c r="I81" s="10" t="s">
        <v>8336</v>
      </c>
      <c r="J81" s="11">
        <v>0</v>
      </c>
      <c r="K81" s="11">
        <v>0</v>
      </c>
      <c r="L81" s="11">
        <v>0</v>
      </c>
      <c r="M81" s="11">
        <v>1</v>
      </c>
      <c r="N81" s="11">
        <v>1</v>
      </c>
    </row>
    <row r="82" spans="9:14" x14ac:dyDescent="0.35">
      <c r="I82" s="10" t="s">
        <v>8339</v>
      </c>
      <c r="J82" s="11">
        <v>0</v>
      </c>
      <c r="K82" s="11">
        <v>0.55000000000000004</v>
      </c>
      <c r="L82" s="11">
        <v>0</v>
      </c>
      <c r="M82" s="11">
        <v>0.45</v>
      </c>
      <c r="N82" s="11">
        <v>1</v>
      </c>
    </row>
    <row r="83" spans="9:14" x14ac:dyDescent="0.35">
      <c r="I83" s="10" t="s">
        <v>8356</v>
      </c>
      <c r="J83" s="11">
        <v>0.3</v>
      </c>
      <c r="K83" s="11">
        <v>3.3333333333333333E-2</v>
      </c>
      <c r="L83" s="11">
        <v>0</v>
      </c>
      <c r="M83" s="11">
        <v>0.66666666666666663</v>
      </c>
      <c r="N83" s="11">
        <v>1</v>
      </c>
    </row>
    <row r="84" spans="9:14" x14ac:dyDescent="0.35">
      <c r="I84" s="10" t="s">
        <v>8362</v>
      </c>
      <c r="J84" s="11">
        <v>0.3</v>
      </c>
      <c r="K84" s="11">
        <v>0.6</v>
      </c>
      <c r="L84" s="11">
        <v>0</v>
      </c>
      <c r="M84" s="11">
        <v>0.1</v>
      </c>
      <c r="N84" s="11">
        <v>1</v>
      </c>
    </row>
    <row r="85" spans="9:14" x14ac:dyDescent="0.35">
      <c r="I85" s="10" t="s">
        <v>8363</v>
      </c>
      <c r="J85" s="11">
        <v>0.625</v>
      </c>
      <c r="K85" s="11">
        <v>0.375</v>
      </c>
      <c r="L85" s="11">
        <v>0</v>
      </c>
      <c r="M85" s="11">
        <v>0</v>
      </c>
      <c r="N85" s="11">
        <v>1</v>
      </c>
    </row>
    <row r="86" spans="9:14" x14ac:dyDescent="0.35">
      <c r="I86" s="6" t="s">
        <v>8320</v>
      </c>
      <c r="J86" s="11">
        <v>2.6561378320172292E-2</v>
      </c>
      <c r="K86" s="11">
        <v>0.35391241923905242</v>
      </c>
      <c r="L86" s="11">
        <v>1.7229002153625269E-2</v>
      </c>
      <c r="M86" s="11">
        <v>0.60229720028715006</v>
      </c>
      <c r="N86" s="11">
        <v>1</v>
      </c>
    </row>
    <row r="87" spans="9:14" x14ac:dyDescent="0.35">
      <c r="I87" s="10" t="s">
        <v>8342</v>
      </c>
      <c r="J87" s="11">
        <v>0.14285714285714285</v>
      </c>
      <c r="K87" s="11">
        <v>0.42857142857142855</v>
      </c>
      <c r="L87" s="11">
        <v>0</v>
      </c>
      <c r="M87" s="11">
        <v>0.42857142857142855</v>
      </c>
      <c r="N87" s="11">
        <v>1</v>
      </c>
    </row>
    <row r="88" spans="9:14" x14ac:dyDescent="0.35">
      <c r="I88" s="10" t="s">
        <v>8348</v>
      </c>
      <c r="J88" s="11">
        <v>0</v>
      </c>
      <c r="K88" s="11">
        <v>0.33114446529080677</v>
      </c>
      <c r="L88" s="11">
        <v>1.7823639774859287E-2</v>
      </c>
      <c r="M88" s="11">
        <v>0.651031894934334</v>
      </c>
      <c r="N88" s="11">
        <v>1</v>
      </c>
    </row>
    <row r="89" spans="9:14" x14ac:dyDescent="0.35">
      <c r="I89" s="10" t="s">
        <v>8357</v>
      </c>
      <c r="J89" s="11">
        <v>9.0909090909090912E-2</v>
      </c>
      <c r="K89" s="11">
        <v>0.42780748663101603</v>
      </c>
      <c r="L89" s="11">
        <v>2.6737967914438502E-2</v>
      </c>
      <c r="M89" s="11">
        <v>0.45454545454545453</v>
      </c>
      <c r="N89" s="11">
        <v>1</v>
      </c>
    </row>
    <row r="90" spans="9:14" x14ac:dyDescent="0.35">
      <c r="I90" s="6" t="s">
        <v>8321</v>
      </c>
      <c r="J90" s="11">
        <v>8.4832280019445788E-2</v>
      </c>
      <c r="K90" s="11">
        <v>0.37190082644628097</v>
      </c>
      <c r="L90" s="11">
        <v>1.2153621779290228E-2</v>
      </c>
      <c r="M90" s="11">
        <v>0.53111327175498302</v>
      </c>
      <c r="N90" s="11">
        <v>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DE7B-D1A7-493B-AD53-07E1C3B53AD3}">
  <dimension ref="A1:I39"/>
  <sheetViews>
    <sheetView workbookViewId="0">
      <selection activeCell="E31" sqref="E31"/>
    </sheetView>
  </sheetViews>
  <sheetFormatPr defaultRowHeight="14.5" x14ac:dyDescent="0.35"/>
  <cols>
    <col min="1" max="1" width="12.90625" bestFit="1" customWidth="1"/>
    <col min="2" max="2" width="17.1796875" bestFit="1" customWidth="1"/>
    <col min="3" max="3" width="5.81640625" bestFit="1" customWidth="1"/>
    <col min="4" max="4" width="9.54296875" bestFit="1" customWidth="1"/>
    <col min="5" max="5" width="12.90625" bestFit="1" customWidth="1"/>
    <col min="6" max="6" width="15.6328125" bestFit="1" customWidth="1"/>
    <col min="7" max="7" width="6.81640625" bestFit="1" customWidth="1"/>
    <col min="8" max="8" width="9.54296875" bestFit="1" customWidth="1"/>
    <col min="9" max="10" width="10.7265625" bestFit="1" customWidth="1"/>
  </cols>
  <sheetData>
    <row r="1" spans="1:5" x14ac:dyDescent="0.35">
      <c r="A1" s="5" t="s">
        <v>8308</v>
      </c>
      <c r="B1" t="s">
        <v>8310</v>
      </c>
    </row>
    <row r="2" spans="1:5" x14ac:dyDescent="0.35">
      <c r="A2" s="5" t="s">
        <v>8387</v>
      </c>
      <c r="B2" t="s">
        <v>8388</v>
      </c>
    </row>
    <row r="4" spans="1:5" x14ac:dyDescent="0.35">
      <c r="A4" s="5" t="s">
        <v>8323</v>
      </c>
      <c r="B4" s="5" t="s">
        <v>8322</v>
      </c>
    </row>
    <row r="5" spans="1:5" x14ac:dyDescent="0.35">
      <c r="A5" s="5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5">
      <c r="A6" s="9" t="s">
        <v>8375</v>
      </c>
      <c r="B6" s="7">
        <v>26</v>
      </c>
      <c r="C6" s="7">
        <v>126</v>
      </c>
      <c r="D6" s="7">
        <v>147</v>
      </c>
      <c r="E6" s="7">
        <v>299</v>
      </c>
    </row>
    <row r="7" spans="1:5" x14ac:dyDescent="0.35">
      <c r="A7" s="9" t="s">
        <v>8376</v>
      </c>
      <c r="B7" s="7">
        <v>19</v>
      </c>
      <c r="C7" s="7">
        <v>98</v>
      </c>
      <c r="D7" s="7">
        <v>179</v>
      </c>
      <c r="E7" s="7">
        <v>296</v>
      </c>
    </row>
    <row r="8" spans="1:5" x14ac:dyDescent="0.35">
      <c r="A8" s="9" t="s">
        <v>8377</v>
      </c>
      <c r="B8" s="7">
        <v>27</v>
      </c>
      <c r="C8" s="7">
        <v>108</v>
      </c>
      <c r="D8" s="7">
        <v>179</v>
      </c>
      <c r="E8" s="7">
        <v>314</v>
      </c>
    </row>
    <row r="9" spans="1:5" x14ac:dyDescent="0.35">
      <c r="A9" s="9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9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9" x14ac:dyDescent="0.35">
      <c r="A17" s="9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9" x14ac:dyDescent="0.35">
      <c r="A18" s="9" t="s">
        <v>8321</v>
      </c>
      <c r="B18" s="7">
        <v>332</v>
      </c>
      <c r="C18" s="7">
        <v>1499</v>
      </c>
      <c r="D18" s="7">
        <v>2126</v>
      </c>
      <c r="E18" s="7">
        <v>3957</v>
      </c>
    </row>
    <row r="29" spans="1:9" x14ac:dyDescent="0.35">
      <c r="E29" s="5" t="s">
        <v>8323</v>
      </c>
      <c r="F29" s="5" t="s">
        <v>8322</v>
      </c>
    </row>
    <row r="30" spans="1:9" x14ac:dyDescent="0.35">
      <c r="E30" s="5" t="s">
        <v>8311</v>
      </c>
      <c r="F30" t="s">
        <v>8220</v>
      </c>
      <c r="G30" t="s">
        <v>8221</v>
      </c>
      <c r="H30" t="s">
        <v>8219</v>
      </c>
      <c r="I30" t="s">
        <v>8321</v>
      </c>
    </row>
    <row r="31" spans="1:9" x14ac:dyDescent="0.35">
      <c r="E31" s="6" t="s">
        <v>8367</v>
      </c>
      <c r="F31" s="11">
        <v>7.1428571428571425E-2</v>
      </c>
      <c r="G31" s="11">
        <v>0.2857142857142857</v>
      </c>
      <c r="H31" s="11">
        <v>0.6428571428571429</v>
      </c>
      <c r="I31" s="11">
        <v>1</v>
      </c>
    </row>
    <row r="32" spans="1:9" x14ac:dyDescent="0.35">
      <c r="E32" s="6" t="s">
        <v>8374</v>
      </c>
      <c r="F32" s="11">
        <v>1.5384615384615385E-2</v>
      </c>
      <c r="G32" s="11">
        <v>0.23076923076923078</v>
      </c>
      <c r="H32" s="11">
        <v>0.75384615384615383</v>
      </c>
      <c r="I32" s="11">
        <v>1</v>
      </c>
    </row>
    <row r="33" spans="5:9" x14ac:dyDescent="0.35">
      <c r="E33" s="6" t="s">
        <v>8381</v>
      </c>
      <c r="F33" s="11">
        <v>4.0935672514619881E-2</v>
      </c>
      <c r="G33" s="11">
        <v>0.16374269005847952</v>
      </c>
      <c r="H33" s="11">
        <v>0.79532163742690054</v>
      </c>
      <c r="I33" s="11">
        <v>1</v>
      </c>
    </row>
    <row r="34" spans="5:9" x14ac:dyDescent="0.35">
      <c r="E34" s="6" t="s">
        <v>8382</v>
      </c>
      <c r="F34" s="11">
        <v>2.1276595744680851E-2</v>
      </c>
      <c r="G34" s="11">
        <v>0.21276595744680851</v>
      </c>
      <c r="H34" s="11">
        <v>0.76595744680851063</v>
      </c>
      <c r="I34" s="11">
        <v>1</v>
      </c>
    </row>
    <row r="35" spans="5:9" x14ac:dyDescent="0.35">
      <c r="E35" s="6" t="s">
        <v>8383</v>
      </c>
      <c r="F35" s="11">
        <v>2.5547445255474453E-2</v>
      </c>
      <c r="G35" s="11">
        <v>0.24452554744525548</v>
      </c>
      <c r="H35" s="11">
        <v>0.72992700729927007</v>
      </c>
      <c r="I35" s="11">
        <v>1</v>
      </c>
    </row>
    <row r="36" spans="5:9" x14ac:dyDescent="0.35">
      <c r="E36" s="6" t="s">
        <v>8384</v>
      </c>
      <c r="F36" s="11">
        <v>8.1967213114754092E-2</v>
      </c>
      <c r="G36" s="11">
        <v>0.43237704918032788</v>
      </c>
      <c r="H36" s="11">
        <v>0.48565573770491804</v>
      </c>
      <c r="I36" s="11">
        <v>1</v>
      </c>
    </row>
    <row r="37" spans="5:9" x14ac:dyDescent="0.35">
      <c r="E37" s="6" t="s">
        <v>8385</v>
      </c>
      <c r="F37" s="11">
        <v>0.10693877551020409</v>
      </c>
      <c r="G37" s="11">
        <v>0.43020408163265306</v>
      </c>
      <c r="H37" s="11">
        <v>0.46285714285714286</v>
      </c>
      <c r="I37" s="11">
        <v>1</v>
      </c>
    </row>
    <row r="38" spans="5:9" x14ac:dyDescent="0.35">
      <c r="E38" s="6" t="s">
        <v>8386</v>
      </c>
      <c r="F38" s="11">
        <v>0.10421052631578948</v>
      </c>
      <c r="G38" s="11">
        <v>0.39578947368421052</v>
      </c>
      <c r="H38" s="11">
        <v>0.5</v>
      </c>
      <c r="I38" s="11">
        <v>1</v>
      </c>
    </row>
    <row r="39" spans="5:9" x14ac:dyDescent="0.35">
      <c r="E39" s="6" t="s">
        <v>8321</v>
      </c>
      <c r="F39" s="11">
        <v>8.3901945918625223E-2</v>
      </c>
      <c r="G39" s="11">
        <v>0.37882234015668437</v>
      </c>
      <c r="H39" s="11">
        <v>0.53727571392469042</v>
      </c>
      <c r="I39" s="11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F2AF-9BAC-49E4-9ACE-A0CC252E6B41}">
  <dimension ref="A1:J13"/>
  <sheetViews>
    <sheetView workbookViewId="0">
      <selection activeCell="L17" sqref="L17"/>
    </sheetView>
  </sheetViews>
  <sheetFormatPr defaultRowHeight="14.5" x14ac:dyDescent="0.35"/>
  <cols>
    <col min="1" max="1" width="26.81640625" bestFit="1" customWidth="1"/>
    <col min="2" max="2" width="7.81640625" bestFit="1" customWidth="1"/>
    <col min="3" max="3" width="14.90625" bestFit="1" customWidth="1"/>
    <col min="4" max="4" width="17.26953125" bestFit="1" customWidth="1"/>
    <col min="5" max="5" width="13.6328125" bestFit="1" customWidth="1"/>
    <col min="6" max="6" width="16.1796875" bestFit="1" customWidth="1"/>
    <col min="7" max="7" width="12.54296875" bestFit="1" customWidth="1"/>
    <col min="8" max="8" width="19.90625" bestFit="1" customWidth="1"/>
    <col min="9" max="9" width="16.1796875" bestFit="1" customWidth="1"/>
    <col min="10" max="10" width="18.90625" bestFit="1" customWidth="1"/>
  </cols>
  <sheetData>
    <row r="1" spans="1:10" x14ac:dyDescent="0.35">
      <c r="A1" t="s">
        <v>8408</v>
      </c>
      <c r="B1" t="s">
        <v>8433</v>
      </c>
      <c r="C1" t="s">
        <v>8434</v>
      </c>
      <c r="D1" t="s">
        <v>8407</v>
      </c>
      <c r="E1" t="s">
        <v>8406</v>
      </c>
      <c r="F1" t="s">
        <v>8405</v>
      </c>
      <c r="G1" t="s">
        <v>8404</v>
      </c>
      <c r="H1" t="s">
        <v>8403</v>
      </c>
      <c r="I1" t="s">
        <v>8402</v>
      </c>
      <c r="J1" t="s">
        <v>8401</v>
      </c>
    </row>
    <row r="2" spans="1:10" x14ac:dyDescent="0.35">
      <c r="A2" t="s">
        <v>8432</v>
      </c>
      <c r="B2" t="s">
        <v>8430</v>
      </c>
      <c r="C2" t="s">
        <v>8409</v>
      </c>
      <c r="D2">
        <f>COUNTIFS('Raw Data'!$D$2:$D$4115,B2, 'Raw Data'!$D$2:$D$4115,C2,'Raw Data'!$F$2:$F$4115,"successful")</f>
        <v>322</v>
      </c>
      <c r="E2">
        <f>COUNTIFS('Raw Data'!$D$2:$D$4115,B2, 'Raw Data'!$D$2:$D$4115,C2,'Raw Data'!$F$2:$F$4115,"failed")</f>
        <v>113</v>
      </c>
      <c r="F2">
        <f>COUNTIFS('Raw Data'!$D$2:$D$4115,B2, 'Raw Data'!$D$2:$D$4115,C2,'Raw Data'!$F$2:$F$4115,"canceled")</f>
        <v>18</v>
      </c>
      <c r="G2">
        <f>SUM(D2:F2)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10" x14ac:dyDescent="0.35">
      <c r="A3" t="s">
        <v>8400</v>
      </c>
      <c r="B3" t="s">
        <v>8410</v>
      </c>
      <c r="C3" t="s">
        <v>8435</v>
      </c>
      <c r="D3">
        <f>COUNTIFS('Raw Data'!$D$2:$D$4115,B3, 'Raw Data'!$D$2:$D$4115,C3,'Raw Data'!$F$2:$F$4115,"successful")</f>
        <v>932</v>
      </c>
      <c r="E3">
        <f>COUNTIFS('Raw Data'!$D$2:$D$4115,B3, 'Raw Data'!$D$2:$D$4115,C3,'Raw Data'!$F$2:$F$4115,"failed")</f>
        <v>420</v>
      </c>
      <c r="F3">
        <f>COUNTIFS('Raw Data'!$D$2:$D$4115,B3, 'Raw Data'!$D$2:$D$4115,C3,'Raw Data'!$F$2:$F$4115,"canceled")</f>
        <v>60</v>
      </c>
      <c r="G3">
        <f t="shared" ref="G3:G13" si="0">SUM(D3:F3)</f>
        <v>1412</v>
      </c>
      <c r="H3" s="12">
        <f t="shared" ref="H3:H13" si="1">D3/G3</f>
        <v>0.66005665722379603</v>
      </c>
      <c r="I3" s="12">
        <f t="shared" ref="I3:I13" si="2">E3/G3</f>
        <v>0.29745042492917845</v>
      </c>
      <c r="J3" s="12">
        <f t="shared" ref="J3:J13" si="3">F3/G3</f>
        <v>4.2492917847025496E-2</v>
      </c>
    </row>
    <row r="4" spans="1:10" x14ac:dyDescent="0.35">
      <c r="A4" t="s">
        <v>8399</v>
      </c>
      <c r="B4" t="s">
        <v>8411</v>
      </c>
      <c r="C4" t="s">
        <v>8421</v>
      </c>
      <c r="D4">
        <f>COUNTIFS('Raw Data'!$D$2:$D$4115,B4, 'Raw Data'!$D$2:$D$4115,C4,'Raw Data'!$F$2:$F$4115,"successful")</f>
        <v>381</v>
      </c>
      <c r="E4">
        <f>COUNTIFS('Raw Data'!$D$2:$D$4115,B4, 'Raw Data'!$D$2:$D$4115,C4,'Raw Data'!$F$2:$F$4115,"failed")</f>
        <v>283</v>
      </c>
      <c r="F4">
        <f>COUNTIFS('Raw Data'!$D$2:$D$4115,B4, 'Raw Data'!$D$2:$D$4115,C4,'Raw Data'!$F$2:$F$4115,"canceled")</f>
        <v>52</v>
      </c>
      <c r="G4">
        <f t="shared" si="0"/>
        <v>716</v>
      </c>
      <c r="H4" s="12">
        <f t="shared" si="1"/>
        <v>0.53212290502793291</v>
      </c>
      <c r="I4" s="12">
        <f t="shared" si="2"/>
        <v>0.39525139664804471</v>
      </c>
      <c r="J4" s="12">
        <f t="shared" si="3"/>
        <v>7.2625698324022353E-2</v>
      </c>
    </row>
    <row r="5" spans="1:10" x14ac:dyDescent="0.35">
      <c r="A5" t="s">
        <v>8398</v>
      </c>
      <c r="B5" t="s">
        <v>8412</v>
      </c>
      <c r="C5" t="s">
        <v>8422</v>
      </c>
      <c r="D5">
        <f>COUNTIFS('Raw Data'!$D$2:$D$4115,B5, 'Raw Data'!$D$2:$D$4115,C5,'Raw Data'!$F$2:$F$4115,"successful")</f>
        <v>168</v>
      </c>
      <c r="E5">
        <f>COUNTIFS('Raw Data'!$D$2:$D$4115,B5, 'Raw Data'!$D$2:$D$4115,C5,'Raw Data'!$F$2:$F$4115,"failed")</f>
        <v>144</v>
      </c>
      <c r="F5">
        <f>COUNTIFS('Raw Data'!$D$2:$D$4115,B5, 'Raw Data'!$D$2:$D$4115,C5,'Raw Data'!$F$2:$F$4115,"canceled")</f>
        <v>40</v>
      </c>
      <c r="G5">
        <f t="shared" si="0"/>
        <v>352</v>
      </c>
      <c r="H5" s="12">
        <f t="shared" si="1"/>
        <v>0.47727272727272729</v>
      </c>
      <c r="I5" s="12">
        <f t="shared" si="2"/>
        <v>0.40909090909090912</v>
      </c>
      <c r="J5" s="12">
        <f t="shared" si="3"/>
        <v>0.11363636363636363</v>
      </c>
    </row>
    <row r="6" spans="1:10" x14ac:dyDescent="0.35">
      <c r="A6" t="s">
        <v>8397</v>
      </c>
      <c r="B6" t="s">
        <v>8413</v>
      </c>
      <c r="C6" t="s">
        <v>8423</v>
      </c>
      <c r="D6">
        <f>COUNTIFS('Raw Data'!$D$2:$D$4115,B6, 'Raw Data'!$D$2:$D$4115,C6,'Raw Data'!$F$2:$F$4115,"successful")</f>
        <v>94</v>
      </c>
      <c r="E6">
        <f>COUNTIFS('Raw Data'!$D$2:$D$4115,B6, 'Raw Data'!$D$2:$D$4115,C6,'Raw Data'!$F$2:$F$4115,"failed")</f>
        <v>90</v>
      </c>
      <c r="F6">
        <f>COUNTIFS('Raw Data'!$D$2:$D$4115,B6, 'Raw Data'!$D$2:$D$4115,C6,'Raw Data'!$F$2:$F$4115,"canceled")</f>
        <v>17</v>
      </c>
      <c r="G6">
        <f t="shared" si="0"/>
        <v>201</v>
      </c>
      <c r="H6" s="12">
        <f t="shared" si="1"/>
        <v>0.46766169154228854</v>
      </c>
      <c r="I6" s="12">
        <f t="shared" si="2"/>
        <v>0.44776119402985076</v>
      </c>
      <c r="J6" s="12">
        <f t="shared" si="3"/>
        <v>8.45771144278607E-2</v>
      </c>
    </row>
    <row r="7" spans="1:10" x14ac:dyDescent="0.35">
      <c r="A7" t="s">
        <v>8396</v>
      </c>
      <c r="B7" t="s">
        <v>8414</v>
      </c>
      <c r="C7" t="s">
        <v>8424</v>
      </c>
      <c r="D7">
        <f>COUNTIFS('Raw Data'!$D$2:$D$4115,B7, 'Raw Data'!$D$2:$D$4115,C7,'Raw Data'!$F$2:$F$4115,"successful")</f>
        <v>62</v>
      </c>
      <c r="E7">
        <f>COUNTIFS('Raw Data'!$D$2:$D$4115,B7, 'Raw Data'!$D$2:$D$4115,C7,'Raw Data'!$F$2:$F$4115,"failed")</f>
        <v>72</v>
      </c>
      <c r="F7">
        <f>COUNTIFS('Raw Data'!$D$2:$D$4115,B7, 'Raw Data'!$D$2:$D$4115,C7,'Raw Data'!$F$2:$F$4115,"canceled")</f>
        <v>14</v>
      </c>
      <c r="G7">
        <f t="shared" si="0"/>
        <v>148</v>
      </c>
      <c r="H7" s="12">
        <f t="shared" si="1"/>
        <v>0.41891891891891891</v>
      </c>
      <c r="I7" s="12">
        <f t="shared" si="2"/>
        <v>0.48648648648648651</v>
      </c>
      <c r="J7" s="12">
        <f t="shared" si="3"/>
        <v>9.45945945945946E-2</v>
      </c>
    </row>
    <row r="8" spans="1:10" x14ac:dyDescent="0.35">
      <c r="A8" t="s">
        <v>8395</v>
      </c>
      <c r="B8" t="s">
        <v>8415</v>
      </c>
      <c r="C8" t="s">
        <v>8425</v>
      </c>
      <c r="D8">
        <f>COUNTIFS('Raw Data'!$D$2:$D$4115,B8, 'Raw Data'!$D$2:$D$4115,C8,'Raw Data'!$F$2:$F$4115,"successful")</f>
        <v>55</v>
      </c>
      <c r="E8">
        <f>COUNTIFS('Raw Data'!$D$2:$D$4115,B8, 'Raw Data'!$D$2:$D$4115,C8,'Raw Data'!$F$2:$F$4115,"failed")</f>
        <v>64</v>
      </c>
      <c r="F8">
        <f>COUNTIFS('Raw Data'!$D$2:$D$4115,B8, 'Raw Data'!$D$2:$D$4115,C8,'Raw Data'!$F$2:$F$4115,"canceled")</f>
        <v>18</v>
      </c>
      <c r="G8">
        <f t="shared" si="0"/>
        <v>137</v>
      </c>
      <c r="H8" s="12">
        <f t="shared" si="1"/>
        <v>0.40145985401459855</v>
      </c>
      <c r="I8" s="12">
        <f t="shared" si="2"/>
        <v>0.46715328467153283</v>
      </c>
      <c r="J8" s="12">
        <f t="shared" si="3"/>
        <v>0.13138686131386862</v>
      </c>
    </row>
    <row r="9" spans="1:10" x14ac:dyDescent="0.35">
      <c r="A9" t="s">
        <v>8394</v>
      </c>
      <c r="B9" t="s">
        <v>8416</v>
      </c>
      <c r="C9" t="s">
        <v>8426</v>
      </c>
      <c r="D9">
        <f>COUNTIFS('Raw Data'!$D$2:$D$4115,B9, 'Raw Data'!$D$2:$D$4115,C9,'Raw Data'!$F$2:$F$4115,"successful")</f>
        <v>32</v>
      </c>
      <c r="E9">
        <f>COUNTIFS('Raw Data'!$D$2:$D$4115,B9, 'Raw Data'!$D$2:$D$4115,C9,'Raw Data'!$F$2:$F$4115,"failed")</f>
        <v>37</v>
      </c>
      <c r="F9">
        <f>COUNTIFS('Raw Data'!$D$2:$D$4115,B9, 'Raw Data'!$D$2:$D$4115,C9,'Raw Data'!$F$2:$F$4115,"canceled")</f>
        <v>13</v>
      </c>
      <c r="G9">
        <f t="shared" si="0"/>
        <v>82</v>
      </c>
      <c r="H9" s="12">
        <f t="shared" si="1"/>
        <v>0.3902439024390244</v>
      </c>
      <c r="I9" s="12">
        <f t="shared" si="2"/>
        <v>0.45121951219512196</v>
      </c>
      <c r="J9" s="12">
        <f t="shared" si="3"/>
        <v>0.15853658536585366</v>
      </c>
    </row>
    <row r="10" spans="1:10" x14ac:dyDescent="0.35">
      <c r="A10" t="s">
        <v>8393</v>
      </c>
      <c r="B10" t="s">
        <v>8417</v>
      </c>
      <c r="C10" t="s">
        <v>8427</v>
      </c>
      <c r="D10">
        <f>COUNTIFS('Raw Data'!$D$2:$D$4115,B10, 'Raw Data'!$D$2:$D$4115,C10,'Raw Data'!$F$2:$F$4115,"successful")</f>
        <v>26</v>
      </c>
      <c r="E10">
        <f>COUNTIFS('Raw Data'!$D$2:$D$4115,B10, 'Raw Data'!$D$2:$D$4115,C10,'Raw Data'!$F$2:$F$4115,"failed")</f>
        <v>22</v>
      </c>
      <c r="F10">
        <f>COUNTIFS('Raw Data'!$D$2:$D$4115,B10, 'Raw Data'!$D$2:$D$4115,C10,'Raw Data'!$F$2:$F$4115,"canceled")</f>
        <v>7</v>
      </c>
      <c r="G10">
        <f t="shared" si="0"/>
        <v>55</v>
      </c>
      <c r="H10" s="12">
        <f t="shared" si="1"/>
        <v>0.47272727272727272</v>
      </c>
      <c r="I10" s="12">
        <f t="shared" si="2"/>
        <v>0.4</v>
      </c>
      <c r="J10" s="12">
        <f t="shared" si="3"/>
        <v>0.12727272727272726</v>
      </c>
    </row>
    <row r="11" spans="1:10" x14ac:dyDescent="0.35">
      <c r="A11" t="s">
        <v>8392</v>
      </c>
      <c r="B11" t="s">
        <v>8418</v>
      </c>
      <c r="C11" t="s">
        <v>8428</v>
      </c>
      <c r="D11">
        <f>COUNTIFS('Raw Data'!$D$2:$D$4115,B11, 'Raw Data'!$D$2:$D$4115,C11,'Raw Data'!$F$2:$F$4115,"successful")</f>
        <v>21</v>
      </c>
      <c r="E11">
        <f>COUNTIFS('Raw Data'!$D$2:$D$4115,B11, 'Raw Data'!$D$2:$D$4115,C11,'Raw Data'!$F$2:$F$4115,"failed")</f>
        <v>16</v>
      </c>
      <c r="F11">
        <f>COUNTIFS('Raw Data'!$D$2:$D$4115,B11, 'Raw Data'!$D$2:$D$4115,C11,'Raw Data'!$F$2:$F$4115,"canceled")</f>
        <v>6</v>
      </c>
      <c r="G11">
        <f t="shared" si="0"/>
        <v>43</v>
      </c>
      <c r="H11" s="12">
        <f t="shared" si="1"/>
        <v>0.48837209302325579</v>
      </c>
      <c r="I11" s="12">
        <f t="shared" si="2"/>
        <v>0.37209302325581395</v>
      </c>
      <c r="J11" s="12">
        <f t="shared" si="3"/>
        <v>0.13953488372093023</v>
      </c>
    </row>
    <row r="12" spans="1:10" x14ac:dyDescent="0.35">
      <c r="A12" t="s">
        <v>8391</v>
      </c>
      <c r="B12" t="s">
        <v>8419</v>
      </c>
      <c r="C12" t="s">
        <v>8429</v>
      </c>
      <c r="D12">
        <f>COUNTIFS('Raw Data'!$D$2:$D$4115,B12, 'Raw Data'!$D$2:$D$4115,C12,'Raw Data'!$F$2:$F$4115,"successful")</f>
        <v>6</v>
      </c>
      <c r="E12">
        <f>COUNTIFS('Raw Data'!$D$2:$D$4115,B12, 'Raw Data'!$D$2:$D$4115,C12,'Raw Data'!$F$2:$F$4115,"failed")</f>
        <v>11</v>
      </c>
      <c r="F12">
        <f>COUNTIFS('Raw Data'!$D$2:$D$4115,B12, 'Raw Data'!$D$2:$D$4115,C12,'Raw Data'!$F$2:$F$4115,"canceled")</f>
        <v>4</v>
      </c>
      <c r="G12">
        <f t="shared" si="0"/>
        <v>21</v>
      </c>
      <c r="H12" s="12">
        <f t="shared" si="1"/>
        <v>0.2857142857142857</v>
      </c>
      <c r="I12" s="12">
        <f t="shared" si="2"/>
        <v>0.52380952380952384</v>
      </c>
      <c r="J12" s="12">
        <f t="shared" si="3"/>
        <v>0.19047619047619047</v>
      </c>
    </row>
    <row r="13" spans="1:10" x14ac:dyDescent="0.35">
      <c r="A13" t="s">
        <v>8390</v>
      </c>
      <c r="B13" t="s">
        <v>8420</v>
      </c>
      <c r="C13" t="s">
        <v>8431</v>
      </c>
      <c r="D13">
        <f>COUNTIFS('Raw Data'!$D$2:$D$4115,B13, 'Raw Data'!$D$2:$D$4115,C13,'Raw Data'!$F$2:$F$4115,"successful")</f>
        <v>86</v>
      </c>
      <c r="E13">
        <f>COUNTIFS('Raw Data'!$D$2:$D$4115,B13, 'Raw Data'!$D$2:$D$4115,C13,'Raw Data'!$F$2:$F$4115,"failed")</f>
        <v>258</v>
      </c>
      <c r="F13">
        <f>COUNTIFS('Raw Data'!$D$2:$D$4115,B13, 'Raw Data'!$D$2:$D$4115,C13,'Raw Data'!$F$2:$F$4115,"canceled")</f>
        <v>100</v>
      </c>
      <c r="G13">
        <f t="shared" si="0"/>
        <v>444</v>
      </c>
      <c r="H13" s="12">
        <f t="shared" si="1"/>
        <v>0.19369369369369369</v>
      </c>
      <c r="I13" s="12">
        <f t="shared" si="2"/>
        <v>0.58108108108108103</v>
      </c>
      <c r="J13" s="12">
        <f t="shared" si="3"/>
        <v>0.22522522522522523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8109-B09B-4FAC-ACC5-46D35230ED61}">
  <dimension ref="A1:K2186"/>
  <sheetViews>
    <sheetView tabSelected="1" workbookViewId="0">
      <selection activeCell="B1" sqref="B1:B1048576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5.453125" bestFit="1" customWidth="1"/>
    <col min="5" max="5" width="13.1796875" bestFit="1" customWidth="1"/>
    <col min="7" max="7" width="16.1796875" bestFit="1" customWidth="1"/>
    <col min="10" max="10" width="12.54296875" bestFit="1" customWidth="1"/>
  </cols>
  <sheetData>
    <row r="1" spans="1:11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t="s">
        <v>8436</v>
      </c>
      <c r="J3" t="s">
        <v>8443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t="s">
        <v>8437</v>
      </c>
      <c r="H4">
        <f>AVERAGE(B2:B2186)</f>
        <v>194.42517162471395</v>
      </c>
      <c r="J4" t="s">
        <v>8437</v>
      </c>
      <c r="K4">
        <f>AVERAGE(E2:E1531)</f>
        <v>17.709803921568628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t="s">
        <v>8438</v>
      </c>
      <c r="H5">
        <f>MEDIAN(B2:B2186)</f>
        <v>62</v>
      </c>
      <c r="J5" t="s">
        <v>8438</v>
      </c>
      <c r="K5">
        <f>MEDIAN(E2:E1531)</f>
        <v>4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t="s">
        <v>8439</v>
      </c>
      <c r="H6">
        <f>MIN(B2:B2186)</f>
        <v>1</v>
      </c>
      <c r="J6" t="s">
        <v>8439</v>
      </c>
      <c r="K6">
        <f>MIN(E2:E1531)</f>
        <v>0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t="s">
        <v>8440</v>
      </c>
      <c r="H7">
        <f>MAX(B2:B2186)</f>
        <v>26457</v>
      </c>
      <c r="J7" t="s">
        <v>8440</v>
      </c>
      <c r="K7">
        <f>MAX(E2:E1531)</f>
        <v>1293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t="s">
        <v>8441</v>
      </c>
      <c r="H8">
        <f>_xlfn.VAR.P(B2:B2186)</f>
        <v>712840.9867348104</v>
      </c>
      <c r="J8" t="s">
        <v>8441</v>
      </c>
      <c r="K8">
        <f>_xlfn.VAR.P(E2:E1531)</f>
        <v>3773.2216685890044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  <c r="G9" t="s">
        <v>8442</v>
      </c>
      <c r="H9">
        <f>_xlfn.STDEV.P(B2:B2186)</f>
        <v>844.29910975602149</v>
      </c>
      <c r="J9" t="s">
        <v>8442</v>
      </c>
      <c r="K9">
        <f>_xlfn.STDEV.P(E2:E1531)</f>
        <v>61.426555076684906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Analysis</vt:lpstr>
      <vt:lpstr>Sub Category Analysis</vt:lpstr>
      <vt:lpstr>Time Analysis</vt:lpstr>
      <vt:lpstr>Bonus</vt:lpstr>
      <vt:lpstr>Campaign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Girish Somashekar</cp:lastModifiedBy>
  <dcterms:created xsi:type="dcterms:W3CDTF">2017-04-20T15:17:24Z</dcterms:created>
  <dcterms:modified xsi:type="dcterms:W3CDTF">2020-11-21T22:03:53Z</dcterms:modified>
</cp:coreProperties>
</file>