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12\Downloads\"/>
    </mc:Choice>
  </mc:AlternateContent>
  <xr:revisionPtr revIDLastSave="0" documentId="13_ncr:1_{9BFF587E-7850-4BE5-8852-0B79AA26A329}" xr6:coauthVersionLast="47" xr6:coauthVersionMax="47" xr10:uidLastSave="{00000000-0000-0000-0000-000000000000}"/>
  <bookViews>
    <workbookView xWindow="-110" yWindow="-110" windowWidth="19420" windowHeight="10300" activeTab="1" xr2:uid="{019FA2CF-89A7-4B6D-B2D5-1F17C9793F91}"/>
  </bookViews>
  <sheets>
    <sheet name="Sheet1" sheetId="1" r:id="rId1"/>
    <sheet name="Sheet2" sheetId="2" r:id="rId2"/>
  </sheets>
  <definedNames>
    <definedName name="_xlnm._FilterDatabase" localSheetId="0" hidden="1">Sheet1!$A$1:$F$1</definedName>
    <definedName name="_xlnm._FilterDatabase" localSheetId="1" hidden="1">Sheet2!$A$1:$C$1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" i="2"/>
  <c r="F3" i="1"/>
  <c r="F4" i="1"/>
  <c r="F5" i="1"/>
  <c r="F6" i="1"/>
  <c r="F7" i="1"/>
  <c r="F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2" i="1"/>
  <c r="F63" i="1"/>
  <c r="F64" i="1"/>
  <c r="F65" i="1"/>
  <c r="F66" i="1"/>
  <c r="F68" i="1"/>
  <c r="F69" i="1"/>
  <c r="F70" i="1"/>
  <c r="F71" i="1"/>
  <c r="F72" i="1"/>
  <c r="F73" i="1"/>
  <c r="F74" i="1"/>
  <c r="F75" i="1"/>
  <c r="F77" i="1"/>
  <c r="F78" i="1"/>
  <c r="F79" i="1"/>
  <c r="F80" i="1"/>
  <c r="F81" i="1"/>
  <c r="F82" i="1"/>
  <c r="F83" i="1"/>
  <c r="F84" i="1"/>
  <c r="F85" i="1"/>
  <c r="F86" i="1"/>
  <c r="F87" i="1"/>
  <c r="F88" i="1"/>
  <c r="F90" i="1"/>
  <c r="F91" i="1"/>
  <c r="F92" i="1"/>
  <c r="F93" i="1"/>
  <c r="F94" i="1"/>
  <c r="F95" i="1"/>
  <c r="F96" i="1"/>
  <c r="F97" i="1"/>
  <c r="F98" i="1"/>
  <c r="F99" i="1"/>
  <c r="F2" i="1"/>
  <c r="C67" i="1"/>
  <c r="F47" i="1" s="1"/>
  <c r="F89" i="1" l="1"/>
  <c r="F61" i="1"/>
  <c r="F9" i="1"/>
  <c r="F76" i="1"/>
  <c r="F67" i="1"/>
</calcChain>
</file>

<file path=xl/sharedStrings.xml><?xml version="1.0" encoding="utf-8"?>
<sst xmlns="http://schemas.openxmlformats.org/spreadsheetml/2006/main" count="231" uniqueCount="132">
  <si>
    <t>Agra</t>
  </si>
  <si>
    <t>Ahmedabad</t>
  </si>
  <si>
    <t>Ajmer</t>
  </si>
  <si>
    <t>Alappuzha</t>
  </si>
  <si>
    <t>Allahabad</t>
  </si>
  <si>
    <t>Amravati</t>
  </si>
  <si>
    <t>Amritsar</t>
  </si>
  <si>
    <t>Aurangabad</t>
  </si>
  <si>
    <t>Bangalore</t>
  </si>
  <si>
    <t>Bhopal</t>
  </si>
  <si>
    <t>Bhubaneshwar</t>
  </si>
  <si>
    <t>Chandigarh</t>
  </si>
  <si>
    <t>Chennai</t>
  </si>
  <si>
    <t>Coimbatore</t>
  </si>
  <si>
    <t>Cuttack</t>
  </si>
  <si>
    <t>Darjeeling</t>
  </si>
  <si>
    <t>Dehradun</t>
  </si>
  <si>
    <t>Faridabad</t>
  </si>
  <si>
    <t>Dharamshala</t>
  </si>
  <si>
    <t>Gandhinagar</t>
  </si>
  <si>
    <t>Gurgaon</t>
  </si>
  <si>
    <t>Ghaziabad</t>
  </si>
  <si>
    <t>Greater Noida</t>
  </si>
  <si>
    <t>Gangtok</t>
  </si>
  <si>
    <t>Goa</t>
  </si>
  <si>
    <t>Gorakhpur</t>
  </si>
  <si>
    <t>Guntur</t>
  </si>
  <si>
    <t>Guwahati</t>
  </si>
  <si>
    <t>Gwalior</t>
  </si>
  <si>
    <t>Haridwar</t>
  </si>
  <si>
    <t>Hyderabad</t>
  </si>
  <si>
    <t>Howrah</t>
  </si>
  <si>
    <t>Indore</t>
  </si>
  <si>
    <t>Jabalpur</t>
  </si>
  <si>
    <t>Jaipur</t>
  </si>
  <si>
    <t>Jalandhar</t>
  </si>
  <si>
    <t>Jammu</t>
  </si>
  <si>
    <t>Jamnagar</t>
  </si>
  <si>
    <t>Jamshedpur</t>
  </si>
  <si>
    <t>Jhansi</t>
  </si>
  <si>
    <t>Jodhpur</t>
  </si>
  <si>
    <t>Junagadh</t>
  </si>
  <si>
    <t>Kanpur</t>
  </si>
  <si>
    <t>Kharagpur</t>
  </si>
  <si>
    <t>Kochi</t>
  </si>
  <si>
    <t>Kolhapur</t>
  </si>
  <si>
    <t>Kolkata</t>
  </si>
  <si>
    <t>Kota</t>
  </si>
  <si>
    <t>Mohali</t>
  </si>
  <si>
    <t>Nayagaon</t>
  </si>
  <si>
    <t>New Delhi</t>
  </si>
  <si>
    <t>Noida</t>
  </si>
  <si>
    <t>Lucknow</t>
  </si>
  <si>
    <t>Ludhiana</t>
  </si>
  <si>
    <t>Madurai</t>
  </si>
  <si>
    <t>Manali</t>
  </si>
  <si>
    <t>Mangalore</t>
  </si>
  <si>
    <t>Manipal</t>
  </si>
  <si>
    <t>Meerut</t>
  </si>
  <si>
    <t>Mumbai</t>
  </si>
  <si>
    <t>Navi Mumbai</t>
  </si>
  <si>
    <t>Mussoorie</t>
  </si>
  <si>
    <t>Mysore</t>
  </si>
  <si>
    <t>Nagpur</t>
  </si>
  <si>
    <t>Nainital</t>
  </si>
  <si>
    <t>Nashik</t>
  </si>
  <si>
    <t>Neemrana</t>
  </si>
  <si>
    <t>Panchkula</t>
  </si>
  <si>
    <t>Secunderabad</t>
  </si>
  <si>
    <t>Ooty</t>
  </si>
  <si>
    <t>Palakkad</t>
  </si>
  <si>
    <t>Patiala</t>
  </si>
  <si>
    <t>Patna</t>
  </si>
  <si>
    <t>Puducherry</t>
  </si>
  <si>
    <t>Pune</t>
  </si>
  <si>
    <t>Pushkar</t>
  </si>
  <si>
    <t>Raipur</t>
  </si>
  <si>
    <t>Rajkot</t>
  </si>
  <si>
    <t>Ranchi</t>
  </si>
  <si>
    <t>Rishikesh</t>
  </si>
  <si>
    <t>Salem</t>
  </si>
  <si>
    <t>Shimla</t>
  </si>
  <si>
    <t>Siliguri</t>
  </si>
  <si>
    <t>Srinagar</t>
  </si>
  <si>
    <t>Surat</t>
  </si>
  <si>
    <t>Zirakpur</t>
  </si>
  <si>
    <t>Thane</t>
  </si>
  <si>
    <t>Thrissur</t>
  </si>
  <si>
    <t>Trichy</t>
  </si>
  <si>
    <t>Trivandrum</t>
  </si>
  <si>
    <t>Udaipur</t>
  </si>
  <si>
    <t>Varanasi</t>
  </si>
  <si>
    <t>Vellore</t>
  </si>
  <si>
    <t>Vijayawada</t>
  </si>
  <si>
    <t>Vizag</t>
  </si>
  <si>
    <t>Vadodara</t>
  </si>
  <si>
    <t>State</t>
  </si>
  <si>
    <t>City</t>
  </si>
  <si>
    <t>NO OF RESTURENTS</t>
  </si>
  <si>
    <t>AREA OF CITY(km2)</t>
  </si>
  <si>
    <t>GUJRAT</t>
  </si>
  <si>
    <t>RAJASTHAN</t>
  </si>
  <si>
    <t>TELANGANA</t>
  </si>
  <si>
    <t>PUNJAB</t>
  </si>
  <si>
    <t>KARNATKA</t>
  </si>
  <si>
    <t>MADHYA PRADESH</t>
  </si>
  <si>
    <t>ODISHA</t>
  </si>
  <si>
    <t>CHANDIGARH</t>
  </si>
  <si>
    <t>TAMIL NADU</t>
  </si>
  <si>
    <t>SIKKIM</t>
  </si>
  <si>
    <t>UTTARAKHAND</t>
  </si>
  <si>
    <t>GOA</t>
  </si>
  <si>
    <t>ANDHRA PRADESH</t>
  </si>
  <si>
    <t>WEST BENGAL</t>
  </si>
  <si>
    <t>J &amp; K</t>
  </si>
  <si>
    <t>JHARKHAND</t>
  </si>
  <si>
    <t>MAHARASHTRA</t>
  </si>
  <si>
    <t>BIHAR</t>
  </si>
  <si>
    <t>PUDUCHERRY</t>
  </si>
  <si>
    <t>CHHATTISGARH</t>
  </si>
  <si>
    <t>HIMACHAL PRADESH</t>
  </si>
  <si>
    <t>KERALA</t>
  </si>
  <si>
    <t>KARNATAKA</t>
  </si>
  <si>
    <t>HARYANA</t>
  </si>
  <si>
    <t>AREA STATEWISE (KM2)</t>
  </si>
  <si>
    <t>DELHI</t>
  </si>
  <si>
    <t>NO OF RES PER SQ KM</t>
  </si>
  <si>
    <t>UTTAR PRADESH</t>
  </si>
  <si>
    <t>UdUTTAR PRADESHi</t>
  </si>
  <si>
    <t>TirUTTAR PRADESHati</t>
  </si>
  <si>
    <t>TOTAL NO OF RES</t>
  </si>
  <si>
    <t>NO OF RES PER KM 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</si>
</sst>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A147A-A6BC-42E2-92F1-27521DA526DC}">
  <dimension ref="A1:F99"/>
  <sheetViews>
    <sheetView workbookViewId="0">
      <selection activeCell="S32" sqref="S32"/>
    </sheetView>
  </sheetViews>
  <sheetFormatPr defaultRowHeight="14.5" x14ac:dyDescent="0.35"/>
  <cols>
    <col min="1" max="1" width="18.26953125" bestFit="1" customWidth="1"/>
    <col min="2" max="2" width="13.453125" bestFit="1" customWidth="1"/>
    <col min="3" max="3" width="19.6328125" bestFit="1" customWidth="1"/>
    <col min="4" max="4" width="19.36328125" bestFit="1" customWidth="1"/>
    <col min="5" max="5" width="23" bestFit="1" customWidth="1"/>
    <col min="6" max="6" width="21.54296875" bestFit="1" customWidth="1"/>
  </cols>
  <sheetData>
    <row r="1" spans="1:6" x14ac:dyDescent="0.35">
      <c r="A1" s="1" t="s">
        <v>96</v>
      </c>
      <c r="B1" s="1" t="s">
        <v>97</v>
      </c>
      <c r="C1" s="1" t="s">
        <v>98</v>
      </c>
      <c r="D1" s="1" t="s">
        <v>99</v>
      </c>
      <c r="E1" s="1" t="s">
        <v>124</v>
      </c>
      <c r="F1" s="1" t="s">
        <v>126</v>
      </c>
    </row>
    <row r="2" spans="1:6" x14ac:dyDescent="0.35">
      <c r="A2" t="s">
        <v>127</v>
      </c>
      <c r="B2" t="s">
        <v>0</v>
      </c>
      <c r="C2">
        <v>833</v>
      </c>
      <c r="D2">
        <v>121</v>
      </c>
      <c r="E2">
        <v>240928</v>
      </c>
      <c r="F2">
        <f>SUMIF($A$2:$A$99,A2,$C$2:$C$99)/E2</f>
        <v>2.1815646168149821E-2</v>
      </c>
    </row>
    <row r="3" spans="1:6" x14ac:dyDescent="0.35">
      <c r="A3" t="s">
        <v>100</v>
      </c>
      <c r="B3" t="s">
        <v>1</v>
      </c>
      <c r="C3">
        <v>1247</v>
      </c>
      <c r="D3">
        <v>505</v>
      </c>
      <c r="E3">
        <v>196244</v>
      </c>
      <c r="F3">
        <f t="shared" ref="F3:F66" si="0">SUMIF($A$2:$A$99,A3,$C$2:$C$99)/E3</f>
        <v>2.239558916450949E-2</v>
      </c>
    </row>
    <row r="4" spans="1:6" x14ac:dyDescent="0.35">
      <c r="A4" t="s">
        <v>101</v>
      </c>
      <c r="B4" t="s">
        <v>2</v>
      </c>
      <c r="C4">
        <v>400</v>
      </c>
      <c r="D4">
        <v>55</v>
      </c>
      <c r="E4">
        <v>342239</v>
      </c>
      <c r="F4">
        <f t="shared" si="0"/>
        <v>1.1722801901595085E-2</v>
      </c>
    </row>
    <row r="5" spans="1:6" x14ac:dyDescent="0.35">
      <c r="A5" t="s">
        <v>121</v>
      </c>
      <c r="B5" t="s">
        <v>3</v>
      </c>
      <c r="C5">
        <v>255</v>
      </c>
      <c r="D5">
        <v>46.2</v>
      </c>
      <c r="E5">
        <v>38852</v>
      </c>
      <c r="F5">
        <f t="shared" si="0"/>
        <v>5.7603212189848658E-2</v>
      </c>
    </row>
    <row r="6" spans="1:6" x14ac:dyDescent="0.35">
      <c r="A6" t="s">
        <v>127</v>
      </c>
      <c r="B6" t="s">
        <v>4</v>
      </c>
      <c r="C6">
        <v>547</v>
      </c>
      <c r="D6">
        <v>365</v>
      </c>
      <c r="E6">
        <v>240928</v>
      </c>
      <c r="F6">
        <f t="shared" si="0"/>
        <v>2.1815646168149821E-2</v>
      </c>
    </row>
    <row r="7" spans="1:6" x14ac:dyDescent="0.35">
      <c r="A7" t="s">
        <v>102</v>
      </c>
      <c r="B7" t="s">
        <v>5</v>
      </c>
      <c r="C7">
        <v>380</v>
      </c>
      <c r="D7">
        <v>70.8</v>
      </c>
      <c r="E7">
        <v>112077</v>
      </c>
      <c r="F7">
        <f t="shared" si="0"/>
        <v>4.1935455088912086E-3</v>
      </c>
    </row>
    <row r="8" spans="1:6" x14ac:dyDescent="0.35">
      <c r="A8" t="s">
        <v>103</v>
      </c>
      <c r="B8" t="s">
        <v>6</v>
      </c>
      <c r="C8">
        <v>630</v>
      </c>
      <c r="D8">
        <v>139</v>
      </c>
      <c r="E8">
        <v>50362</v>
      </c>
      <c r="F8">
        <f t="shared" si="0"/>
        <v>6.2011040069893969E-2</v>
      </c>
    </row>
    <row r="9" spans="1:6" x14ac:dyDescent="0.35">
      <c r="A9" t="s">
        <v>116</v>
      </c>
      <c r="B9" t="s">
        <v>7</v>
      </c>
      <c r="C9">
        <v>659</v>
      </c>
      <c r="D9">
        <v>139</v>
      </c>
      <c r="E9">
        <v>307713</v>
      </c>
      <c r="F9">
        <f t="shared" si="0"/>
        <v>2.0285135824615795E-2</v>
      </c>
    </row>
    <row r="10" spans="1:6" x14ac:dyDescent="0.35">
      <c r="A10" t="s">
        <v>104</v>
      </c>
      <c r="B10" t="s">
        <v>8</v>
      </c>
      <c r="C10">
        <v>2247</v>
      </c>
      <c r="D10">
        <v>741</v>
      </c>
      <c r="E10">
        <v>191791</v>
      </c>
      <c r="F10">
        <f t="shared" si="0"/>
        <v>1.1715878221605811E-2</v>
      </c>
    </row>
    <row r="11" spans="1:6" x14ac:dyDescent="0.35">
      <c r="A11" t="s">
        <v>105</v>
      </c>
      <c r="B11" t="s">
        <v>9</v>
      </c>
      <c r="C11">
        <v>906</v>
      </c>
      <c r="D11">
        <v>463</v>
      </c>
      <c r="E11">
        <v>308252</v>
      </c>
      <c r="F11">
        <f t="shared" si="0"/>
        <v>1.5513281341240285E-2</v>
      </c>
    </row>
    <row r="12" spans="1:6" x14ac:dyDescent="0.35">
      <c r="A12" t="s">
        <v>106</v>
      </c>
      <c r="B12" t="s">
        <v>10</v>
      </c>
      <c r="C12">
        <v>764</v>
      </c>
      <c r="D12">
        <v>422</v>
      </c>
      <c r="E12">
        <v>155707</v>
      </c>
      <c r="F12">
        <f t="shared" si="0"/>
        <v>6.737012465720873E-3</v>
      </c>
    </row>
    <row r="13" spans="1:6" x14ac:dyDescent="0.35">
      <c r="A13" t="s">
        <v>107</v>
      </c>
      <c r="B13" t="s">
        <v>11</v>
      </c>
      <c r="C13">
        <v>653</v>
      </c>
      <c r="D13">
        <v>114</v>
      </c>
      <c r="E13">
        <v>114</v>
      </c>
      <c r="F13">
        <f t="shared" si="0"/>
        <v>5.7280701754385968</v>
      </c>
    </row>
    <row r="14" spans="1:6" x14ac:dyDescent="0.35">
      <c r="A14" t="s">
        <v>108</v>
      </c>
      <c r="B14" t="s">
        <v>12</v>
      </c>
      <c r="C14">
        <v>1827</v>
      </c>
      <c r="D14">
        <v>426</v>
      </c>
      <c r="E14">
        <v>130060</v>
      </c>
      <c r="F14">
        <f t="shared" si="0"/>
        <v>3.7974780870367521E-2</v>
      </c>
    </row>
    <row r="15" spans="1:6" x14ac:dyDescent="0.35">
      <c r="A15" t="s">
        <v>108</v>
      </c>
      <c r="B15" t="s">
        <v>13</v>
      </c>
      <c r="C15">
        <v>976</v>
      </c>
      <c r="D15">
        <v>246.8</v>
      </c>
      <c r="E15">
        <v>130060</v>
      </c>
      <c r="F15">
        <f t="shared" si="0"/>
        <v>3.7974780870367521E-2</v>
      </c>
    </row>
    <row r="16" spans="1:6" x14ac:dyDescent="0.35">
      <c r="A16" t="s">
        <v>106</v>
      </c>
      <c r="B16" t="s">
        <v>14</v>
      </c>
      <c r="C16">
        <v>285</v>
      </c>
      <c r="D16">
        <v>192.5</v>
      </c>
      <c r="E16">
        <v>155707</v>
      </c>
      <c r="F16">
        <f t="shared" si="0"/>
        <v>6.737012465720873E-3</v>
      </c>
    </row>
    <row r="17" spans="1:6" x14ac:dyDescent="0.35">
      <c r="A17" t="s">
        <v>109</v>
      </c>
      <c r="B17" t="s">
        <v>15</v>
      </c>
      <c r="C17">
        <v>116</v>
      </c>
      <c r="D17">
        <v>7.43</v>
      </c>
      <c r="E17">
        <v>7096</v>
      </c>
      <c r="F17">
        <f t="shared" si="0"/>
        <v>0.13726042841037203</v>
      </c>
    </row>
    <row r="18" spans="1:6" x14ac:dyDescent="0.35">
      <c r="A18" t="s">
        <v>110</v>
      </c>
      <c r="B18" t="s">
        <v>16</v>
      </c>
      <c r="C18">
        <v>765</v>
      </c>
      <c r="D18">
        <v>196.5</v>
      </c>
      <c r="E18">
        <v>53483</v>
      </c>
      <c r="F18">
        <f t="shared" si="0"/>
        <v>2.6195239608847672E-2</v>
      </c>
    </row>
    <row r="19" spans="1:6" x14ac:dyDescent="0.35">
      <c r="A19" t="s">
        <v>123</v>
      </c>
      <c r="B19" t="s">
        <v>17</v>
      </c>
      <c r="C19">
        <v>79</v>
      </c>
      <c r="D19">
        <v>189.9</v>
      </c>
      <c r="E19">
        <v>44212</v>
      </c>
      <c r="F19">
        <f t="shared" si="0"/>
        <v>1.9383877680267801E-2</v>
      </c>
    </row>
    <row r="20" spans="1:6" x14ac:dyDescent="0.35">
      <c r="A20" t="s">
        <v>120</v>
      </c>
      <c r="B20" t="s">
        <v>18</v>
      </c>
      <c r="C20">
        <v>245</v>
      </c>
      <c r="D20">
        <v>27.6</v>
      </c>
      <c r="E20">
        <v>55673</v>
      </c>
      <c r="F20">
        <f t="shared" si="0"/>
        <v>1.1585508235589962E-2</v>
      </c>
    </row>
    <row r="21" spans="1:6" x14ac:dyDescent="0.35">
      <c r="A21" t="s">
        <v>100</v>
      </c>
      <c r="B21" t="s">
        <v>19</v>
      </c>
      <c r="C21">
        <v>96</v>
      </c>
      <c r="D21">
        <v>326</v>
      </c>
      <c r="E21">
        <v>196244</v>
      </c>
      <c r="F21">
        <f t="shared" si="0"/>
        <v>2.239558916450949E-2</v>
      </c>
    </row>
    <row r="22" spans="1:6" x14ac:dyDescent="0.35">
      <c r="A22" t="s">
        <v>123</v>
      </c>
      <c r="B22" t="s">
        <v>20</v>
      </c>
      <c r="C22">
        <v>610</v>
      </c>
      <c r="D22">
        <v>732</v>
      </c>
      <c r="E22">
        <v>44212</v>
      </c>
      <c r="F22">
        <f t="shared" si="0"/>
        <v>1.9383877680267801E-2</v>
      </c>
    </row>
    <row r="23" spans="1:6" x14ac:dyDescent="0.35">
      <c r="A23" t="s">
        <v>127</v>
      </c>
      <c r="B23" t="s">
        <v>21</v>
      </c>
      <c r="C23">
        <v>90</v>
      </c>
      <c r="D23">
        <v>210</v>
      </c>
      <c r="E23">
        <v>240928</v>
      </c>
      <c r="F23">
        <f t="shared" si="0"/>
        <v>2.1815646168149821E-2</v>
      </c>
    </row>
    <row r="24" spans="1:6" x14ac:dyDescent="0.35">
      <c r="A24" t="s">
        <v>127</v>
      </c>
      <c r="B24" t="s">
        <v>22</v>
      </c>
      <c r="C24">
        <v>21</v>
      </c>
      <c r="D24">
        <v>380</v>
      </c>
      <c r="E24">
        <v>240928</v>
      </c>
      <c r="F24">
        <f t="shared" si="0"/>
        <v>2.1815646168149821E-2</v>
      </c>
    </row>
    <row r="25" spans="1:6" x14ac:dyDescent="0.35">
      <c r="A25" t="s">
        <v>109</v>
      </c>
      <c r="B25" t="s">
        <v>23</v>
      </c>
      <c r="C25">
        <v>132</v>
      </c>
      <c r="D25">
        <v>19.2</v>
      </c>
      <c r="E25">
        <v>7096</v>
      </c>
      <c r="F25">
        <f t="shared" si="0"/>
        <v>0.13726042841037203</v>
      </c>
    </row>
    <row r="26" spans="1:6" x14ac:dyDescent="0.35">
      <c r="A26" t="s">
        <v>111</v>
      </c>
      <c r="B26" t="s">
        <v>24</v>
      </c>
      <c r="C26">
        <v>1150</v>
      </c>
      <c r="D26">
        <v>3702</v>
      </c>
      <c r="E26">
        <v>3702</v>
      </c>
      <c r="F26">
        <f t="shared" si="0"/>
        <v>0.31064289573203674</v>
      </c>
    </row>
    <row r="27" spans="1:6" x14ac:dyDescent="0.35">
      <c r="A27" t="s">
        <v>127</v>
      </c>
      <c r="B27" t="s">
        <v>25</v>
      </c>
      <c r="C27">
        <v>477</v>
      </c>
      <c r="D27">
        <v>226</v>
      </c>
      <c r="E27">
        <v>240928</v>
      </c>
      <c r="F27">
        <f t="shared" si="0"/>
        <v>2.1815646168149821E-2</v>
      </c>
    </row>
    <row r="28" spans="1:6" x14ac:dyDescent="0.35">
      <c r="A28" t="s">
        <v>112</v>
      </c>
      <c r="B28" t="s">
        <v>26</v>
      </c>
      <c r="C28">
        <v>270</v>
      </c>
      <c r="D28">
        <v>168.4</v>
      </c>
      <c r="E28">
        <v>162970</v>
      </c>
      <c r="F28">
        <f t="shared" si="0"/>
        <v>1.3916671780082223E-2</v>
      </c>
    </row>
    <row r="29" spans="1:6" x14ac:dyDescent="0.35">
      <c r="A29" t="s">
        <v>109</v>
      </c>
      <c r="B29" t="s">
        <v>27</v>
      </c>
      <c r="C29">
        <v>726</v>
      </c>
      <c r="D29">
        <v>216</v>
      </c>
      <c r="E29">
        <v>7096</v>
      </c>
      <c r="F29">
        <f t="shared" si="0"/>
        <v>0.13726042841037203</v>
      </c>
    </row>
    <row r="30" spans="1:6" x14ac:dyDescent="0.35">
      <c r="A30" t="s">
        <v>105</v>
      </c>
      <c r="B30" t="s">
        <v>28</v>
      </c>
      <c r="C30">
        <v>571</v>
      </c>
      <c r="D30">
        <v>289</v>
      </c>
      <c r="E30">
        <v>308252</v>
      </c>
      <c r="F30">
        <f t="shared" si="0"/>
        <v>1.5513281341240285E-2</v>
      </c>
    </row>
    <row r="31" spans="1:6" x14ac:dyDescent="0.35">
      <c r="A31" t="s">
        <v>105</v>
      </c>
      <c r="B31" t="s">
        <v>29</v>
      </c>
      <c r="C31">
        <v>360</v>
      </c>
      <c r="D31">
        <v>12.3</v>
      </c>
      <c r="E31">
        <v>308252</v>
      </c>
      <c r="F31">
        <f t="shared" si="0"/>
        <v>1.5513281341240285E-2</v>
      </c>
    </row>
    <row r="32" spans="1:6" x14ac:dyDescent="0.35">
      <c r="A32" t="s">
        <v>112</v>
      </c>
      <c r="B32" t="s">
        <v>30</v>
      </c>
      <c r="C32">
        <v>822</v>
      </c>
      <c r="D32">
        <v>650</v>
      </c>
      <c r="E32">
        <v>162970</v>
      </c>
      <c r="F32">
        <f t="shared" si="0"/>
        <v>1.3916671780082223E-2</v>
      </c>
    </row>
    <row r="33" spans="1:6" x14ac:dyDescent="0.35">
      <c r="A33" t="s">
        <v>113</v>
      </c>
      <c r="B33" t="s">
        <v>31</v>
      </c>
      <c r="C33">
        <v>50</v>
      </c>
      <c r="D33">
        <v>63.55</v>
      </c>
      <c r="E33">
        <v>88752</v>
      </c>
      <c r="F33">
        <f t="shared" si="0"/>
        <v>2.2072742022714982E-2</v>
      </c>
    </row>
    <row r="34" spans="1:6" x14ac:dyDescent="0.35">
      <c r="A34" t="s">
        <v>105</v>
      </c>
      <c r="B34" t="s">
        <v>32</v>
      </c>
      <c r="C34">
        <v>1026</v>
      </c>
      <c r="D34">
        <v>525</v>
      </c>
      <c r="E34">
        <v>308252</v>
      </c>
      <c r="F34">
        <f t="shared" si="0"/>
        <v>1.5513281341240285E-2</v>
      </c>
    </row>
    <row r="35" spans="1:6" x14ac:dyDescent="0.35">
      <c r="A35" t="s">
        <v>105</v>
      </c>
      <c r="B35" t="s">
        <v>33</v>
      </c>
      <c r="C35">
        <v>534</v>
      </c>
      <c r="D35">
        <v>367</v>
      </c>
      <c r="E35">
        <v>308252</v>
      </c>
      <c r="F35">
        <f t="shared" si="0"/>
        <v>1.5513281341240285E-2</v>
      </c>
    </row>
    <row r="36" spans="1:6" x14ac:dyDescent="0.35">
      <c r="A36" t="s">
        <v>101</v>
      </c>
      <c r="B36" t="s">
        <v>34</v>
      </c>
      <c r="C36">
        <v>1395</v>
      </c>
      <c r="D36">
        <v>467</v>
      </c>
      <c r="E36">
        <v>342239</v>
      </c>
      <c r="F36">
        <f t="shared" si="0"/>
        <v>1.1722801901595085E-2</v>
      </c>
    </row>
    <row r="37" spans="1:6" x14ac:dyDescent="0.35">
      <c r="A37" t="s">
        <v>103</v>
      </c>
      <c r="B37" t="s">
        <v>35</v>
      </c>
      <c r="C37">
        <v>594</v>
      </c>
      <c r="D37">
        <v>110</v>
      </c>
      <c r="E37">
        <v>50362</v>
      </c>
      <c r="F37">
        <f t="shared" si="0"/>
        <v>6.2011040069893969E-2</v>
      </c>
    </row>
    <row r="38" spans="1:6" x14ac:dyDescent="0.35">
      <c r="A38" t="s">
        <v>114</v>
      </c>
      <c r="B38" t="s">
        <v>36</v>
      </c>
      <c r="C38">
        <v>491</v>
      </c>
      <c r="D38">
        <v>167</v>
      </c>
      <c r="E38">
        <v>55538</v>
      </c>
      <c r="F38">
        <f t="shared" si="0"/>
        <v>1.1091504915553314E-2</v>
      </c>
    </row>
    <row r="39" spans="1:6" x14ac:dyDescent="0.35">
      <c r="A39" t="s">
        <v>100</v>
      </c>
      <c r="B39" t="s">
        <v>37</v>
      </c>
      <c r="C39">
        <v>392</v>
      </c>
      <c r="D39">
        <v>125</v>
      </c>
      <c r="E39">
        <v>196244</v>
      </c>
      <c r="F39">
        <f t="shared" si="0"/>
        <v>2.239558916450949E-2</v>
      </c>
    </row>
    <row r="40" spans="1:6" x14ac:dyDescent="0.35">
      <c r="A40" t="s">
        <v>115</v>
      </c>
      <c r="B40" t="s">
        <v>38</v>
      </c>
      <c r="C40">
        <v>584</v>
      </c>
      <c r="D40">
        <v>224</v>
      </c>
      <c r="E40">
        <v>79716</v>
      </c>
      <c r="F40">
        <f t="shared" si="0"/>
        <v>1.5630488233227959E-2</v>
      </c>
    </row>
    <row r="41" spans="1:6" x14ac:dyDescent="0.35">
      <c r="A41" t="s">
        <v>105</v>
      </c>
      <c r="B41" t="s">
        <v>39</v>
      </c>
      <c r="C41">
        <v>346</v>
      </c>
      <c r="D41">
        <v>160</v>
      </c>
      <c r="E41">
        <v>308252</v>
      </c>
      <c r="F41">
        <f t="shared" si="0"/>
        <v>1.5513281341240285E-2</v>
      </c>
    </row>
    <row r="42" spans="1:6" x14ac:dyDescent="0.35">
      <c r="A42" t="s">
        <v>101</v>
      </c>
      <c r="B42" t="s">
        <v>40</v>
      </c>
      <c r="C42">
        <v>702</v>
      </c>
      <c r="D42">
        <v>233.5</v>
      </c>
      <c r="E42">
        <v>342239</v>
      </c>
      <c r="F42">
        <f t="shared" si="0"/>
        <v>1.1722801901595085E-2</v>
      </c>
    </row>
    <row r="43" spans="1:6" x14ac:dyDescent="0.35">
      <c r="A43" t="s">
        <v>100</v>
      </c>
      <c r="B43" t="s">
        <v>41</v>
      </c>
      <c r="C43">
        <v>194</v>
      </c>
      <c r="D43">
        <v>160</v>
      </c>
      <c r="E43">
        <v>196244</v>
      </c>
      <c r="F43">
        <f t="shared" si="0"/>
        <v>2.239558916450949E-2</v>
      </c>
    </row>
    <row r="44" spans="1:6" x14ac:dyDescent="0.35">
      <c r="A44" t="s">
        <v>127</v>
      </c>
      <c r="B44" t="s">
        <v>42</v>
      </c>
      <c r="C44">
        <v>776</v>
      </c>
      <c r="D44">
        <v>403</v>
      </c>
      <c r="E44">
        <v>240928</v>
      </c>
      <c r="F44">
        <f t="shared" si="0"/>
        <v>2.1815646168149821E-2</v>
      </c>
    </row>
    <row r="45" spans="1:6" x14ac:dyDescent="0.35">
      <c r="A45" t="s">
        <v>113</v>
      </c>
      <c r="B45" t="s">
        <v>43</v>
      </c>
      <c r="C45">
        <v>98</v>
      </c>
      <c r="D45">
        <v>127</v>
      </c>
      <c r="E45">
        <v>88752</v>
      </c>
      <c r="F45">
        <f t="shared" si="0"/>
        <v>2.2072742022714982E-2</v>
      </c>
    </row>
    <row r="46" spans="1:6" x14ac:dyDescent="0.35">
      <c r="A46" t="s">
        <v>121</v>
      </c>
      <c r="B46" t="s">
        <v>44</v>
      </c>
      <c r="C46">
        <v>897</v>
      </c>
      <c r="D46">
        <v>94.88</v>
      </c>
      <c r="E46">
        <v>38852</v>
      </c>
      <c r="F46">
        <f t="shared" si="0"/>
        <v>5.7603212189848658E-2</v>
      </c>
    </row>
    <row r="47" spans="1:6" x14ac:dyDescent="0.35">
      <c r="A47" t="s">
        <v>116</v>
      </c>
      <c r="B47" t="s">
        <v>45</v>
      </c>
      <c r="C47">
        <v>535</v>
      </c>
      <c r="D47">
        <v>66.819999999999993</v>
      </c>
      <c r="E47">
        <v>307713</v>
      </c>
      <c r="F47">
        <f t="shared" si="0"/>
        <v>2.0285135824615795E-2</v>
      </c>
    </row>
    <row r="48" spans="1:6" x14ac:dyDescent="0.35">
      <c r="A48" t="s">
        <v>113</v>
      </c>
      <c r="B48" t="s">
        <v>46</v>
      </c>
      <c r="C48">
        <v>1361</v>
      </c>
      <c r="D48">
        <v>206.1</v>
      </c>
      <c r="E48">
        <v>88752</v>
      </c>
      <c r="F48">
        <f t="shared" si="0"/>
        <v>2.2072742022714982E-2</v>
      </c>
    </row>
    <row r="49" spans="1:6" x14ac:dyDescent="0.35">
      <c r="A49" t="s">
        <v>101</v>
      </c>
      <c r="B49" t="s">
        <v>47</v>
      </c>
      <c r="C49">
        <v>572</v>
      </c>
      <c r="D49">
        <v>221.4</v>
      </c>
      <c r="E49">
        <v>342239</v>
      </c>
      <c r="F49">
        <f t="shared" si="0"/>
        <v>1.1722801901595085E-2</v>
      </c>
    </row>
    <row r="50" spans="1:6" x14ac:dyDescent="0.35">
      <c r="A50" t="s">
        <v>103</v>
      </c>
      <c r="B50" t="s">
        <v>48</v>
      </c>
      <c r="C50">
        <v>318</v>
      </c>
      <c r="D50">
        <v>176.2</v>
      </c>
      <c r="E50">
        <v>50362</v>
      </c>
      <c r="F50">
        <f t="shared" si="0"/>
        <v>6.2011040069893969E-2</v>
      </c>
    </row>
    <row r="51" spans="1:6" x14ac:dyDescent="0.35">
      <c r="A51" t="s">
        <v>103</v>
      </c>
      <c r="B51" t="s">
        <v>49</v>
      </c>
      <c r="C51">
        <v>15</v>
      </c>
      <c r="D51">
        <v>9</v>
      </c>
      <c r="E51">
        <v>50362</v>
      </c>
      <c r="F51">
        <f t="shared" si="0"/>
        <v>6.2011040069893969E-2</v>
      </c>
    </row>
    <row r="52" spans="1:6" x14ac:dyDescent="0.35">
      <c r="A52" t="s">
        <v>125</v>
      </c>
      <c r="B52" t="s">
        <v>50</v>
      </c>
      <c r="C52">
        <v>1704</v>
      </c>
      <c r="D52">
        <v>42.7</v>
      </c>
      <c r="E52">
        <v>42.7</v>
      </c>
      <c r="F52">
        <f t="shared" si="0"/>
        <v>39.906323185011708</v>
      </c>
    </row>
    <row r="53" spans="1:6" x14ac:dyDescent="0.35">
      <c r="A53" t="s">
        <v>127</v>
      </c>
      <c r="B53" t="s">
        <v>51</v>
      </c>
      <c r="C53">
        <v>261</v>
      </c>
      <c r="D53">
        <v>203</v>
      </c>
      <c r="E53">
        <v>240928</v>
      </c>
      <c r="F53">
        <f t="shared" si="0"/>
        <v>2.1815646168149821E-2</v>
      </c>
    </row>
    <row r="54" spans="1:6" x14ac:dyDescent="0.35">
      <c r="A54" t="s">
        <v>127</v>
      </c>
      <c r="B54" t="s">
        <v>52</v>
      </c>
      <c r="C54">
        <v>1135</v>
      </c>
      <c r="D54">
        <v>631</v>
      </c>
      <c r="E54">
        <v>240928</v>
      </c>
      <c r="F54">
        <f t="shared" si="0"/>
        <v>2.1815646168149821E-2</v>
      </c>
    </row>
    <row r="55" spans="1:6" x14ac:dyDescent="0.35">
      <c r="A55" t="s">
        <v>103</v>
      </c>
      <c r="B55" t="s">
        <v>53</v>
      </c>
      <c r="C55">
        <v>948</v>
      </c>
      <c r="D55">
        <v>159</v>
      </c>
      <c r="E55">
        <v>50362</v>
      </c>
      <c r="F55">
        <f t="shared" si="0"/>
        <v>6.2011040069893969E-2</v>
      </c>
    </row>
    <row r="56" spans="1:6" x14ac:dyDescent="0.35">
      <c r="A56" t="s">
        <v>108</v>
      </c>
      <c r="B56" t="s">
        <v>54</v>
      </c>
      <c r="C56">
        <v>536</v>
      </c>
      <c r="D56">
        <v>148</v>
      </c>
      <c r="E56">
        <v>130060</v>
      </c>
      <c r="F56">
        <f t="shared" si="0"/>
        <v>3.7974780870367521E-2</v>
      </c>
    </row>
    <row r="57" spans="1:6" x14ac:dyDescent="0.35">
      <c r="A57" t="s">
        <v>120</v>
      </c>
      <c r="B57" t="s">
        <v>55</v>
      </c>
      <c r="C57">
        <v>182</v>
      </c>
      <c r="D57">
        <v>994.64</v>
      </c>
      <c r="E57">
        <v>55673</v>
      </c>
      <c r="F57">
        <f t="shared" si="0"/>
        <v>1.1585508235589962E-2</v>
      </c>
    </row>
    <row r="58" spans="1:6" x14ac:dyDescent="0.35">
      <c r="A58" t="s">
        <v>122</v>
      </c>
      <c r="B58" t="s">
        <v>56</v>
      </c>
      <c r="C58">
        <v>551</v>
      </c>
      <c r="D58">
        <v>132.4</v>
      </c>
      <c r="E58">
        <v>191791</v>
      </c>
      <c r="F58">
        <f t="shared" si="0"/>
        <v>6.8981339061791221E-3</v>
      </c>
    </row>
    <row r="59" spans="1:6" x14ac:dyDescent="0.35">
      <c r="A59" t="s">
        <v>122</v>
      </c>
      <c r="B59" t="s">
        <v>57</v>
      </c>
      <c r="C59">
        <v>146</v>
      </c>
      <c r="D59">
        <v>29.71</v>
      </c>
      <c r="E59">
        <v>191791</v>
      </c>
      <c r="F59">
        <f t="shared" si="0"/>
        <v>6.8981339061791221E-3</v>
      </c>
    </row>
    <row r="60" spans="1:6" x14ac:dyDescent="0.35">
      <c r="A60" t="s">
        <v>127</v>
      </c>
      <c r="B60" t="s">
        <v>58</v>
      </c>
      <c r="C60">
        <v>533</v>
      </c>
      <c r="D60">
        <v>450</v>
      </c>
      <c r="E60">
        <v>240928</v>
      </c>
      <c r="F60">
        <f t="shared" si="0"/>
        <v>2.1815646168149821E-2</v>
      </c>
    </row>
    <row r="61" spans="1:6" x14ac:dyDescent="0.35">
      <c r="A61" t="s">
        <v>116</v>
      </c>
      <c r="B61" t="s">
        <v>59</v>
      </c>
      <c r="C61">
        <v>2022</v>
      </c>
      <c r="D61">
        <v>603.4</v>
      </c>
      <c r="E61">
        <v>307713</v>
      </c>
      <c r="F61">
        <f t="shared" si="0"/>
        <v>2.0285135824615795E-2</v>
      </c>
    </row>
    <row r="62" spans="1:6" x14ac:dyDescent="0.35">
      <c r="A62" t="s">
        <v>116</v>
      </c>
      <c r="B62" t="s">
        <v>60</v>
      </c>
      <c r="C62">
        <v>207</v>
      </c>
      <c r="D62">
        <v>108.6</v>
      </c>
      <c r="E62">
        <v>307713</v>
      </c>
      <c r="F62">
        <f t="shared" si="0"/>
        <v>2.0285135824615795E-2</v>
      </c>
    </row>
    <row r="63" spans="1:6" x14ac:dyDescent="0.35">
      <c r="A63" t="s">
        <v>110</v>
      </c>
      <c r="B63" t="s">
        <v>61</v>
      </c>
      <c r="C63">
        <v>170</v>
      </c>
      <c r="D63">
        <v>6.5</v>
      </c>
      <c r="E63">
        <v>53483</v>
      </c>
      <c r="F63">
        <f t="shared" si="0"/>
        <v>2.6195239608847672E-2</v>
      </c>
    </row>
    <row r="64" spans="1:6" x14ac:dyDescent="0.35">
      <c r="A64" t="s">
        <v>122</v>
      </c>
      <c r="B64" t="s">
        <v>62</v>
      </c>
      <c r="C64">
        <v>566</v>
      </c>
      <c r="D64">
        <v>155</v>
      </c>
      <c r="E64">
        <v>191791</v>
      </c>
      <c r="F64">
        <f t="shared" si="0"/>
        <v>6.8981339061791221E-3</v>
      </c>
    </row>
    <row r="65" spans="1:6" x14ac:dyDescent="0.35">
      <c r="A65" t="s">
        <v>105</v>
      </c>
      <c r="B65" t="s">
        <v>63</v>
      </c>
      <c r="C65">
        <v>1039</v>
      </c>
      <c r="D65">
        <v>393.5</v>
      </c>
      <c r="E65">
        <v>308252</v>
      </c>
      <c r="F65">
        <f t="shared" si="0"/>
        <v>1.5513281341240285E-2</v>
      </c>
    </row>
    <row r="66" spans="1:6" x14ac:dyDescent="0.35">
      <c r="A66" t="s">
        <v>110</v>
      </c>
      <c r="B66" t="s">
        <v>64</v>
      </c>
      <c r="C66">
        <v>222</v>
      </c>
      <c r="D66">
        <v>11.73</v>
      </c>
      <c r="E66">
        <v>53483</v>
      </c>
      <c r="F66">
        <f t="shared" si="0"/>
        <v>2.6195239608847672E-2</v>
      </c>
    </row>
    <row r="67" spans="1:6" x14ac:dyDescent="0.35">
      <c r="A67" t="s">
        <v>116</v>
      </c>
      <c r="B67" t="s">
        <v>65</v>
      </c>
      <c r="C67">
        <f>644+83</f>
        <v>727</v>
      </c>
      <c r="D67">
        <v>264.2</v>
      </c>
      <c r="E67">
        <v>307713</v>
      </c>
      <c r="F67">
        <f t="shared" ref="F67:F99" si="1">SUMIF($A$2:$A$99,A67,$C$2:$C$99)/E67</f>
        <v>2.0285135824615795E-2</v>
      </c>
    </row>
    <row r="68" spans="1:6" x14ac:dyDescent="0.35">
      <c r="A68" t="s">
        <v>101</v>
      </c>
      <c r="B68" t="s">
        <v>66</v>
      </c>
      <c r="C68">
        <v>26</v>
      </c>
      <c r="D68">
        <v>32.36</v>
      </c>
      <c r="E68">
        <v>342239</v>
      </c>
      <c r="F68">
        <f t="shared" si="1"/>
        <v>1.1722801901595085E-2</v>
      </c>
    </row>
    <row r="69" spans="1:6" x14ac:dyDescent="0.35">
      <c r="A69" t="s">
        <v>123</v>
      </c>
      <c r="B69" t="s">
        <v>67</v>
      </c>
      <c r="C69">
        <v>168</v>
      </c>
      <c r="D69">
        <v>32.6</v>
      </c>
      <c r="E69">
        <v>44212</v>
      </c>
      <c r="F69">
        <f t="shared" si="1"/>
        <v>1.9383877680267801E-2</v>
      </c>
    </row>
    <row r="70" spans="1:6" x14ac:dyDescent="0.35">
      <c r="A70" t="s">
        <v>102</v>
      </c>
      <c r="B70" t="s">
        <v>68</v>
      </c>
      <c r="C70">
        <v>90</v>
      </c>
      <c r="D70">
        <v>64.5</v>
      </c>
      <c r="E70">
        <v>112077</v>
      </c>
      <c r="F70">
        <f t="shared" si="1"/>
        <v>4.1935455088912086E-3</v>
      </c>
    </row>
    <row r="71" spans="1:6" x14ac:dyDescent="0.35">
      <c r="A71" t="s">
        <v>108</v>
      </c>
      <c r="B71" t="s">
        <v>69</v>
      </c>
      <c r="C71">
        <v>257</v>
      </c>
      <c r="D71">
        <v>36</v>
      </c>
      <c r="E71">
        <v>130060</v>
      </c>
      <c r="F71">
        <f t="shared" si="1"/>
        <v>3.7974780870367521E-2</v>
      </c>
    </row>
    <row r="72" spans="1:6" x14ac:dyDescent="0.35">
      <c r="A72" t="s">
        <v>121</v>
      </c>
      <c r="B72" t="s">
        <v>70</v>
      </c>
      <c r="C72">
        <v>152</v>
      </c>
      <c r="D72">
        <v>26.6</v>
      </c>
      <c r="E72">
        <v>38852</v>
      </c>
      <c r="F72">
        <f t="shared" si="1"/>
        <v>5.7603212189848658E-2</v>
      </c>
    </row>
    <row r="73" spans="1:6" x14ac:dyDescent="0.35">
      <c r="A73" t="s">
        <v>103</v>
      </c>
      <c r="B73" t="s">
        <v>71</v>
      </c>
      <c r="C73">
        <v>468</v>
      </c>
      <c r="D73">
        <v>155.4</v>
      </c>
      <c r="E73">
        <v>50362</v>
      </c>
      <c r="F73">
        <f t="shared" si="1"/>
        <v>6.2011040069893969E-2</v>
      </c>
    </row>
    <row r="74" spans="1:6" x14ac:dyDescent="0.35">
      <c r="A74" t="s">
        <v>117</v>
      </c>
      <c r="B74" t="s">
        <v>72</v>
      </c>
      <c r="C74">
        <v>667</v>
      </c>
      <c r="D74">
        <v>250</v>
      </c>
      <c r="E74">
        <v>94163</v>
      </c>
      <c r="F74">
        <f t="shared" si="1"/>
        <v>7.0834616569140745E-3</v>
      </c>
    </row>
    <row r="75" spans="1:6" x14ac:dyDescent="0.35">
      <c r="A75" t="s">
        <v>118</v>
      </c>
      <c r="B75" t="s">
        <v>73</v>
      </c>
      <c r="C75">
        <v>568</v>
      </c>
      <c r="D75">
        <v>490</v>
      </c>
      <c r="E75">
        <v>490</v>
      </c>
      <c r="F75">
        <f t="shared" si="1"/>
        <v>1.1591836734693877</v>
      </c>
    </row>
    <row r="76" spans="1:6" x14ac:dyDescent="0.35">
      <c r="A76" t="s">
        <v>116</v>
      </c>
      <c r="B76" t="s">
        <v>74</v>
      </c>
      <c r="C76">
        <v>1843</v>
      </c>
      <c r="D76">
        <v>516.20000000000005</v>
      </c>
      <c r="E76">
        <v>307713</v>
      </c>
      <c r="F76">
        <f t="shared" si="1"/>
        <v>2.0285135824615795E-2</v>
      </c>
    </row>
    <row r="77" spans="1:6" x14ac:dyDescent="0.35">
      <c r="A77" t="s">
        <v>101</v>
      </c>
      <c r="B77" t="s">
        <v>75</v>
      </c>
      <c r="C77">
        <v>163</v>
      </c>
      <c r="D77">
        <v>16.34</v>
      </c>
      <c r="E77">
        <v>342239</v>
      </c>
      <c r="F77">
        <f t="shared" si="1"/>
        <v>1.1722801901595085E-2</v>
      </c>
    </row>
    <row r="78" spans="1:6" x14ac:dyDescent="0.35">
      <c r="A78" t="s">
        <v>119</v>
      </c>
      <c r="B78" t="s">
        <v>76</v>
      </c>
      <c r="C78">
        <v>784</v>
      </c>
      <c r="D78">
        <v>226</v>
      </c>
      <c r="E78">
        <v>135192</v>
      </c>
      <c r="F78">
        <f t="shared" si="1"/>
        <v>5.7991597135925201E-3</v>
      </c>
    </row>
    <row r="79" spans="1:6" x14ac:dyDescent="0.35">
      <c r="A79" t="s">
        <v>100</v>
      </c>
      <c r="B79" t="s">
        <v>77</v>
      </c>
      <c r="C79">
        <v>533</v>
      </c>
      <c r="D79">
        <v>686</v>
      </c>
      <c r="E79">
        <v>196244</v>
      </c>
      <c r="F79">
        <f t="shared" si="1"/>
        <v>2.239558916450949E-2</v>
      </c>
    </row>
    <row r="80" spans="1:6" x14ac:dyDescent="0.35">
      <c r="A80" t="s">
        <v>115</v>
      </c>
      <c r="B80" t="s">
        <v>78</v>
      </c>
      <c r="C80">
        <v>662</v>
      </c>
      <c r="D80">
        <v>175.1</v>
      </c>
      <c r="E80">
        <v>79716</v>
      </c>
      <c r="F80">
        <f t="shared" si="1"/>
        <v>1.5630488233227959E-2</v>
      </c>
    </row>
    <row r="81" spans="1:6" x14ac:dyDescent="0.35">
      <c r="A81" t="s">
        <v>110</v>
      </c>
      <c r="B81" t="s">
        <v>79</v>
      </c>
      <c r="C81">
        <v>244</v>
      </c>
      <c r="D81">
        <v>11.5</v>
      </c>
      <c r="E81">
        <v>53483</v>
      </c>
      <c r="F81">
        <f t="shared" si="1"/>
        <v>2.6195239608847672E-2</v>
      </c>
    </row>
    <row r="82" spans="1:6" x14ac:dyDescent="0.35">
      <c r="A82" t="s">
        <v>108</v>
      </c>
      <c r="B82" t="s">
        <v>80</v>
      </c>
      <c r="C82">
        <v>350</v>
      </c>
      <c r="D82">
        <v>124</v>
      </c>
      <c r="E82">
        <v>130060</v>
      </c>
      <c r="F82">
        <f t="shared" si="1"/>
        <v>3.7974780870367521E-2</v>
      </c>
    </row>
    <row r="83" spans="1:6" x14ac:dyDescent="0.35">
      <c r="A83" t="s">
        <v>120</v>
      </c>
      <c r="B83" t="s">
        <v>81</v>
      </c>
      <c r="C83">
        <v>218</v>
      </c>
      <c r="D83">
        <v>35.340000000000003</v>
      </c>
      <c r="E83">
        <v>55673</v>
      </c>
      <c r="F83">
        <f t="shared" si="1"/>
        <v>1.1585508235589962E-2</v>
      </c>
    </row>
    <row r="84" spans="1:6" x14ac:dyDescent="0.35">
      <c r="A84" t="s">
        <v>113</v>
      </c>
      <c r="B84" t="s">
        <v>82</v>
      </c>
      <c r="C84">
        <v>450</v>
      </c>
      <c r="D84">
        <v>835.55700000000002</v>
      </c>
      <c r="E84">
        <v>88752</v>
      </c>
      <c r="F84">
        <f t="shared" si="1"/>
        <v>2.2072742022714982E-2</v>
      </c>
    </row>
    <row r="85" spans="1:6" x14ac:dyDescent="0.35">
      <c r="A85" t="s">
        <v>114</v>
      </c>
      <c r="B85" t="s">
        <v>83</v>
      </c>
      <c r="C85">
        <v>125</v>
      </c>
      <c r="D85">
        <v>294</v>
      </c>
      <c r="E85">
        <v>55538</v>
      </c>
      <c r="F85">
        <f t="shared" si="1"/>
        <v>1.1091504915553314E-2</v>
      </c>
    </row>
    <row r="86" spans="1:6" x14ac:dyDescent="0.35">
      <c r="A86" t="s">
        <v>100</v>
      </c>
      <c r="B86" t="s">
        <v>84</v>
      </c>
      <c r="C86">
        <v>970</v>
      </c>
      <c r="D86">
        <v>474.2</v>
      </c>
      <c r="E86">
        <v>196244</v>
      </c>
      <c r="F86">
        <f t="shared" si="1"/>
        <v>2.239558916450949E-2</v>
      </c>
    </row>
    <row r="87" spans="1:6" x14ac:dyDescent="0.35">
      <c r="A87" t="s">
        <v>103</v>
      </c>
      <c r="B87" t="s">
        <v>85</v>
      </c>
      <c r="C87">
        <v>150</v>
      </c>
      <c r="D87">
        <v>43.15</v>
      </c>
      <c r="E87">
        <v>50362</v>
      </c>
      <c r="F87">
        <f t="shared" si="1"/>
        <v>6.2011040069893969E-2</v>
      </c>
    </row>
    <row r="88" spans="1:6" x14ac:dyDescent="0.35">
      <c r="A88" t="s">
        <v>122</v>
      </c>
      <c r="B88" t="s">
        <v>128</v>
      </c>
      <c r="C88">
        <v>60</v>
      </c>
      <c r="D88">
        <v>68.23</v>
      </c>
      <c r="E88">
        <v>191791</v>
      </c>
      <c r="F88">
        <f t="shared" si="1"/>
        <v>6.8981339061791221E-3</v>
      </c>
    </row>
    <row r="89" spans="1:6" x14ac:dyDescent="0.35">
      <c r="A89" t="s">
        <v>116</v>
      </c>
      <c r="B89" t="s">
        <v>86</v>
      </c>
      <c r="C89">
        <v>249</v>
      </c>
      <c r="D89">
        <v>147</v>
      </c>
      <c r="E89">
        <v>307713</v>
      </c>
      <c r="F89">
        <f t="shared" si="1"/>
        <v>2.0285135824615795E-2</v>
      </c>
    </row>
    <row r="90" spans="1:6" x14ac:dyDescent="0.35">
      <c r="A90" t="s">
        <v>121</v>
      </c>
      <c r="B90" t="s">
        <v>87</v>
      </c>
      <c r="C90">
        <v>357</v>
      </c>
      <c r="D90">
        <v>101.4</v>
      </c>
      <c r="E90">
        <v>38852</v>
      </c>
      <c r="F90">
        <f t="shared" si="1"/>
        <v>5.7603212189848658E-2</v>
      </c>
    </row>
    <row r="91" spans="1:6" x14ac:dyDescent="0.35">
      <c r="A91" t="s">
        <v>108</v>
      </c>
      <c r="B91" t="s">
        <v>129</v>
      </c>
      <c r="C91">
        <v>221</v>
      </c>
      <c r="D91">
        <v>27.44</v>
      </c>
      <c r="E91">
        <v>130060</v>
      </c>
      <c r="F91">
        <f t="shared" si="1"/>
        <v>3.7974780870367521E-2</v>
      </c>
    </row>
    <row r="92" spans="1:6" x14ac:dyDescent="0.35">
      <c r="A92" t="s">
        <v>108</v>
      </c>
      <c r="B92" t="s">
        <v>88</v>
      </c>
      <c r="C92">
        <v>477</v>
      </c>
      <c r="D92">
        <v>167.2</v>
      </c>
      <c r="E92">
        <v>130060</v>
      </c>
      <c r="F92">
        <f t="shared" si="1"/>
        <v>3.7974780870367521E-2</v>
      </c>
    </row>
    <row r="93" spans="1:6" x14ac:dyDescent="0.35">
      <c r="A93" t="s">
        <v>121</v>
      </c>
      <c r="B93" t="s">
        <v>89</v>
      </c>
      <c r="C93">
        <v>577</v>
      </c>
      <c r="D93">
        <v>214</v>
      </c>
      <c r="E93">
        <v>38852</v>
      </c>
      <c r="F93">
        <f t="shared" si="1"/>
        <v>5.7603212189848658E-2</v>
      </c>
    </row>
    <row r="94" spans="1:6" x14ac:dyDescent="0.35">
      <c r="A94" t="s">
        <v>101</v>
      </c>
      <c r="B94" t="s">
        <v>90</v>
      </c>
      <c r="C94">
        <v>754</v>
      </c>
      <c r="D94">
        <v>37</v>
      </c>
      <c r="E94">
        <v>342239</v>
      </c>
      <c r="F94">
        <f t="shared" si="1"/>
        <v>1.1722801901595085E-2</v>
      </c>
    </row>
    <row r="95" spans="1:6" x14ac:dyDescent="0.35">
      <c r="A95" t="s">
        <v>127</v>
      </c>
      <c r="B95" t="s">
        <v>91</v>
      </c>
      <c r="C95">
        <v>583</v>
      </c>
      <c r="D95">
        <v>82</v>
      </c>
      <c r="E95">
        <v>240928</v>
      </c>
      <c r="F95">
        <f t="shared" si="1"/>
        <v>2.1815646168149821E-2</v>
      </c>
    </row>
    <row r="96" spans="1:6" x14ac:dyDescent="0.35">
      <c r="A96" t="s">
        <v>108</v>
      </c>
      <c r="B96" t="s">
        <v>92</v>
      </c>
      <c r="C96">
        <v>295</v>
      </c>
      <c r="D96">
        <v>87.92</v>
      </c>
      <c r="E96">
        <v>130060</v>
      </c>
      <c r="F96">
        <f t="shared" si="1"/>
        <v>3.7974780870367521E-2</v>
      </c>
    </row>
    <row r="97" spans="1:6" x14ac:dyDescent="0.35">
      <c r="A97" t="s">
        <v>112</v>
      </c>
      <c r="B97" t="s">
        <v>93</v>
      </c>
      <c r="C97">
        <v>482</v>
      </c>
      <c r="D97">
        <v>61.88</v>
      </c>
      <c r="E97">
        <v>162970</v>
      </c>
      <c r="F97">
        <f t="shared" si="1"/>
        <v>1.3916671780082223E-2</v>
      </c>
    </row>
    <row r="98" spans="1:6" x14ac:dyDescent="0.35">
      <c r="A98" t="s">
        <v>112</v>
      </c>
      <c r="B98" t="s">
        <v>94</v>
      </c>
      <c r="C98">
        <v>694</v>
      </c>
      <c r="D98">
        <v>682</v>
      </c>
      <c r="E98">
        <v>162970</v>
      </c>
      <c r="F98">
        <f t="shared" si="1"/>
        <v>1.3916671780082223E-2</v>
      </c>
    </row>
    <row r="99" spans="1:6" x14ac:dyDescent="0.35">
      <c r="A99" t="s">
        <v>100</v>
      </c>
      <c r="B99" t="s">
        <v>95</v>
      </c>
      <c r="C99">
        <v>963</v>
      </c>
      <c r="D99">
        <v>420</v>
      </c>
      <c r="E99">
        <v>196244</v>
      </c>
      <c r="F99">
        <f t="shared" si="1"/>
        <v>2.239558916450949E-2</v>
      </c>
    </row>
  </sheetData>
  <autoFilter ref="A1:F1" xr:uid="{610A147A-A6BC-42E2-92F1-27521DA526D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E017-9C84-4FAF-91FA-2463D200F3DE}">
  <dimension ref="A1:C27"/>
  <sheetViews>
    <sheetView tabSelected="1" workbookViewId="0">
      <selection activeCell="D2" sqref="D2"/>
    </sheetView>
  </sheetViews>
  <sheetFormatPr defaultRowHeight="14.5" x14ac:dyDescent="0.35"/>
  <cols>
    <col min="1" max="1" width="18.26953125" bestFit="1" customWidth="1"/>
    <col min="2" max="2" width="15.54296875" bestFit="1" customWidth="1"/>
    <col min="3" max="3" width="19.26953125" bestFit="1" customWidth="1"/>
  </cols>
  <sheetData>
    <row r="1" spans="1:3" x14ac:dyDescent="0.35">
      <c r="A1" s="1" t="s">
        <v>96</v>
      </c>
      <c r="B1" s="1" t="s">
        <v>130</v>
      </c>
      <c r="C1" s="1" t="s">
        <v>131</v>
      </c>
    </row>
    <row r="2" spans="1:3" x14ac:dyDescent="0.35">
      <c r="A2" t="s">
        <v>127</v>
      </c>
      <c r="B2">
        <f>SUMIFS(Sheet1!$C$2:$C$99,Sheet1!$A$2:$A$99,Sheet2!A2)</f>
        <v>5256</v>
      </c>
      <c r="C2">
        <f>INDEX(Sheet1!$A$2:$F$99,MATCH(Sheet2!$A2,Sheet1!$A$2:$A$99,0),6)</f>
        <v>2.1815646168149821E-2</v>
      </c>
    </row>
    <row r="3" spans="1:3" x14ac:dyDescent="0.35">
      <c r="A3" t="s">
        <v>100</v>
      </c>
      <c r="B3">
        <f>SUMIFS(Sheet1!$C$2:$C$99,Sheet1!$A$2:$A$99,Sheet2!A3)</f>
        <v>4395</v>
      </c>
      <c r="C3">
        <f>INDEX(Sheet1!$A$2:$F$99,MATCH(Sheet2!$A3,Sheet1!$A$2:$A$99,0),6)</f>
        <v>2.239558916450949E-2</v>
      </c>
    </row>
    <row r="4" spans="1:3" x14ac:dyDescent="0.35">
      <c r="A4" t="s">
        <v>101</v>
      </c>
      <c r="B4">
        <f>SUMIFS(Sheet1!$C$2:$C$99,Sheet1!$A$2:$A$99,Sheet2!A4)</f>
        <v>4012</v>
      </c>
      <c r="C4">
        <f>INDEX(Sheet1!$A$2:$F$99,MATCH(Sheet2!$A4,Sheet1!$A$2:$A$99,0),6)</f>
        <v>1.1722801901595085E-2</v>
      </c>
    </row>
    <row r="5" spans="1:3" x14ac:dyDescent="0.35">
      <c r="A5" t="s">
        <v>121</v>
      </c>
      <c r="B5">
        <f>SUMIFS(Sheet1!$C$2:$C$99,Sheet1!$A$2:$A$99,Sheet2!A5)</f>
        <v>2238</v>
      </c>
      <c r="C5">
        <f>INDEX(Sheet1!$A$2:$F$99,MATCH(Sheet2!$A5,Sheet1!$A$2:$A$99,0),6)</f>
        <v>5.7603212189848658E-2</v>
      </c>
    </row>
    <row r="6" spans="1:3" x14ac:dyDescent="0.35">
      <c r="A6" t="s">
        <v>102</v>
      </c>
      <c r="B6">
        <f>SUMIFS(Sheet1!$C$2:$C$99,Sheet1!$A$2:$A$99,Sheet2!A6)</f>
        <v>470</v>
      </c>
      <c r="C6">
        <f>INDEX(Sheet1!$A$2:$F$99,MATCH(Sheet2!$A6,Sheet1!$A$2:$A$99,0),6)</f>
        <v>4.1935455088912086E-3</v>
      </c>
    </row>
    <row r="7" spans="1:3" x14ac:dyDescent="0.35">
      <c r="A7" t="s">
        <v>103</v>
      </c>
      <c r="B7">
        <f>SUMIFS(Sheet1!$C$2:$C$99,Sheet1!$A$2:$A$99,Sheet2!A7)</f>
        <v>3123</v>
      </c>
      <c r="C7">
        <f>INDEX(Sheet1!$A$2:$F$99,MATCH(Sheet2!$A7,Sheet1!$A$2:$A$99,0),6)</f>
        <v>6.2011040069893969E-2</v>
      </c>
    </row>
    <row r="8" spans="1:3" x14ac:dyDescent="0.35">
      <c r="A8" t="s">
        <v>116</v>
      </c>
      <c r="B8">
        <f>SUMIFS(Sheet1!$C$2:$C$99,Sheet1!$A$2:$A$99,Sheet2!A8)</f>
        <v>6242</v>
      </c>
      <c r="C8">
        <f>INDEX(Sheet1!$A$2:$F$99,MATCH(Sheet2!$A8,Sheet1!$A$2:$A$99,0),6)</f>
        <v>2.0285135824615795E-2</v>
      </c>
    </row>
    <row r="9" spans="1:3" x14ac:dyDescent="0.35">
      <c r="A9" t="s">
        <v>104</v>
      </c>
      <c r="B9">
        <f>SUMIFS(Sheet1!$C$2:$C$99,Sheet1!$A$2:$A$99,Sheet2!A9)</f>
        <v>2247</v>
      </c>
      <c r="C9">
        <f>INDEX(Sheet1!$A$2:$F$99,MATCH(Sheet2!$A9,Sheet1!$A$2:$A$99,0),6)</f>
        <v>1.1715878221605811E-2</v>
      </c>
    </row>
    <row r="10" spans="1:3" x14ac:dyDescent="0.35">
      <c r="A10" t="s">
        <v>105</v>
      </c>
      <c r="B10">
        <f>SUMIFS(Sheet1!$C$2:$C$99,Sheet1!$A$2:$A$99,Sheet2!A10)</f>
        <v>4782</v>
      </c>
      <c r="C10">
        <f>INDEX(Sheet1!$A$2:$F$99,MATCH(Sheet2!$A10,Sheet1!$A$2:$A$99,0),6)</f>
        <v>1.5513281341240285E-2</v>
      </c>
    </row>
    <row r="11" spans="1:3" x14ac:dyDescent="0.35">
      <c r="A11" t="s">
        <v>106</v>
      </c>
      <c r="B11">
        <f>SUMIFS(Sheet1!$C$2:$C$99,Sheet1!$A$2:$A$99,Sheet2!A11)</f>
        <v>1049</v>
      </c>
      <c r="C11">
        <f>INDEX(Sheet1!$A$2:$F$99,MATCH(Sheet2!$A11,Sheet1!$A$2:$A$99,0),6)</f>
        <v>6.737012465720873E-3</v>
      </c>
    </row>
    <row r="12" spans="1:3" x14ac:dyDescent="0.35">
      <c r="A12" t="s">
        <v>107</v>
      </c>
      <c r="B12">
        <f>SUMIFS(Sheet1!$C$2:$C$99,Sheet1!$A$2:$A$99,Sheet2!A12)</f>
        <v>653</v>
      </c>
      <c r="C12">
        <f>INDEX(Sheet1!$A$2:$F$99,MATCH(Sheet2!$A12,Sheet1!$A$2:$A$99,0),6)</f>
        <v>5.7280701754385968</v>
      </c>
    </row>
    <row r="13" spans="1:3" x14ac:dyDescent="0.35">
      <c r="A13" t="s">
        <v>108</v>
      </c>
      <c r="B13">
        <f>SUMIFS(Sheet1!$C$2:$C$99,Sheet1!$A$2:$A$99,Sheet2!A13)</f>
        <v>4939</v>
      </c>
      <c r="C13">
        <f>INDEX(Sheet1!$A$2:$F$99,MATCH(Sheet2!$A13,Sheet1!$A$2:$A$99,0),6)</f>
        <v>3.7974780870367521E-2</v>
      </c>
    </row>
    <row r="14" spans="1:3" x14ac:dyDescent="0.35">
      <c r="A14" t="s">
        <v>109</v>
      </c>
      <c r="B14">
        <f>SUMIFS(Sheet1!$C$2:$C$99,Sheet1!$A$2:$A$99,Sheet2!A14)</f>
        <v>974</v>
      </c>
      <c r="C14">
        <f>INDEX(Sheet1!$A$2:$F$99,MATCH(Sheet2!$A14,Sheet1!$A$2:$A$99,0),6)</f>
        <v>0.13726042841037203</v>
      </c>
    </row>
    <row r="15" spans="1:3" x14ac:dyDescent="0.35">
      <c r="A15" t="s">
        <v>110</v>
      </c>
      <c r="B15">
        <f>SUMIFS(Sheet1!$C$2:$C$99,Sheet1!$A$2:$A$99,Sheet2!A15)</f>
        <v>1401</v>
      </c>
      <c r="C15">
        <f>INDEX(Sheet1!$A$2:$F$99,MATCH(Sheet2!$A15,Sheet1!$A$2:$A$99,0),6)</f>
        <v>2.6195239608847672E-2</v>
      </c>
    </row>
    <row r="16" spans="1:3" x14ac:dyDescent="0.35">
      <c r="A16" t="s">
        <v>123</v>
      </c>
      <c r="B16">
        <f>SUMIFS(Sheet1!$C$2:$C$99,Sheet1!$A$2:$A$99,Sheet2!A16)</f>
        <v>857</v>
      </c>
      <c r="C16">
        <f>INDEX(Sheet1!$A$2:$F$99,MATCH(Sheet2!$A16,Sheet1!$A$2:$A$99,0),6)</f>
        <v>1.9383877680267801E-2</v>
      </c>
    </row>
    <row r="17" spans="1:3" x14ac:dyDescent="0.35">
      <c r="A17" t="s">
        <v>120</v>
      </c>
      <c r="B17">
        <f>SUMIFS(Sheet1!$C$2:$C$99,Sheet1!$A$2:$A$99,Sheet2!A17)</f>
        <v>645</v>
      </c>
      <c r="C17">
        <f>INDEX(Sheet1!$A$2:$F$99,MATCH(Sheet2!$A17,Sheet1!$A$2:$A$99,0),6)</f>
        <v>1.1585508235589962E-2</v>
      </c>
    </row>
    <row r="18" spans="1:3" x14ac:dyDescent="0.35">
      <c r="A18" t="s">
        <v>111</v>
      </c>
      <c r="B18">
        <f>SUMIFS(Sheet1!$C$2:$C$99,Sheet1!$A$2:$A$99,Sheet2!A18)</f>
        <v>1150</v>
      </c>
      <c r="C18">
        <f>INDEX(Sheet1!$A$2:$F$99,MATCH(Sheet2!$A18,Sheet1!$A$2:$A$99,0),6)</f>
        <v>0.31064289573203674</v>
      </c>
    </row>
    <row r="19" spans="1:3" x14ac:dyDescent="0.35">
      <c r="A19" t="s">
        <v>112</v>
      </c>
      <c r="B19">
        <f>SUMIFS(Sheet1!$C$2:$C$99,Sheet1!$A$2:$A$99,Sheet2!A19)</f>
        <v>2268</v>
      </c>
      <c r="C19">
        <f>INDEX(Sheet1!$A$2:$F$99,MATCH(Sheet2!$A19,Sheet1!$A$2:$A$99,0),6)</f>
        <v>1.3916671780082223E-2</v>
      </c>
    </row>
    <row r="20" spans="1:3" x14ac:dyDescent="0.35">
      <c r="A20" t="s">
        <v>113</v>
      </c>
      <c r="B20">
        <f>SUMIFS(Sheet1!$C$2:$C$99,Sheet1!$A$2:$A$99,Sheet2!A20)</f>
        <v>1959</v>
      </c>
      <c r="C20">
        <f>INDEX(Sheet1!$A$2:$F$99,MATCH(Sheet2!$A20,Sheet1!$A$2:$A$99,0),6)</f>
        <v>2.2072742022714982E-2</v>
      </c>
    </row>
    <row r="21" spans="1:3" x14ac:dyDescent="0.35">
      <c r="A21" t="s">
        <v>114</v>
      </c>
      <c r="B21">
        <f>SUMIFS(Sheet1!$C$2:$C$99,Sheet1!$A$2:$A$99,Sheet2!A21)</f>
        <v>616</v>
      </c>
      <c r="C21">
        <f>INDEX(Sheet1!$A$2:$F$99,MATCH(Sheet2!$A21,Sheet1!$A$2:$A$99,0),6)</f>
        <v>1.1091504915553314E-2</v>
      </c>
    </row>
    <row r="22" spans="1:3" x14ac:dyDescent="0.35">
      <c r="A22" t="s">
        <v>115</v>
      </c>
      <c r="B22">
        <f>SUMIFS(Sheet1!$C$2:$C$99,Sheet1!$A$2:$A$99,Sheet2!A22)</f>
        <v>1246</v>
      </c>
      <c r="C22">
        <f>INDEX(Sheet1!$A$2:$F$99,MATCH(Sheet2!$A22,Sheet1!$A$2:$A$99,0),6)</f>
        <v>1.5630488233227959E-2</v>
      </c>
    </row>
    <row r="23" spans="1:3" x14ac:dyDescent="0.35">
      <c r="A23" t="s">
        <v>125</v>
      </c>
      <c r="B23">
        <f>SUMIFS(Sheet1!$C$2:$C$99,Sheet1!$A$2:$A$99,Sheet2!A23)</f>
        <v>1704</v>
      </c>
      <c r="C23">
        <f>INDEX(Sheet1!$A$2:$F$99,MATCH(Sheet2!$A23,Sheet1!$A$2:$A$99,0),6)</f>
        <v>39.906323185011708</v>
      </c>
    </row>
    <row r="24" spans="1:3" x14ac:dyDescent="0.35">
      <c r="A24" t="s">
        <v>122</v>
      </c>
      <c r="B24">
        <f>SUMIFS(Sheet1!$C$2:$C$99,Sheet1!$A$2:$A$99,Sheet2!A24)</f>
        <v>1323</v>
      </c>
      <c r="C24">
        <f>INDEX(Sheet1!$A$2:$F$99,MATCH(Sheet2!$A24,Sheet1!$A$2:$A$99,0),6)</f>
        <v>6.8981339061791221E-3</v>
      </c>
    </row>
    <row r="25" spans="1:3" x14ac:dyDescent="0.35">
      <c r="A25" t="s">
        <v>117</v>
      </c>
      <c r="B25">
        <f>SUMIFS(Sheet1!$C$2:$C$99,Sheet1!$A$2:$A$99,Sheet2!A25)</f>
        <v>667</v>
      </c>
      <c r="C25">
        <f>INDEX(Sheet1!$A$2:$F$99,MATCH(Sheet2!$A25,Sheet1!$A$2:$A$99,0),6)</f>
        <v>7.0834616569140745E-3</v>
      </c>
    </row>
    <row r="26" spans="1:3" x14ac:dyDescent="0.35">
      <c r="A26" t="s">
        <v>118</v>
      </c>
      <c r="B26">
        <f>SUMIFS(Sheet1!$C$2:$C$99,Sheet1!$A$2:$A$99,Sheet2!A26)</f>
        <v>568</v>
      </c>
      <c r="C26">
        <f>INDEX(Sheet1!$A$2:$F$99,MATCH(Sheet2!$A26,Sheet1!$A$2:$A$99,0),6)</f>
        <v>1.1591836734693877</v>
      </c>
    </row>
    <row r="27" spans="1:3" x14ac:dyDescent="0.35">
      <c r="A27" t="s">
        <v>119</v>
      </c>
      <c r="B27">
        <f>SUMIFS(Sheet1!$C$2:$C$99,Sheet1!$A$2:$A$99,Sheet2!A27)</f>
        <v>784</v>
      </c>
      <c r="C27">
        <f>INDEX(Sheet1!$A$2:$F$99,MATCH(Sheet2!$A27,Sheet1!$A$2:$A$99,0),6)</f>
        <v>5.7991597135925201E-3</v>
      </c>
    </row>
  </sheetData>
  <autoFilter ref="A1:C1" xr:uid="{BF6FE017-9C84-4FAF-91FA-2463D200F3D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Shobhit Pandey</dc:creator>
  <cp:lastModifiedBy>Shobhit Pandey</cp:lastModifiedBy>
  <dcterms:created xsi:type="dcterms:W3CDTF">2022-09-09T15:10:43Z</dcterms:created>
  <dcterms:modified xsi:type="dcterms:W3CDTF">2022-09-17T04:00:27Z</dcterms:modified>
</cp:coreProperties>
</file>