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34020" yWindow="3340" windowWidth="25600" windowHeight="14980" tabRatio="500" activeTab="2"/>
  </bookViews>
  <sheets>
    <sheet name="conclude" sheetId="2" r:id="rId1"/>
    <sheet name="conclude2" sheetId="3" r:id="rId2"/>
    <sheet name="Sheet1" sheetId="4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5" i="4" l="1"/>
  <c r="CL6" i="4"/>
  <c r="CL7" i="4"/>
  <c r="CL8" i="4"/>
  <c r="CL9" i="4"/>
  <c r="CL10" i="4"/>
  <c r="CL11" i="4"/>
  <c r="CL12" i="4"/>
  <c r="CL13" i="4"/>
  <c r="CL14" i="4"/>
  <c r="CL15" i="4"/>
  <c r="CL16" i="4"/>
  <c r="CL17" i="4"/>
  <c r="CL18" i="4"/>
  <c r="CL19" i="4"/>
  <c r="CL20" i="4"/>
  <c r="CL21" i="4"/>
  <c r="CL22" i="4"/>
  <c r="CL23" i="4"/>
  <c r="CL24" i="4"/>
  <c r="CL25" i="4"/>
  <c r="CL26" i="4"/>
  <c r="CL27" i="4"/>
  <c r="CL28" i="4"/>
  <c r="CL29" i="4"/>
  <c r="CL30" i="4"/>
  <c r="CL31" i="4"/>
  <c r="CL32" i="4"/>
  <c r="CL33" i="4"/>
  <c r="CL34" i="4"/>
  <c r="CL35" i="4"/>
  <c r="CL36" i="4"/>
  <c r="CL37" i="4"/>
  <c r="CL38" i="4"/>
  <c r="CL39" i="4"/>
  <c r="CL40" i="4"/>
  <c r="CL41" i="4"/>
  <c r="CL42" i="4"/>
  <c r="CL43" i="4"/>
  <c r="CL44" i="4"/>
  <c r="CL45" i="4"/>
  <c r="CL46" i="4"/>
  <c r="CL47" i="4"/>
  <c r="CL48" i="4"/>
  <c r="CL49" i="4"/>
  <c r="CL50" i="4"/>
  <c r="CL51" i="4"/>
  <c r="CL52" i="4"/>
  <c r="CL53" i="4"/>
  <c r="CL54" i="4"/>
  <c r="CL55" i="4"/>
  <c r="CL56" i="4"/>
  <c r="CL57" i="4"/>
  <c r="CL58" i="4"/>
  <c r="CL59" i="4"/>
  <c r="CL60" i="4"/>
  <c r="CL61" i="4"/>
  <c r="CL62" i="4"/>
  <c r="CL63" i="4"/>
  <c r="CL64" i="4"/>
  <c r="CL65" i="4"/>
  <c r="CL66" i="4"/>
  <c r="CL67" i="4"/>
  <c r="CL68" i="4"/>
  <c r="CL69" i="4"/>
  <c r="CL70" i="4"/>
  <c r="CL71" i="4"/>
  <c r="CL72" i="4"/>
  <c r="CL73" i="4"/>
  <c r="CL74" i="4"/>
  <c r="CL75" i="4"/>
  <c r="CL76" i="4"/>
  <c r="CL77" i="4"/>
  <c r="CL78" i="4"/>
  <c r="CL79" i="4"/>
  <c r="CL80" i="4"/>
  <c r="CL81" i="4"/>
  <c r="CL82" i="4"/>
  <c r="CL83" i="4"/>
  <c r="CL84" i="4"/>
  <c r="CL85" i="4"/>
  <c r="CL86" i="4"/>
  <c r="CL87" i="4"/>
  <c r="CL88" i="4"/>
  <c r="CL89" i="4"/>
  <c r="CL90" i="4"/>
  <c r="CL91" i="4"/>
  <c r="CL92" i="4"/>
  <c r="CL93" i="4"/>
  <c r="CL94" i="4"/>
  <c r="CL95" i="4"/>
  <c r="CL96" i="4"/>
  <c r="CL97" i="4"/>
  <c r="CL98" i="4"/>
  <c r="CL99" i="4"/>
  <c r="CL100" i="4"/>
  <c r="CL101" i="4"/>
  <c r="CL102" i="4"/>
  <c r="CL103" i="4"/>
  <c r="CL104" i="4"/>
  <c r="CL105" i="4"/>
  <c r="CL106" i="4"/>
  <c r="CL107" i="4"/>
  <c r="CL108" i="4"/>
  <c r="CL109" i="4"/>
  <c r="CL110" i="4"/>
  <c r="CL4" i="4"/>
  <c r="CL3" i="4"/>
  <c r="ED5" i="4"/>
  <c r="ED6" i="4"/>
  <c r="ED7" i="4"/>
  <c r="ED8" i="4"/>
  <c r="ED9" i="4"/>
  <c r="ED10" i="4"/>
  <c r="ED11" i="4"/>
  <c r="ED12" i="4"/>
  <c r="ED13" i="4"/>
  <c r="ED14" i="4"/>
  <c r="ED15" i="4"/>
  <c r="ED16" i="4"/>
  <c r="ED17" i="4"/>
  <c r="ED18" i="4"/>
  <c r="ED19" i="4"/>
  <c r="ED20" i="4"/>
  <c r="ED21" i="4"/>
  <c r="ED22" i="4"/>
  <c r="ED23" i="4"/>
  <c r="ED24" i="4"/>
  <c r="ED25" i="4"/>
  <c r="ED26" i="4"/>
  <c r="ED27" i="4"/>
  <c r="ED28" i="4"/>
  <c r="ED29" i="4"/>
  <c r="ED30" i="4"/>
  <c r="ED31" i="4"/>
  <c r="ED32" i="4"/>
  <c r="ED33" i="4"/>
  <c r="ED34" i="4"/>
  <c r="ED35" i="4"/>
  <c r="ED36" i="4"/>
  <c r="ED37" i="4"/>
  <c r="ED38" i="4"/>
  <c r="ED39" i="4"/>
  <c r="ED40" i="4"/>
  <c r="ED41" i="4"/>
  <c r="ED42" i="4"/>
  <c r="ED43" i="4"/>
  <c r="ED44" i="4"/>
  <c r="ED45" i="4"/>
  <c r="ED46" i="4"/>
  <c r="ED47" i="4"/>
  <c r="ED48" i="4"/>
  <c r="ED49" i="4"/>
  <c r="ED50" i="4"/>
  <c r="ED51" i="4"/>
  <c r="ED52" i="4"/>
  <c r="ED53" i="4"/>
  <c r="ED54" i="4"/>
  <c r="ED55" i="4"/>
  <c r="ED56" i="4"/>
  <c r="ED57" i="4"/>
  <c r="ED58" i="4"/>
  <c r="ED59" i="4"/>
  <c r="ED60" i="4"/>
  <c r="ED61" i="4"/>
  <c r="ED62" i="4"/>
  <c r="ED63" i="4"/>
  <c r="ED64" i="4"/>
  <c r="ED65" i="4"/>
  <c r="ED66" i="4"/>
  <c r="ED67" i="4"/>
  <c r="ED68" i="4"/>
  <c r="ED69" i="4"/>
  <c r="ED70" i="4"/>
  <c r="ED71" i="4"/>
  <c r="ED72" i="4"/>
  <c r="ED73" i="4"/>
  <c r="ED74" i="4"/>
  <c r="ED75" i="4"/>
  <c r="ED76" i="4"/>
  <c r="ED77" i="4"/>
  <c r="ED78" i="4"/>
  <c r="ED79" i="4"/>
  <c r="ED80" i="4"/>
  <c r="ED81" i="4"/>
  <c r="ED82" i="4"/>
  <c r="ED83" i="4"/>
  <c r="ED84" i="4"/>
  <c r="ED85" i="4"/>
  <c r="ED86" i="4"/>
  <c r="ED87" i="4"/>
  <c r="ED88" i="4"/>
  <c r="ED89" i="4"/>
  <c r="ED90" i="4"/>
  <c r="ED91" i="4"/>
  <c r="ED92" i="4"/>
  <c r="ED93" i="4"/>
  <c r="ED94" i="4"/>
  <c r="ED95" i="4"/>
  <c r="ED96" i="4"/>
  <c r="ED97" i="4"/>
  <c r="ED98" i="4"/>
  <c r="ED99" i="4"/>
  <c r="ED100" i="4"/>
  <c r="ED101" i="4"/>
  <c r="ED102" i="4"/>
  <c r="ED103" i="4"/>
  <c r="ED104" i="4"/>
  <c r="ED105" i="4"/>
  <c r="ED106" i="4"/>
  <c r="ED107" i="4"/>
  <c r="ED108" i="4"/>
  <c r="ED109" i="4"/>
  <c r="ED110" i="4"/>
  <c r="ED111" i="4"/>
  <c r="ED4" i="4"/>
  <c r="ED3" i="4"/>
  <c r="DS5" i="4"/>
  <c r="DS6" i="4"/>
  <c r="DS7" i="4"/>
  <c r="DS8" i="4"/>
  <c r="DS9" i="4"/>
  <c r="DS10" i="4"/>
  <c r="DS11" i="4"/>
  <c r="DS12" i="4"/>
  <c r="DS13" i="4"/>
  <c r="DS14" i="4"/>
  <c r="DS15" i="4"/>
  <c r="DS16" i="4"/>
  <c r="DS17" i="4"/>
  <c r="DS18" i="4"/>
  <c r="DS19" i="4"/>
  <c r="DS20" i="4"/>
  <c r="DS21" i="4"/>
  <c r="DS22" i="4"/>
  <c r="DS23" i="4"/>
  <c r="DS24" i="4"/>
  <c r="DS25" i="4"/>
  <c r="DS26" i="4"/>
  <c r="DS27" i="4"/>
  <c r="DS28" i="4"/>
  <c r="DS29" i="4"/>
  <c r="DS30" i="4"/>
  <c r="DS31" i="4"/>
  <c r="DS32" i="4"/>
  <c r="DS33" i="4"/>
  <c r="DS34" i="4"/>
  <c r="DS35" i="4"/>
  <c r="DS36" i="4"/>
  <c r="DS37" i="4"/>
  <c r="DS38" i="4"/>
  <c r="DS39" i="4"/>
  <c r="DS40" i="4"/>
  <c r="DS41" i="4"/>
  <c r="DS42" i="4"/>
  <c r="DS43" i="4"/>
  <c r="DS44" i="4"/>
  <c r="DS45" i="4"/>
  <c r="DS46" i="4"/>
  <c r="DS47" i="4"/>
  <c r="DS48" i="4"/>
  <c r="DS49" i="4"/>
  <c r="DS50" i="4"/>
  <c r="DS51" i="4"/>
  <c r="DS52" i="4"/>
  <c r="DS53" i="4"/>
  <c r="DS54" i="4"/>
  <c r="DS55" i="4"/>
  <c r="DS56" i="4"/>
  <c r="DS57" i="4"/>
  <c r="DS58" i="4"/>
  <c r="DS59" i="4"/>
  <c r="DS60" i="4"/>
  <c r="DS61" i="4"/>
  <c r="DS62" i="4"/>
  <c r="DS63" i="4"/>
  <c r="DS64" i="4"/>
  <c r="DS65" i="4"/>
  <c r="DS66" i="4"/>
  <c r="DS67" i="4"/>
  <c r="DS68" i="4"/>
  <c r="DS69" i="4"/>
  <c r="DS70" i="4"/>
  <c r="DS71" i="4"/>
  <c r="DS72" i="4"/>
  <c r="DS73" i="4"/>
  <c r="DS74" i="4"/>
  <c r="DS75" i="4"/>
  <c r="DS76" i="4"/>
  <c r="DS77" i="4"/>
  <c r="DS78" i="4"/>
  <c r="DS79" i="4"/>
  <c r="DS80" i="4"/>
  <c r="DS81" i="4"/>
  <c r="DS82" i="4"/>
  <c r="DS83" i="4"/>
  <c r="DS84" i="4"/>
  <c r="DS85" i="4"/>
  <c r="DS86" i="4"/>
  <c r="DS87" i="4"/>
  <c r="DS88" i="4"/>
  <c r="DS89" i="4"/>
  <c r="DS90" i="4"/>
  <c r="DS91" i="4"/>
  <c r="DS92" i="4"/>
  <c r="DS93" i="4"/>
  <c r="DS94" i="4"/>
  <c r="DS95" i="4"/>
  <c r="DS96" i="4"/>
  <c r="DS97" i="4"/>
  <c r="DS98" i="4"/>
  <c r="DS99" i="4"/>
  <c r="DS100" i="4"/>
  <c r="DS101" i="4"/>
  <c r="DS102" i="4"/>
  <c r="DS103" i="4"/>
  <c r="DS104" i="4"/>
  <c r="DS105" i="4"/>
  <c r="DS106" i="4"/>
  <c r="DS107" i="4"/>
  <c r="DS108" i="4"/>
  <c r="DS109" i="4"/>
  <c r="DS110" i="4"/>
  <c r="DS111" i="4"/>
  <c r="DS4" i="4"/>
  <c r="DS3" i="4"/>
  <c r="DH5" i="4"/>
  <c r="DH6" i="4"/>
  <c r="DH7" i="4"/>
  <c r="DH8" i="4"/>
  <c r="DH9" i="4"/>
  <c r="DH10" i="4"/>
  <c r="DH11" i="4"/>
  <c r="DH12" i="4"/>
  <c r="DH13" i="4"/>
  <c r="DH14" i="4"/>
  <c r="DH15" i="4"/>
  <c r="DH16" i="4"/>
  <c r="DH17" i="4"/>
  <c r="DH18" i="4"/>
  <c r="DH19" i="4"/>
  <c r="DH20" i="4"/>
  <c r="DH21" i="4"/>
  <c r="DH22" i="4"/>
  <c r="DH23" i="4"/>
  <c r="DH24" i="4"/>
  <c r="DH25" i="4"/>
  <c r="DH26" i="4"/>
  <c r="DH27" i="4"/>
  <c r="DH28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H73" i="4"/>
  <c r="DH74" i="4"/>
  <c r="DH75" i="4"/>
  <c r="DH76" i="4"/>
  <c r="DH77" i="4"/>
  <c r="DH78" i="4"/>
  <c r="DH79" i="4"/>
  <c r="DH80" i="4"/>
  <c r="DH81" i="4"/>
  <c r="DH82" i="4"/>
  <c r="DH83" i="4"/>
  <c r="DH84" i="4"/>
  <c r="DH85" i="4"/>
  <c r="DH86" i="4"/>
  <c r="DH87" i="4"/>
  <c r="DH88" i="4"/>
  <c r="DH89" i="4"/>
  <c r="DH90" i="4"/>
  <c r="DH91" i="4"/>
  <c r="DH92" i="4"/>
  <c r="DH93" i="4"/>
  <c r="DH94" i="4"/>
  <c r="DH95" i="4"/>
  <c r="DH96" i="4"/>
  <c r="DH97" i="4"/>
  <c r="DH98" i="4"/>
  <c r="DH99" i="4"/>
  <c r="DH100" i="4"/>
  <c r="DH101" i="4"/>
  <c r="DH102" i="4"/>
  <c r="DH103" i="4"/>
  <c r="DH104" i="4"/>
  <c r="DH105" i="4"/>
  <c r="DH106" i="4"/>
  <c r="DH107" i="4"/>
  <c r="DH108" i="4"/>
  <c r="DH109" i="4"/>
  <c r="DH110" i="4"/>
  <c r="DH4" i="4"/>
  <c r="DH3" i="4"/>
  <c r="CW5" i="4"/>
  <c r="CW6" i="4"/>
  <c r="CW7" i="4"/>
  <c r="CW8" i="4"/>
  <c r="CW9" i="4"/>
  <c r="CW10" i="4"/>
  <c r="CW11" i="4"/>
  <c r="CW12" i="4"/>
  <c r="CW13" i="4"/>
  <c r="CW14" i="4"/>
  <c r="CW15" i="4"/>
  <c r="CW16" i="4"/>
  <c r="CW17" i="4"/>
  <c r="CW18" i="4"/>
  <c r="CW19" i="4"/>
  <c r="CW20" i="4"/>
  <c r="CW21" i="4"/>
  <c r="CW22" i="4"/>
  <c r="CW23" i="4"/>
  <c r="CW24" i="4"/>
  <c r="CW25" i="4"/>
  <c r="CW26" i="4"/>
  <c r="CW27" i="4"/>
  <c r="CW28" i="4"/>
  <c r="CW29" i="4"/>
  <c r="CW30" i="4"/>
  <c r="CW31" i="4"/>
  <c r="CW32" i="4"/>
  <c r="CW33" i="4"/>
  <c r="CW34" i="4"/>
  <c r="CW35" i="4"/>
  <c r="CW36" i="4"/>
  <c r="CW37" i="4"/>
  <c r="CW38" i="4"/>
  <c r="CW39" i="4"/>
  <c r="CW40" i="4"/>
  <c r="CW41" i="4"/>
  <c r="CW42" i="4"/>
  <c r="CW43" i="4"/>
  <c r="CW44" i="4"/>
  <c r="CW45" i="4"/>
  <c r="CW46" i="4"/>
  <c r="CW47" i="4"/>
  <c r="CW48" i="4"/>
  <c r="CW49" i="4"/>
  <c r="CW50" i="4"/>
  <c r="CW51" i="4"/>
  <c r="CW52" i="4"/>
  <c r="CW53" i="4"/>
  <c r="CW54" i="4"/>
  <c r="CW55" i="4"/>
  <c r="CW56" i="4"/>
  <c r="CW57" i="4"/>
  <c r="CW58" i="4"/>
  <c r="CW59" i="4"/>
  <c r="CW60" i="4"/>
  <c r="CW61" i="4"/>
  <c r="CW62" i="4"/>
  <c r="CW63" i="4"/>
  <c r="CW64" i="4"/>
  <c r="CW65" i="4"/>
  <c r="CW66" i="4"/>
  <c r="CW67" i="4"/>
  <c r="CW68" i="4"/>
  <c r="CW69" i="4"/>
  <c r="CW70" i="4"/>
  <c r="CW71" i="4"/>
  <c r="CW72" i="4"/>
  <c r="CW73" i="4"/>
  <c r="CW74" i="4"/>
  <c r="CW75" i="4"/>
  <c r="CW76" i="4"/>
  <c r="CW77" i="4"/>
  <c r="CW78" i="4"/>
  <c r="CW79" i="4"/>
  <c r="CW80" i="4"/>
  <c r="CW81" i="4"/>
  <c r="CW82" i="4"/>
  <c r="CW83" i="4"/>
  <c r="CW84" i="4"/>
  <c r="CW85" i="4"/>
  <c r="CW86" i="4"/>
  <c r="CW87" i="4"/>
  <c r="CW88" i="4"/>
  <c r="CW89" i="4"/>
  <c r="CW90" i="4"/>
  <c r="CW91" i="4"/>
  <c r="CW92" i="4"/>
  <c r="CW93" i="4"/>
  <c r="CW94" i="4"/>
  <c r="CW95" i="4"/>
  <c r="CW96" i="4"/>
  <c r="CW97" i="4"/>
  <c r="CW98" i="4"/>
  <c r="CW99" i="4"/>
  <c r="CW100" i="4"/>
  <c r="CW101" i="4"/>
  <c r="CW102" i="4"/>
  <c r="CW103" i="4"/>
  <c r="CW104" i="4"/>
  <c r="CW105" i="4"/>
  <c r="CW106" i="4"/>
  <c r="CW107" i="4"/>
  <c r="CW108" i="4"/>
  <c r="CW109" i="4"/>
  <c r="CW110" i="4"/>
  <c r="CW4" i="4"/>
  <c r="CW3" i="4"/>
  <c r="CA5" i="4"/>
  <c r="CA6" i="4"/>
  <c r="CA7" i="4"/>
  <c r="CA8" i="4"/>
  <c r="CA9" i="4"/>
  <c r="CA10" i="4"/>
  <c r="CA11" i="4"/>
  <c r="CA12" i="4"/>
  <c r="CA13" i="4"/>
  <c r="CA14" i="4"/>
  <c r="CA15" i="4"/>
  <c r="CA16" i="4"/>
  <c r="CA17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4" i="4"/>
  <c r="CA3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53" i="4"/>
  <c r="BP54" i="4"/>
  <c r="BP55" i="4"/>
  <c r="BP56" i="4"/>
  <c r="BP57" i="4"/>
  <c r="BP58" i="4"/>
  <c r="BP59" i="4"/>
  <c r="BP60" i="4"/>
  <c r="BP61" i="4"/>
  <c r="BP62" i="4"/>
  <c r="BP63" i="4"/>
  <c r="BP64" i="4"/>
  <c r="BP65" i="4"/>
  <c r="BP66" i="4"/>
  <c r="BP67" i="4"/>
  <c r="BP68" i="4"/>
  <c r="BP69" i="4"/>
  <c r="BP70" i="4"/>
  <c r="BP71" i="4"/>
  <c r="BP72" i="4"/>
  <c r="BP73" i="4"/>
  <c r="BP74" i="4"/>
  <c r="BP75" i="4"/>
  <c r="BP76" i="4"/>
  <c r="BP77" i="4"/>
  <c r="BP78" i="4"/>
  <c r="BP79" i="4"/>
  <c r="BP80" i="4"/>
  <c r="BP81" i="4"/>
  <c r="BP82" i="4"/>
  <c r="BP83" i="4"/>
  <c r="BP84" i="4"/>
  <c r="BP85" i="4"/>
  <c r="BP86" i="4"/>
  <c r="BP87" i="4"/>
  <c r="BP88" i="4"/>
  <c r="BP89" i="4"/>
  <c r="BP90" i="4"/>
  <c r="BP91" i="4"/>
  <c r="BP92" i="4"/>
  <c r="BP93" i="4"/>
  <c r="BP94" i="4"/>
  <c r="BP95" i="4"/>
  <c r="BP96" i="4"/>
  <c r="BP97" i="4"/>
  <c r="BP98" i="4"/>
  <c r="BP99" i="4"/>
  <c r="BP100" i="4"/>
  <c r="BP101" i="4"/>
  <c r="BP102" i="4"/>
  <c r="BP103" i="4"/>
  <c r="BP104" i="4"/>
  <c r="BP105" i="4"/>
  <c r="BP106" i="4"/>
  <c r="BP107" i="4"/>
  <c r="BP108" i="4"/>
  <c r="BP109" i="4"/>
  <c r="BP110" i="4"/>
  <c r="BP4" i="4"/>
  <c r="BP3" i="4"/>
  <c r="BE5" i="4"/>
  <c r="BE6" i="4"/>
  <c r="BE7" i="4"/>
  <c r="BE8" i="4"/>
  <c r="BE9" i="4"/>
  <c r="BE10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4" i="4"/>
  <c r="BE3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110" i="4"/>
  <c r="AT4" i="4"/>
  <c r="AT3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5" i="4"/>
  <c r="AH4" i="4"/>
  <c r="AH3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5" i="4"/>
  <c r="W4" i="4"/>
  <c r="W3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DM111" i="4"/>
  <c r="DM3" i="4"/>
  <c r="DM4" i="4"/>
  <c r="DM5" i="4"/>
  <c r="DM6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79" i="4"/>
  <c r="DM80" i="4"/>
  <c r="DM81" i="4"/>
  <c r="DM82" i="4"/>
  <c r="DM83" i="4"/>
  <c r="DM84" i="4"/>
  <c r="DM85" i="4"/>
  <c r="DM86" i="4"/>
  <c r="DM87" i="4"/>
  <c r="DM88" i="4"/>
  <c r="DM89" i="4"/>
  <c r="DM90" i="4"/>
  <c r="DM91" i="4"/>
  <c r="DM92" i="4"/>
  <c r="DM93" i="4"/>
  <c r="DM94" i="4"/>
  <c r="DM95" i="4"/>
  <c r="DM96" i="4"/>
  <c r="DM97" i="4"/>
  <c r="DM98" i="4"/>
  <c r="DM99" i="4"/>
  <c r="DM100" i="4"/>
  <c r="DM101" i="4"/>
  <c r="DM102" i="4"/>
  <c r="DM103" i="4"/>
  <c r="DM104" i="4"/>
  <c r="DM105" i="4"/>
  <c r="DM106" i="4"/>
  <c r="DM107" i="4"/>
  <c r="DM108" i="4"/>
  <c r="DM109" i="4"/>
  <c r="DM110" i="4"/>
  <c r="DN111" i="4"/>
  <c r="DO111" i="4"/>
  <c r="DK111" i="4"/>
  <c r="DL111" i="4"/>
  <c r="DX111" i="4"/>
  <c r="DX3" i="4"/>
  <c r="DX4" i="4"/>
  <c r="DX5" i="4"/>
  <c r="DX6" i="4"/>
  <c r="DX7" i="4"/>
  <c r="DX8" i="4"/>
  <c r="DX9" i="4"/>
  <c r="DX10" i="4"/>
  <c r="DX11" i="4"/>
  <c r="DX12" i="4"/>
  <c r="DX13" i="4"/>
  <c r="DX14" i="4"/>
  <c r="DX15" i="4"/>
  <c r="DX16" i="4"/>
  <c r="DX17" i="4"/>
  <c r="DX18" i="4"/>
  <c r="DX19" i="4"/>
  <c r="DX20" i="4"/>
  <c r="DX21" i="4"/>
  <c r="DX22" i="4"/>
  <c r="DX23" i="4"/>
  <c r="DX24" i="4"/>
  <c r="DX25" i="4"/>
  <c r="DX26" i="4"/>
  <c r="DX27" i="4"/>
  <c r="DX28" i="4"/>
  <c r="DX29" i="4"/>
  <c r="DX30" i="4"/>
  <c r="DX31" i="4"/>
  <c r="DX32" i="4"/>
  <c r="DX33" i="4"/>
  <c r="DX34" i="4"/>
  <c r="DX35" i="4"/>
  <c r="DX36" i="4"/>
  <c r="DX37" i="4"/>
  <c r="DX38" i="4"/>
  <c r="DX39" i="4"/>
  <c r="DX40" i="4"/>
  <c r="DX41" i="4"/>
  <c r="DX42" i="4"/>
  <c r="DX43" i="4"/>
  <c r="DX44" i="4"/>
  <c r="DX45" i="4"/>
  <c r="DX46" i="4"/>
  <c r="DX47" i="4"/>
  <c r="DX48" i="4"/>
  <c r="DX49" i="4"/>
  <c r="DX50" i="4"/>
  <c r="DX51" i="4"/>
  <c r="DX52" i="4"/>
  <c r="DX53" i="4"/>
  <c r="DX54" i="4"/>
  <c r="DX55" i="4"/>
  <c r="DX56" i="4"/>
  <c r="DX57" i="4"/>
  <c r="DX58" i="4"/>
  <c r="DX59" i="4"/>
  <c r="DX60" i="4"/>
  <c r="DX61" i="4"/>
  <c r="DX62" i="4"/>
  <c r="DX63" i="4"/>
  <c r="DX64" i="4"/>
  <c r="DX65" i="4"/>
  <c r="DX66" i="4"/>
  <c r="DX67" i="4"/>
  <c r="DX68" i="4"/>
  <c r="DX69" i="4"/>
  <c r="DX70" i="4"/>
  <c r="DX71" i="4"/>
  <c r="DX72" i="4"/>
  <c r="DX73" i="4"/>
  <c r="DX74" i="4"/>
  <c r="DX75" i="4"/>
  <c r="DX76" i="4"/>
  <c r="DX77" i="4"/>
  <c r="DX78" i="4"/>
  <c r="DX79" i="4"/>
  <c r="DX80" i="4"/>
  <c r="DX81" i="4"/>
  <c r="DX82" i="4"/>
  <c r="DX83" i="4"/>
  <c r="DX84" i="4"/>
  <c r="DX85" i="4"/>
  <c r="DX86" i="4"/>
  <c r="DX87" i="4"/>
  <c r="DX88" i="4"/>
  <c r="DX89" i="4"/>
  <c r="DX90" i="4"/>
  <c r="DX91" i="4"/>
  <c r="DX92" i="4"/>
  <c r="DX93" i="4"/>
  <c r="DX94" i="4"/>
  <c r="DX95" i="4"/>
  <c r="DX96" i="4"/>
  <c r="DX97" i="4"/>
  <c r="DX98" i="4"/>
  <c r="DX99" i="4"/>
  <c r="DX100" i="4"/>
  <c r="DX101" i="4"/>
  <c r="DX102" i="4"/>
  <c r="DX103" i="4"/>
  <c r="DX104" i="4"/>
  <c r="DX105" i="4"/>
  <c r="DX106" i="4"/>
  <c r="DX107" i="4"/>
  <c r="DX108" i="4"/>
  <c r="DX109" i="4"/>
  <c r="DX110" i="4"/>
  <c r="DY111" i="4"/>
  <c r="DZ111" i="4"/>
  <c r="DV111" i="4"/>
  <c r="DW111" i="4"/>
  <c r="CZ3" i="4"/>
  <c r="DA3" i="4"/>
  <c r="CZ4" i="4"/>
  <c r="DA4" i="4"/>
  <c r="CZ5" i="4"/>
  <c r="DA5" i="4"/>
  <c r="CZ6" i="4"/>
  <c r="DA6" i="4"/>
  <c r="CZ7" i="4"/>
  <c r="DA7" i="4"/>
  <c r="CZ8" i="4"/>
  <c r="DA8" i="4"/>
  <c r="CZ9" i="4"/>
  <c r="DA9" i="4"/>
  <c r="CZ10" i="4"/>
  <c r="DA10" i="4"/>
  <c r="CZ11" i="4"/>
  <c r="DA11" i="4"/>
  <c r="CZ12" i="4"/>
  <c r="DA12" i="4"/>
  <c r="CZ13" i="4"/>
  <c r="DA13" i="4"/>
  <c r="CZ14" i="4"/>
  <c r="DA14" i="4"/>
  <c r="CZ15" i="4"/>
  <c r="DA15" i="4"/>
  <c r="CZ16" i="4"/>
  <c r="DA16" i="4"/>
  <c r="CZ17" i="4"/>
  <c r="DA17" i="4"/>
  <c r="CZ18" i="4"/>
  <c r="DA18" i="4"/>
  <c r="CZ19" i="4"/>
  <c r="DA19" i="4"/>
  <c r="CZ20" i="4"/>
  <c r="DA20" i="4"/>
  <c r="CZ21" i="4"/>
  <c r="DA21" i="4"/>
  <c r="CZ22" i="4"/>
  <c r="DA22" i="4"/>
  <c r="CZ23" i="4"/>
  <c r="DA23" i="4"/>
  <c r="CZ24" i="4"/>
  <c r="DA24" i="4"/>
  <c r="CZ25" i="4"/>
  <c r="DA25" i="4"/>
  <c r="CZ26" i="4"/>
  <c r="DA26" i="4"/>
  <c r="CZ27" i="4"/>
  <c r="DA27" i="4"/>
  <c r="CZ28" i="4"/>
  <c r="DA28" i="4"/>
  <c r="CZ29" i="4"/>
  <c r="DA29" i="4"/>
  <c r="CZ30" i="4"/>
  <c r="DA30" i="4"/>
  <c r="CZ31" i="4"/>
  <c r="DA31" i="4"/>
  <c r="CZ32" i="4"/>
  <c r="DA32" i="4"/>
  <c r="CZ33" i="4"/>
  <c r="DA33" i="4"/>
  <c r="CZ34" i="4"/>
  <c r="DA34" i="4"/>
  <c r="CZ35" i="4"/>
  <c r="DA35" i="4"/>
  <c r="CZ36" i="4"/>
  <c r="DA36" i="4"/>
  <c r="CZ37" i="4"/>
  <c r="DA37" i="4"/>
  <c r="CZ38" i="4"/>
  <c r="DA38" i="4"/>
  <c r="CZ39" i="4"/>
  <c r="DA39" i="4"/>
  <c r="CZ40" i="4"/>
  <c r="DA40" i="4"/>
  <c r="CZ41" i="4"/>
  <c r="DA41" i="4"/>
  <c r="CZ42" i="4"/>
  <c r="DA42" i="4"/>
  <c r="CZ43" i="4"/>
  <c r="DA43" i="4"/>
  <c r="CZ44" i="4"/>
  <c r="DA44" i="4"/>
  <c r="CZ45" i="4"/>
  <c r="DA45" i="4"/>
  <c r="CZ46" i="4"/>
  <c r="DA46" i="4"/>
  <c r="CZ47" i="4"/>
  <c r="DA47" i="4"/>
  <c r="CZ48" i="4"/>
  <c r="DA48" i="4"/>
  <c r="CZ49" i="4"/>
  <c r="DA49" i="4"/>
  <c r="CZ50" i="4"/>
  <c r="DA50" i="4"/>
  <c r="CZ51" i="4"/>
  <c r="DA51" i="4"/>
  <c r="CZ52" i="4"/>
  <c r="DA52" i="4"/>
  <c r="CZ53" i="4"/>
  <c r="DA53" i="4"/>
  <c r="CZ54" i="4"/>
  <c r="DA54" i="4"/>
  <c r="CZ55" i="4"/>
  <c r="DA55" i="4"/>
  <c r="CZ56" i="4"/>
  <c r="DA56" i="4"/>
  <c r="CZ57" i="4"/>
  <c r="DA57" i="4"/>
  <c r="CZ58" i="4"/>
  <c r="DA58" i="4"/>
  <c r="CZ59" i="4"/>
  <c r="DA59" i="4"/>
  <c r="CZ60" i="4"/>
  <c r="DA60" i="4"/>
  <c r="CZ61" i="4"/>
  <c r="DA61" i="4"/>
  <c r="CZ62" i="4"/>
  <c r="DA62" i="4"/>
  <c r="CZ63" i="4"/>
  <c r="DA63" i="4"/>
  <c r="CZ64" i="4"/>
  <c r="DA64" i="4"/>
  <c r="CZ65" i="4"/>
  <c r="DA65" i="4"/>
  <c r="CZ66" i="4"/>
  <c r="DA66" i="4"/>
  <c r="CZ67" i="4"/>
  <c r="DA67" i="4"/>
  <c r="CZ68" i="4"/>
  <c r="DA68" i="4"/>
  <c r="CZ69" i="4"/>
  <c r="DA69" i="4"/>
  <c r="CZ70" i="4"/>
  <c r="DA70" i="4"/>
  <c r="CZ71" i="4"/>
  <c r="DA71" i="4"/>
  <c r="CZ72" i="4"/>
  <c r="DA72" i="4"/>
  <c r="CZ73" i="4"/>
  <c r="DA73" i="4"/>
  <c r="CZ74" i="4"/>
  <c r="DA74" i="4"/>
  <c r="CZ75" i="4"/>
  <c r="DA75" i="4"/>
  <c r="CZ76" i="4"/>
  <c r="DA76" i="4"/>
  <c r="CZ77" i="4"/>
  <c r="DA77" i="4"/>
  <c r="CZ78" i="4"/>
  <c r="DA78" i="4"/>
  <c r="CZ79" i="4"/>
  <c r="DA79" i="4"/>
  <c r="CZ80" i="4"/>
  <c r="DA80" i="4"/>
  <c r="CZ81" i="4"/>
  <c r="DA81" i="4"/>
  <c r="CZ82" i="4"/>
  <c r="DA82" i="4"/>
  <c r="CZ83" i="4"/>
  <c r="DA83" i="4"/>
  <c r="CZ84" i="4"/>
  <c r="DA84" i="4"/>
  <c r="CZ85" i="4"/>
  <c r="DA85" i="4"/>
  <c r="CZ86" i="4"/>
  <c r="DA86" i="4"/>
  <c r="CZ87" i="4"/>
  <c r="DA87" i="4"/>
  <c r="CZ88" i="4"/>
  <c r="DA88" i="4"/>
  <c r="CZ89" i="4"/>
  <c r="DA89" i="4"/>
  <c r="CZ90" i="4"/>
  <c r="DA90" i="4"/>
  <c r="CZ91" i="4"/>
  <c r="DA91" i="4"/>
  <c r="CZ92" i="4"/>
  <c r="DA92" i="4"/>
  <c r="CZ93" i="4"/>
  <c r="DA93" i="4"/>
  <c r="CZ94" i="4"/>
  <c r="DA94" i="4"/>
  <c r="CZ95" i="4"/>
  <c r="DA95" i="4"/>
  <c r="CZ96" i="4"/>
  <c r="DA96" i="4"/>
  <c r="CZ97" i="4"/>
  <c r="DA97" i="4"/>
  <c r="CZ98" i="4"/>
  <c r="DA98" i="4"/>
  <c r="CZ99" i="4"/>
  <c r="DA99" i="4"/>
  <c r="CZ100" i="4"/>
  <c r="DA100" i="4"/>
  <c r="CZ101" i="4"/>
  <c r="DA101" i="4"/>
  <c r="CZ102" i="4"/>
  <c r="DA102" i="4"/>
  <c r="CZ103" i="4"/>
  <c r="DA103" i="4"/>
  <c r="CZ104" i="4"/>
  <c r="DA104" i="4"/>
  <c r="CZ105" i="4"/>
  <c r="DA105" i="4"/>
  <c r="CZ106" i="4"/>
  <c r="DA106" i="4"/>
  <c r="CZ107" i="4"/>
  <c r="DA107" i="4"/>
  <c r="CZ108" i="4"/>
  <c r="DA108" i="4"/>
  <c r="CZ109" i="4"/>
  <c r="DA109" i="4"/>
  <c r="CZ110" i="4"/>
  <c r="DA110" i="4"/>
  <c r="DY110" i="4"/>
  <c r="DZ110" i="4"/>
  <c r="DW110" i="4"/>
  <c r="DV110" i="4"/>
  <c r="DY109" i="4"/>
  <c r="DZ109" i="4"/>
  <c r="DW109" i="4"/>
  <c r="DV109" i="4"/>
  <c r="DY108" i="4"/>
  <c r="DZ108" i="4"/>
  <c r="DW108" i="4"/>
  <c r="DV108" i="4"/>
  <c r="DY107" i="4"/>
  <c r="DZ107" i="4"/>
  <c r="DW107" i="4"/>
  <c r="DV107" i="4"/>
  <c r="DY106" i="4"/>
  <c r="DZ106" i="4"/>
  <c r="DW106" i="4"/>
  <c r="DV106" i="4"/>
  <c r="DY105" i="4"/>
  <c r="DZ105" i="4"/>
  <c r="DW105" i="4"/>
  <c r="DV105" i="4"/>
  <c r="DY104" i="4"/>
  <c r="DZ104" i="4"/>
  <c r="DW104" i="4"/>
  <c r="DV104" i="4"/>
  <c r="DY103" i="4"/>
  <c r="DZ103" i="4"/>
  <c r="DW103" i="4"/>
  <c r="DV103" i="4"/>
  <c r="DY102" i="4"/>
  <c r="DZ102" i="4"/>
  <c r="DW102" i="4"/>
  <c r="DV102" i="4"/>
  <c r="DY101" i="4"/>
  <c r="DZ101" i="4"/>
  <c r="DW101" i="4"/>
  <c r="DV101" i="4"/>
  <c r="DY100" i="4"/>
  <c r="DZ100" i="4"/>
  <c r="DW100" i="4"/>
  <c r="DV100" i="4"/>
  <c r="DY99" i="4"/>
  <c r="DZ99" i="4"/>
  <c r="DW99" i="4"/>
  <c r="DV99" i="4"/>
  <c r="DY98" i="4"/>
  <c r="DZ98" i="4"/>
  <c r="DW98" i="4"/>
  <c r="DV98" i="4"/>
  <c r="DY97" i="4"/>
  <c r="DZ97" i="4"/>
  <c r="DW97" i="4"/>
  <c r="DV97" i="4"/>
  <c r="DY96" i="4"/>
  <c r="DZ96" i="4"/>
  <c r="DW96" i="4"/>
  <c r="DV96" i="4"/>
  <c r="DY95" i="4"/>
  <c r="DZ95" i="4"/>
  <c r="DW95" i="4"/>
  <c r="DV95" i="4"/>
  <c r="DY94" i="4"/>
  <c r="DZ94" i="4"/>
  <c r="DW94" i="4"/>
  <c r="DV94" i="4"/>
  <c r="DY93" i="4"/>
  <c r="DZ93" i="4"/>
  <c r="DW93" i="4"/>
  <c r="DV93" i="4"/>
  <c r="DY92" i="4"/>
  <c r="DZ92" i="4"/>
  <c r="DW92" i="4"/>
  <c r="DV92" i="4"/>
  <c r="DY91" i="4"/>
  <c r="DZ91" i="4"/>
  <c r="DW91" i="4"/>
  <c r="DV91" i="4"/>
  <c r="DY90" i="4"/>
  <c r="DZ90" i="4"/>
  <c r="DW90" i="4"/>
  <c r="DV90" i="4"/>
  <c r="DY89" i="4"/>
  <c r="DZ89" i="4"/>
  <c r="DW89" i="4"/>
  <c r="DV89" i="4"/>
  <c r="DY88" i="4"/>
  <c r="DZ88" i="4"/>
  <c r="DW88" i="4"/>
  <c r="DV88" i="4"/>
  <c r="DY87" i="4"/>
  <c r="DZ87" i="4"/>
  <c r="DW87" i="4"/>
  <c r="DV87" i="4"/>
  <c r="DY86" i="4"/>
  <c r="DZ86" i="4"/>
  <c r="DW86" i="4"/>
  <c r="DV86" i="4"/>
  <c r="DY85" i="4"/>
  <c r="DZ85" i="4"/>
  <c r="DW85" i="4"/>
  <c r="DV85" i="4"/>
  <c r="DY84" i="4"/>
  <c r="DZ84" i="4"/>
  <c r="DW84" i="4"/>
  <c r="DV84" i="4"/>
  <c r="DY83" i="4"/>
  <c r="DZ83" i="4"/>
  <c r="DW83" i="4"/>
  <c r="DV83" i="4"/>
  <c r="DY82" i="4"/>
  <c r="DZ82" i="4"/>
  <c r="DW82" i="4"/>
  <c r="DV82" i="4"/>
  <c r="DY81" i="4"/>
  <c r="DZ81" i="4"/>
  <c r="DW81" i="4"/>
  <c r="DV81" i="4"/>
  <c r="DY80" i="4"/>
  <c r="DZ80" i="4"/>
  <c r="DW80" i="4"/>
  <c r="DV80" i="4"/>
  <c r="DY79" i="4"/>
  <c r="DZ79" i="4"/>
  <c r="DW79" i="4"/>
  <c r="DV79" i="4"/>
  <c r="DY78" i="4"/>
  <c r="DZ78" i="4"/>
  <c r="DW78" i="4"/>
  <c r="DV78" i="4"/>
  <c r="DY77" i="4"/>
  <c r="DZ77" i="4"/>
  <c r="DW77" i="4"/>
  <c r="DV77" i="4"/>
  <c r="DY76" i="4"/>
  <c r="DZ76" i="4"/>
  <c r="DW76" i="4"/>
  <c r="DV76" i="4"/>
  <c r="DY75" i="4"/>
  <c r="DZ75" i="4"/>
  <c r="DW75" i="4"/>
  <c r="DV75" i="4"/>
  <c r="DY74" i="4"/>
  <c r="DZ74" i="4"/>
  <c r="DW74" i="4"/>
  <c r="DV74" i="4"/>
  <c r="DY73" i="4"/>
  <c r="DZ73" i="4"/>
  <c r="DW73" i="4"/>
  <c r="DV73" i="4"/>
  <c r="DY72" i="4"/>
  <c r="DZ72" i="4"/>
  <c r="DW72" i="4"/>
  <c r="DV72" i="4"/>
  <c r="DY71" i="4"/>
  <c r="DZ71" i="4"/>
  <c r="DW71" i="4"/>
  <c r="DV71" i="4"/>
  <c r="DY70" i="4"/>
  <c r="DZ70" i="4"/>
  <c r="DW70" i="4"/>
  <c r="DV70" i="4"/>
  <c r="DY69" i="4"/>
  <c r="DZ69" i="4"/>
  <c r="DW69" i="4"/>
  <c r="DV69" i="4"/>
  <c r="DY68" i="4"/>
  <c r="DZ68" i="4"/>
  <c r="DW68" i="4"/>
  <c r="DV68" i="4"/>
  <c r="DY67" i="4"/>
  <c r="DZ67" i="4"/>
  <c r="DW67" i="4"/>
  <c r="DV67" i="4"/>
  <c r="DY66" i="4"/>
  <c r="DZ66" i="4"/>
  <c r="DW66" i="4"/>
  <c r="DV66" i="4"/>
  <c r="DY65" i="4"/>
  <c r="DZ65" i="4"/>
  <c r="DW65" i="4"/>
  <c r="DV65" i="4"/>
  <c r="DY64" i="4"/>
  <c r="DZ64" i="4"/>
  <c r="DW64" i="4"/>
  <c r="DV64" i="4"/>
  <c r="DY63" i="4"/>
  <c r="DZ63" i="4"/>
  <c r="DW63" i="4"/>
  <c r="DV63" i="4"/>
  <c r="DY62" i="4"/>
  <c r="DZ62" i="4"/>
  <c r="DW62" i="4"/>
  <c r="DV62" i="4"/>
  <c r="DY61" i="4"/>
  <c r="DZ61" i="4"/>
  <c r="DW61" i="4"/>
  <c r="DV61" i="4"/>
  <c r="DY60" i="4"/>
  <c r="DZ60" i="4"/>
  <c r="DW60" i="4"/>
  <c r="DV60" i="4"/>
  <c r="DY59" i="4"/>
  <c r="DZ59" i="4"/>
  <c r="DW59" i="4"/>
  <c r="DV59" i="4"/>
  <c r="DY58" i="4"/>
  <c r="DZ58" i="4"/>
  <c r="DW58" i="4"/>
  <c r="DV58" i="4"/>
  <c r="DY57" i="4"/>
  <c r="DZ57" i="4"/>
  <c r="DW57" i="4"/>
  <c r="DV57" i="4"/>
  <c r="DY56" i="4"/>
  <c r="DZ56" i="4"/>
  <c r="DW56" i="4"/>
  <c r="DV56" i="4"/>
  <c r="DY55" i="4"/>
  <c r="DZ55" i="4"/>
  <c r="DW55" i="4"/>
  <c r="DV55" i="4"/>
  <c r="DY54" i="4"/>
  <c r="DZ54" i="4"/>
  <c r="DW54" i="4"/>
  <c r="DV54" i="4"/>
  <c r="DY53" i="4"/>
  <c r="DZ53" i="4"/>
  <c r="DW53" i="4"/>
  <c r="DV53" i="4"/>
  <c r="DY52" i="4"/>
  <c r="DZ52" i="4"/>
  <c r="DW52" i="4"/>
  <c r="DV52" i="4"/>
  <c r="DY51" i="4"/>
  <c r="DZ51" i="4"/>
  <c r="DW51" i="4"/>
  <c r="DV51" i="4"/>
  <c r="DY50" i="4"/>
  <c r="DZ50" i="4"/>
  <c r="DW50" i="4"/>
  <c r="DV50" i="4"/>
  <c r="DY49" i="4"/>
  <c r="DZ49" i="4"/>
  <c r="DW49" i="4"/>
  <c r="DV49" i="4"/>
  <c r="DY48" i="4"/>
  <c r="DZ48" i="4"/>
  <c r="DW48" i="4"/>
  <c r="DV48" i="4"/>
  <c r="DY47" i="4"/>
  <c r="DZ47" i="4"/>
  <c r="DW47" i="4"/>
  <c r="DV47" i="4"/>
  <c r="DY46" i="4"/>
  <c r="DZ46" i="4"/>
  <c r="DW46" i="4"/>
  <c r="DV46" i="4"/>
  <c r="DY45" i="4"/>
  <c r="DZ45" i="4"/>
  <c r="DW45" i="4"/>
  <c r="DV45" i="4"/>
  <c r="DY44" i="4"/>
  <c r="DZ44" i="4"/>
  <c r="DW44" i="4"/>
  <c r="DV44" i="4"/>
  <c r="DY43" i="4"/>
  <c r="DZ43" i="4"/>
  <c r="DW43" i="4"/>
  <c r="DV43" i="4"/>
  <c r="DY42" i="4"/>
  <c r="DZ42" i="4"/>
  <c r="DW42" i="4"/>
  <c r="DV42" i="4"/>
  <c r="DY41" i="4"/>
  <c r="DZ41" i="4"/>
  <c r="DW41" i="4"/>
  <c r="DV41" i="4"/>
  <c r="DY40" i="4"/>
  <c r="DZ40" i="4"/>
  <c r="DW40" i="4"/>
  <c r="DV40" i="4"/>
  <c r="DY39" i="4"/>
  <c r="DZ39" i="4"/>
  <c r="DW39" i="4"/>
  <c r="DV39" i="4"/>
  <c r="DY38" i="4"/>
  <c r="DZ38" i="4"/>
  <c r="DW38" i="4"/>
  <c r="DV38" i="4"/>
  <c r="DY37" i="4"/>
  <c r="DZ37" i="4"/>
  <c r="DW37" i="4"/>
  <c r="DV37" i="4"/>
  <c r="DY36" i="4"/>
  <c r="DZ36" i="4"/>
  <c r="DW36" i="4"/>
  <c r="DV36" i="4"/>
  <c r="DY35" i="4"/>
  <c r="DZ35" i="4"/>
  <c r="DW35" i="4"/>
  <c r="DV35" i="4"/>
  <c r="DY34" i="4"/>
  <c r="DZ34" i="4"/>
  <c r="DW34" i="4"/>
  <c r="DV34" i="4"/>
  <c r="DY33" i="4"/>
  <c r="DZ33" i="4"/>
  <c r="DW33" i="4"/>
  <c r="DV33" i="4"/>
  <c r="DY32" i="4"/>
  <c r="DZ32" i="4"/>
  <c r="DW32" i="4"/>
  <c r="DV32" i="4"/>
  <c r="DY31" i="4"/>
  <c r="DZ31" i="4"/>
  <c r="DW31" i="4"/>
  <c r="DV31" i="4"/>
  <c r="DY30" i="4"/>
  <c r="DZ30" i="4"/>
  <c r="DW30" i="4"/>
  <c r="DV30" i="4"/>
  <c r="DY29" i="4"/>
  <c r="DZ29" i="4"/>
  <c r="DW29" i="4"/>
  <c r="DV29" i="4"/>
  <c r="DY28" i="4"/>
  <c r="DZ28" i="4"/>
  <c r="DW28" i="4"/>
  <c r="DV28" i="4"/>
  <c r="DY27" i="4"/>
  <c r="DZ27" i="4"/>
  <c r="DW27" i="4"/>
  <c r="DV27" i="4"/>
  <c r="DY26" i="4"/>
  <c r="DZ26" i="4"/>
  <c r="DW26" i="4"/>
  <c r="DV26" i="4"/>
  <c r="DY25" i="4"/>
  <c r="DZ25" i="4"/>
  <c r="DW25" i="4"/>
  <c r="DV25" i="4"/>
  <c r="DY24" i="4"/>
  <c r="DZ24" i="4"/>
  <c r="DW24" i="4"/>
  <c r="DV24" i="4"/>
  <c r="DY23" i="4"/>
  <c r="DZ23" i="4"/>
  <c r="DW23" i="4"/>
  <c r="DV23" i="4"/>
  <c r="DY22" i="4"/>
  <c r="DZ22" i="4"/>
  <c r="DW22" i="4"/>
  <c r="DV22" i="4"/>
  <c r="DY21" i="4"/>
  <c r="DZ21" i="4"/>
  <c r="DW21" i="4"/>
  <c r="DV21" i="4"/>
  <c r="DY20" i="4"/>
  <c r="DZ20" i="4"/>
  <c r="DW20" i="4"/>
  <c r="DV20" i="4"/>
  <c r="DY19" i="4"/>
  <c r="DZ19" i="4"/>
  <c r="DW19" i="4"/>
  <c r="DV19" i="4"/>
  <c r="DY18" i="4"/>
  <c r="DZ18" i="4"/>
  <c r="DW18" i="4"/>
  <c r="DV18" i="4"/>
  <c r="DY17" i="4"/>
  <c r="DZ17" i="4"/>
  <c r="DW17" i="4"/>
  <c r="DV17" i="4"/>
  <c r="DY16" i="4"/>
  <c r="DZ16" i="4"/>
  <c r="DW16" i="4"/>
  <c r="DV16" i="4"/>
  <c r="DY15" i="4"/>
  <c r="DZ15" i="4"/>
  <c r="DW15" i="4"/>
  <c r="DV15" i="4"/>
  <c r="DY14" i="4"/>
  <c r="DZ14" i="4"/>
  <c r="DW14" i="4"/>
  <c r="DV14" i="4"/>
  <c r="DY13" i="4"/>
  <c r="DZ13" i="4"/>
  <c r="DW13" i="4"/>
  <c r="DV13" i="4"/>
  <c r="DY12" i="4"/>
  <c r="DZ12" i="4"/>
  <c r="DW12" i="4"/>
  <c r="DV12" i="4"/>
  <c r="DY11" i="4"/>
  <c r="DZ11" i="4"/>
  <c r="DW11" i="4"/>
  <c r="DV11" i="4"/>
  <c r="DY10" i="4"/>
  <c r="DZ10" i="4"/>
  <c r="DW10" i="4"/>
  <c r="DV10" i="4"/>
  <c r="DY9" i="4"/>
  <c r="DZ9" i="4"/>
  <c r="DW9" i="4"/>
  <c r="DV9" i="4"/>
  <c r="DY8" i="4"/>
  <c r="DZ8" i="4"/>
  <c r="DW8" i="4"/>
  <c r="DV8" i="4"/>
  <c r="DY7" i="4"/>
  <c r="DZ7" i="4"/>
  <c r="DW7" i="4"/>
  <c r="DV7" i="4"/>
  <c r="DY6" i="4"/>
  <c r="DZ6" i="4"/>
  <c r="DW6" i="4"/>
  <c r="DV6" i="4"/>
  <c r="DY5" i="4"/>
  <c r="DZ5" i="4"/>
  <c r="DW5" i="4"/>
  <c r="DV5" i="4"/>
  <c r="DY4" i="4"/>
  <c r="DZ4" i="4"/>
  <c r="DW4" i="4"/>
  <c r="DV4" i="4"/>
  <c r="DY3" i="4"/>
  <c r="DZ3" i="4"/>
  <c r="DW3" i="4"/>
  <c r="DV3" i="4"/>
  <c r="DN110" i="4"/>
  <c r="DO110" i="4"/>
  <c r="DL110" i="4"/>
  <c r="DK110" i="4"/>
  <c r="DB110" i="4"/>
  <c r="DB3" i="4"/>
  <c r="DB4" i="4"/>
  <c r="DB5" i="4"/>
  <c r="DB6" i="4"/>
  <c r="DB7" i="4"/>
  <c r="DB8" i="4"/>
  <c r="DB9" i="4"/>
  <c r="DB10" i="4"/>
  <c r="DB11" i="4"/>
  <c r="DB12" i="4"/>
  <c r="DB13" i="4"/>
  <c r="DB14" i="4"/>
  <c r="DB15" i="4"/>
  <c r="DB16" i="4"/>
  <c r="DB17" i="4"/>
  <c r="DB18" i="4"/>
  <c r="DB19" i="4"/>
  <c r="DB20" i="4"/>
  <c r="DB21" i="4"/>
  <c r="DB22" i="4"/>
  <c r="DB23" i="4"/>
  <c r="DB24" i="4"/>
  <c r="DB25" i="4"/>
  <c r="DB26" i="4"/>
  <c r="DB27" i="4"/>
  <c r="DB28" i="4"/>
  <c r="DB29" i="4"/>
  <c r="DB30" i="4"/>
  <c r="DB31" i="4"/>
  <c r="DB32" i="4"/>
  <c r="DB33" i="4"/>
  <c r="DB34" i="4"/>
  <c r="DB35" i="4"/>
  <c r="DB36" i="4"/>
  <c r="DB37" i="4"/>
  <c r="DB38" i="4"/>
  <c r="DB39" i="4"/>
  <c r="DB40" i="4"/>
  <c r="DB41" i="4"/>
  <c r="DB42" i="4"/>
  <c r="DB43" i="4"/>
  <c r="DB44" i="4"/>
  <c r="DB45" i="4"/>
  <c r="DB46" i="4"/>
  <c r="DB47" i="4"/>
  <c r="DB48" i="4"/>
  <c r="DB49" i="4"/>
  <c r="DB50" i="4"/>
  <c r="DB51" i="4"/>
  <c r="DB52" i="4"/>
  <c r="DB53" i="4"/>
  <c r="DB54" i="4"/>
  <c r="DB55" i="4"/>
  <c r="DB56" i="4"/>
  <c r="DB57" i="4"/>
  <c r="DB58" i="4"/>
  <c r="DB59" i="4"/>
  <c r="DB60" i="4"/>
  <c r="DB61" i="4"/>
  <c r="DB62" i="4"/>
  <c r="DB63" i="4"/>
  <c r="DB64" i="4"/>
  <c r="DB65" i="4"/>
  <c r="DB66" i="4"/>
  <c r="DB67" i="4"/>
  <c r="DB68" i="4"/>
  <c r="DB69" i="4"/>
  <c r="DB70" i="4"/>
  <c r="DB71" i="4"/>
  <c r="DB72" i="4"/>
  <c r="DB73" i="4"/>
  <c r="DB74" i="4"/>
  <c r="DB75" i="4"/>
  <c r="DB76" i="4"/>
  <c r="DB77" i="4"/>
  <c r="DB78" i="4"/>
  <c r="DB79" i="4"/>
  <c r="DB80" i="4"/>
  <c r="DB81" i="4"/>
  <c r="DB82" i="4"/>
  <c r="DB83" i="4"/>
  <c r="DB84" i="4"/>
  <c r="DB85" i="4"/>
  <c r="DB86" i="4"/>
  <c r="DB87" i="4"/>
  <c r="DB88" i="4"/>
  <c r="DB89" i="4"/>
  <c r="DB90" i="4"/>
  <c r="DB91" i="4"/>
  <c r="DB92" i="4"/>
  <c r="DB93" i="4"/>
  <c r="DB94" i="4"/>
  <c r="DB95" i="4"/>
  <c r="DB96" i="4"/>
  <c r="DB97" i="4"/>
  <c r="DB98" i="4"/>
  <c r="DB99" i="4"/>
  <c r="DB100" i="4"/>
  <c r="DB101" i="4"/>
  <c r="DB102" i="4"/>
  <c r="DB103" i="4"/>
  <c r="DB104" i="4"/>
  <c r="DB105" i="4"/>
  <c r="DB106" i="4"/>
  <c r="DB107" i="4"/>
  <c r="DB108" i="4"/>
  <c r="DB109" i="4"/>
  <c r="DC110" i="4"/>
  <c r="DD110" i="4"/>
  <c r="CQ110" i="4"/>
  <c r="CQ3" i="4"/>
  <c r="CQ4" i="4"/>
  <c r="CQ5" i="4"/>
  <c r="CQ6" i="4"/>
  <c r="CQ7" i="4"/>
  <c r="CQ8" i="4"/>
  <c r="CQ9" i="4"/>
  <c r="CQ10" i="4"/>
  <c r="CQ11" i="4"/>
  <c r="CQ12" i="4"/>
  <c r="CQ13" i="4"/>
  <c r="CQ14" i="4"/>
  <c r="CQ15" i="4"/>
  <c r="CQ16" i="4"/>
  <c r="CQ17" i="4"/>
  <c r="CQ18" i="4"/>
  <c r="CQ19" i="4"/>
  <c r="CQ20" i="4"/>
  <c r="CQ21" i="4"/>
  <c r="CQ22" i="4"/>
  <c r="CQ23" i="4"/>
  <c r="CQ24" i="4"/>
  <c r="CQ25" i="4"/>
  <c r="CQ26" i="4"/>
  <c r="CQ27" i="4"/>
  <c r="CQ28" i="4"/>
  <c r="CQ29" i="4"/>
  <c r="CQ30" i="4"/>
  <c r="CQ31" i="4"/>
  <c r="CQ32" i="4"/>
  <c r="CQ33" i="4"/>
  <c r="CQ34" i="4"/>
  <c r="CQ35" i="4"/>
  <c r="CQ36" i="4"/>
  <c r="CQ37" i="4"/>
  <c r="CQ38" i="4"/>
  <c r="CQ39" i="4"/>
  <c r="CQ40" i="4"/>
  <c r="CQ41" i="4"/>
  <c r="CQ42" i="4"/>
  <c r="CQ43" i="4"/>
  <c r="CQ44" i="4"/>
  <c r="CQ45" i="4"/>
  <c r="CQ46" i="4"/>
  <c r="CQ47" i="4"/>
  <c r="CQ48" i="4"/>
  <c r="CQ49" i="4"/>
  <c r="CQ50" i="4"/>
  <c r="CQ51" i="4"/>
  <c r="CQ52" i="4"/>
  <c r="CQ53" i="4"/>
  <c r="CQ54" i="4"/>
  <c r="CQ55" i="4"/>
  <c r="CQ56" i="4"/>
  <c r="CQ57" i="4"/>
  <c r="CQ58" i="4"/>
  <c r="CQ59" i="4"/>
  <c r="CQ60" i="4"/>
  <c r="CQ61" i="4"/>
  <c r="CQ62" i="4"/>
  <c r="CQ63" i="4"/>
  <c r="CQ64" i="4"/>
  <c r="CQ65" i="4"/>
  <c r="CQ66" i="4"/>
  <c r="CQ67" i="4"/>
  <c r="CQ68" i="4"/>
  <c r="CQ69" i="4"/>
  <c r="CQ70" i="4"/>
  <c r="CQ71" i="4"/>
  <c r="CQ72" i="4"/>
  <c r="CQ73" i="4"/>
  <c r="CQ74" i="4"/>
  <c r="CQ75" i="4"/>
  <c r="CQ76" i="4"/>
  <c r="CQ77" i="4"/>
  <c r="CQ78" i="4"/>
  <c r="CQ79" i="4"/>
  <c r="CQ80" i="4"/>
  <c r="CQ81" i="4"/>
  <c r="CQ82" i="4"/>
  <c r="CQ83" i="4"/>
  <c r="CQ84" i="4"/>
  <c r="CQ85" i="4"/>
  <c r="CQ86" i="4"/>
  <c r="CQ87" i="4"/>
  <c r="CQ88" i="4"/>
  <c r="CQ89" i="4"/>
  <c r="CQ90" i="4"/>
  <c r="CQ91" i="4"/>
  <c r="CQ92" i="4"/>
  <c r="CQ93" i="4"/>
  <c r="CQ94" i="4"/>
  <c r="CQ95" i="4"/>
  <c r="CQ96" i="4"/>
  <c r="CQ97" i="4"/>
  <c r="CQ98" i="4"/>
  <c r="CQ99" i="4"/>
  <c r="CQ100" i="4"/>
  <c r="CQ101" i="4"/>
  <c r="CQ102" i="4"/>
  <c r="CQ103" i="4"/>
  <c r="CQ104" i="4"/>
  <c r="CQ105" i="4"/>
  <c r="CQ106" i="4"/>
  <c r="CQ107" i="4"/>
  <c r="CQ108" i="4"/>
  <c r="CQ109" i="4"/>
  <c r="CR110" i="4"/>
  <c r="CS110" i="4"/>
  <c r="CP110" i="4"/>
  <c r="CO110" i="4"/>
  <c r="CF110" i="4"/>
  <c r="CF3" i="4"/>
  <c r="CF4" i="4"/>
  <c r="CF5" i="4"/>
  <c r="CF6" i="4"/>
  <c r="CF7" i="4"/>
  <c r="CF8" i="4"/>
  <c r="CF9" i="4"/>
  <c r="CF10" i="4"/>
  <c r="CF11" i="4"/>
  <c r="CF12" i="4"/>
  <c r="CF13" i="4"/>
  <c r="CF14" i="4"/>
  <c r="CF15" i="4"/>
  <c r="CF16" i="4"/>
  <c r="CF17" i="4"/>
  <c r="CF18" i="4"/>
  <c r="CF19" i="4"/>
  <c r="CF20" i="4"/>
  <c r="CF21" i="4"/>
  <c r="CF22" i="4"/>
  <c r="CF23" i="4"/>
  <c r="CF24" i="4"/>
  <c r="CF25" i="4"/>
  <c r="CF26" i="4"/>
  <c r="CF27" i="4"/>
  <c r="CF28" i="4"/>
  <c r="CF29" i="4"/>
  <c r="CF30" i="4"/>
  <c r="CF31" i="4"/>
  <c r="CF32" i="4"/>
  <c r="CF33" i="4"/>
  <c r="CF34" i="4"/>
  <c r="CF35" i="4"/>
  <c r="CF36" i="4"/>
  <c r="CF37" i="4"/>
  <c r="CF38" i="4"/>
  <c r="CF39" i="4"/>
  <c r="CF40" i="4"/>
  <c r="CF41" i="4"/>
  <c r="CF42" i="4"/>
  <c r="CF43" i="4"/>
  <c r="CF44" i="4"/>
  <c r="CF45" i="4"/>
  <c r="CF46" i="4"/>
  <c r="CF47" i="4"/>
  <c r="CF48" i="4"/>
  <c r="CF49" i="4"/>
  <c r="CF50" i="4"/>
  <c r="CF51" i="4"/>
  <c r="CF52" i="4"/>
  <c r="CF53" i="4"/>
  <c r="CF54" i="4"/>
  <c r="CF55" i="4"/>
  <c r="CF56" i="4"/>
  <c r="CF57" i="4"/>
  <c r="CF58" i="4"/>
  <c r="CF59" i="4"/>
  <c r="CF60" i="4"/>
  <c r="CF61" i="4"/>
  <c r="CF62" i="4"/>
  <c r="CF63" i="4"/>
  <c r="CF64" i="4"/>
  <c r="CF65" i="4"/>
  <c r="CF66" i="4"/>
  <c r="CF67" i="4"/>
  <c r="CF68" i="4"/>
  <c r="CF69" i="4"/>
  <c r="CF70" i="4"/>
  <c r="CF71" i="4"/>
  <c r="CF72" i="4"/>
  <c r="CF73" i="4"/>
  <c r="CF74" i="4"/>
  <c r="CF75" i="4"/>
  <c r="CF76" i="4"/>
  <c r="CF77" i="4"/>
  <c r="CF78" i="4"/>
  <c r="CF79" i="4"/>
  <c r="CF80" i="4"/>
  <c r="CF81" i="4"/>
  <c r="CF82" i="4"/>
  <c r="CF83" i="4"/>
  <c r="CF84" i="4"/>
  <c r="CF85" i="4"/>
  <c r="CF86" i="4"/>
  <c r="CF87" i="4"/>
  <c r="CF88" i="4"/>
  <c r="CF89" i="4"/>
  <c r="CF90" i="4"/>
  <c r="CF91" i="4"/>
  <c r="CF92" i="4"/>
  <c r="CF93" i="4"/>
  <c r="CF94" i="4"/>
  <c r="CF95" i="4"/>
  <c r="CF96" i="4"/>
  <c r="CF97" i="4"/>
  <c r="CF98" i="4"/>
  <c r="CF99" i="4"/>
  <c r="CF100" i="4"/>
  <c r="CF101" i="4"/>
  <c r="CF102" i="4"/>
  <c r="CF103" i="4"/>
  <c r="CF104" i="4"/>
  <c r="CF105" i="4"/>
  <c r="CF106" i="4"/>
  <c r="CF107" i="4"/>
  <c r="CF108" i="4"/>
  <c r="CF109" i="4"/>
  <c r="CG110" i="4"/>
  <c r="CH110" i="4"/>
  <c r="CE110" i="4"/>
  <c r="CD110" i="4"/>
  <c r="BU110" i="4"/>
  <c r="BU3" i="4"/>
  <c r="BU4" i="4"/>
  <c r="BU5" i="4"/>
  <c r="BU6" i="4"/>
  <c r="BU7" i="4"/>
  <c r="BU8" i="4"/>
  <c r="BU9" i="4"/>
  <c r="BU10" i="4"/>
  <c r="BU11" i="4"/>
  <c r="BU12" i="4"/>
  <c r="BU13" i="4"/>
  <c r="BU14" i="4"/>
  <c r="BU15" i="4"/>
  <c r="BU16" i="4"/>
  <c r="BU17" i="4"/>
  <c r="BU18" i="4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U105" i="4"/>
  <c r="BU106" i="4"/>
  <c r="BU107" i="4"/>
  <c r="BU108" i="4"/>
  <c r="BU109" i="4"/>
  <c r="BV110" i="4"/>
  <c r="BW110" i="4"/>
  <c r="BT110" i="4"/>
  <c r="BS110" i="4"/>
  <c r="DN109" i="4"/>
  <c r="DO109" i="4"/>
  <c r="DL109" i="4"/>
  <c r="DK109" i="4"/>
  <c r="DC109" i="4"/>
  <c r="DD109" i="4"/>
  <c r="CR109" i="4"/>
  <c r="CS109" i="4"/>
  <c r="CP109" i="4"/>
  <c r="CO109" i="4"/>
  <c r="CG109" i="4"/>
  <c r="CH109" i="4"/>
  <c r="CE109" i="4"/>
  <c r="CD109" i="4"/>
  <c r="BV109" i="4"/>
  <c r="BW109" i="4"/>
  <c r="BT109" i="4"/>
  <c r="BS109" i="4"/>
  <c r="DN108" i="4"/>
  <c r="DO108" i="4"/>
  <c r="DL108" i="4"/>
  <c r="DK108" i="4"/>
  <c r="DC108" i="4"/>
  <c r="DD108" i="4"/>
  <c r="CR108" i="4"/>
  <c r="CS108" i="4"/>
  <c r="CP108" i="4"/>
  <c r="CO108" i="4"/>
  <c r="CG108" i="4"/>
  <c r="CH108" i="4"/>
  <c r="CE108" i="4"/>
  <c r="CD108" i="4"/>
  <c r="BV108" i="4"/>
  <c r="BW108" i="4"/>
  <c r="BT108" i="4"/>
  <c r="BS108" i="4"/>
  <c r="DN107" i="4"/>
  <c r="DO107" i="4"/>
  <c r="DL107" i="4"/>
  <c r="DK107" i="4"/>
  <c r="DC107" i="4"/>
  <c r="DD107" i="4"/>
  <c r="CR107" i="4"/>
  <c r="CS107" i="4"/>
  <c r="CP107" i="4"/>
  <c r="CO107" i="4"/>
  <c r="CG107" i="4"/>
  <c r="CH107" i="4"/>
  <c r="CE107" i="4"/>
  <c r="CD107" i="4"/>
  <c r="BV107" i="4"/>
  <c r="BW107" i="4"/>
  <c r="BT107" i="4"/>
  <c r="BS107" i="4"/>
  <c r="DN106" i="4"/>
  <c r="DO106" i="4"/>
  <c r="DL106" i="4"/>
  <c r="DK106" i="4"/>
  <c r="DC106" i="4"/>
  <c r="DD106" i="4"/>
  <c r="CR106" i="4"/>
  <c r="CS106" i="4"/>
  <c r="CP106" i="4"/>
  <c r="CO106" i="4"/>
  <c r="CG106" i="4"/>
  <c r="CH106" i="4"/>
  <c r="CE106" i="4"/>
  <c r="CD106" i="4"/>
  <c r="BV106" i="4"/>
  <c r="BW106" i="4"/>
  <c r="BT106" i="4"/>
  <c r="BS106" i="4"/>
  <c r="DN105" i="4"/>
  <c r="DO105" i="4"/>
  <c r="DL105" i="4"/>
  <c r="DK105" i="4"/>
  <c r="DC105" i="4"/>
  <c r="DD105" i="4"/>
  <c r="CR105" i="4"/>
  <c r="CS105" i="4"/>
  <c r="CP105" i="4"/>
  <c r="CO105" i="4"/>
  <c r="CG105" i="4"/>
  <c r="CH105" i="4"/>
  <c r="CE105" i="4"/>
  <c r="CD105" i="4"/>
  <c r="BV105" i="4"/>
  <c r="BW105" i="4"/>
  <c r="BT105" i="4"/>
  <c r="BS105" i="4"/>
  <c r="DN104" i="4"/>
  <c r="DO104" i="4"/>
  <c r="DL104" i="4"/>
  <c r="DK104" i="4"/>
  <c r="DC104" i="4"/>
  <c r="DD104" i="4"/>
  <c r="CR104" i="4"/>
  <c r="CS104" i="4"/>
  <c r="CP104" i="4"/>
  <c r="CO104" i="4"/>
  <c r="CG104" i="4"/>
  <c r="CH104" i="4"/>
  <c r="CE104" i="4"/>
  <c r="CD104" i="4"/>
  <c r="BV104" i="4"/>
  <c r="BW104" i="4"/>
  <c r="BT104" i="4"/>
  <c r="BS104" i="4"/>
  <c r="DN103" i="4"/>
  <c r="DO103" i="4"/>
  <c r="DL103" i="4"/>
  <c r="DK103" i="4"/>
  <c r="DC103" i="4"/>
  <c r="DD103" i="4"/>
  <c r="CR103" i="4"/>
  <c r="CS103" i="4"/>
  <c r="CP103" i="4"/>
  <c r="CO103" i="4"/>
  <c r="CG103" i="4"/>
  <c r="CH103" i="4"/>
  <c r="CE103" i="4"/>
  <c r="CD103" i="4"/>
  <c r="BV103" i="4"/>
  <c r="BW103" i="4"/>
  <c r="BT103" i="4"/>
  <c r="BS103" i="4"/>
  <c r="DN102" i="4"/>
  <c r="DO102" i="4"/>
  <c r="DL102" i="4"/>
  <c r="DK102" i="4"/>
  <c r="DC102" i="4"/>
  <c r="DD102" i="4"/>
  <c r="CR102" i="4"/>
  <c r="CS102" i="4"/>
  <c r="CP102" i="4"/>
  <c r="CO102" i="4"/>
  <c r="CG102" i="4"/>
  <c r="CH102" i="4"/>
  <c r="CE102" i="4"/>
  <c r="CD102" i="4"/>
  <c r="BV102" i="4"/>
  <c r="BW102" i="4"/>
  <c r="BT102" i="4"/>
  <c r="BS102" i="4"/>
  <c r="DN101" i="4"/>
  <c r="DO101" i="4"/>
  <c r="DL101" i="4"/>
  <c r="DK101" i="4"/>
  <c r="DC101" i="4"/>
  <c r="DD101" i="4"/>
  <c r="CR101" i="4"/>
  <c r="CS101" i="4"/>
  <c r="CP101" i="4"/>
  <c r="CO101" i="4"/>
  <c r="CG101" i="4"/>
  <c r="CH101" i="4"/>
  <c r="CE101" i="4"/>
  <c r="CD101" i="4"/>
  <c r="BV101" i="4"/>
  <c r="BW101" i="4"/>
  <c r="BT101" i="4"/>
  <c r="BS101" i="4"/>
  <c r="DN100" i="4"/>
  <c r="DO100" i="4"/>
  <c r="DL100" i="4"/>
  <c r="DK100" i="4"/>
  <c r="DC100" i="4"/>
  <c r="DD100" i="4"/>
  <c r="CR100" i="4"/>
  <c r="CS100" i="4"/>
  <c r="CP100" i="4"/>
  <c r="CO100" i="4"/>
  <c r="CG100" i="4"/>
  <c r="CH100" i="4"/>
  <c r="CE100" i="4"/>
  <c r="CD100" i="4"/>
  <c r="BV100" i="4"/>
  <c r="BW100" i="4"/>
  <c r="BT100" i="4"/>
  <c r="BS100" i="4"/>
  <c r="DN99" i="4"/>
  <c r="DO99" i="4"/>
  <c r="DL99" i="4"/>
  <c r="DK99" i="4"/>
  <c r="DC99" i="4"/>
  <c r="DD99" i="4"/>
  <c r="CR99" i="4"/>
  <c r="CS99" i="4"/>
  <c r="CP99" i="4"/>
  <c r="CO99" i="4"/>
  <c r="CG99" i="4"/>
  <c r="CH99" i="4"/>
  <c r="CE99" i="4"/>
  <c r="CD99" i="4"/>
  <c r="BV99" i="4"/>
  <c r="BW99" i="4"/>
  <c r="BT99" i="4"/>
  <c r="BS99" i="4"/>
  <c r="DN98" i="4"/>
  <c r="DO98" i="4"/>
  <c r="DL98" i="4"/>
  <c r="DK98" i="4"/>
  <c r="DC98" i="4"/>
  <c r="DD98" i="4"/>
  <c r="CR98" i="4"/>
  <c r="CS98" i="4"/>
  <c r="CP98" i="4"/>
  <c r="CO98" i="4"/>
  <c r="CG98" i="4"/>
  <c r="CH98" i="4"/>
  <c r="CE98" i="4"/>
  <c r="CD98" i="4"/>
  <c r="BV98" i="4"/>
  <c r="BW98" i="4"/>
  <c r="BT98" i="4"/>
  <c r="BS98" i="4"/>
  <c r="DN97" i="4"/>
  <c r="DO97" i="4"/>
  <c r="DL97" i="4"/>
  <c r="DK97" i="4"/>
  <c r="DC97" i="4"/>
  <c r="DD97" i="4"/>
  <c r="CR97" i="4"/>
  <c r="CS97" i="4"/>
  <c r="CP97" i="4"/>
  <c r="CO97" i="4"/>
  <c r="CG97" i="4"/>
  <c r="CH97" i="4"/>
  <c r="CE97" i="4"/>
  <c r="CD97" i="4"/>
  <c r="BV97" i="4"/>
  <c r="BW97" i="4"/>
  <c r="BT97" i="4"/>
  <c r="BS97" i="4"/>
  <c r="DN96" i="4"/>
  <c r="DO96" i="4"/>
  <c r="DL96" i="4"/>
  <c r="DK96" i="4"/>
  <c r="DC96" i="4"/>
  <c r="DD96" i="4"/>
  <c r="CR96" i="4"/>
  <c r="CS96" i="4"/>
  <c r="CP96" i="4"/>
  <c r="CO96" i="4"/>
  <c r="CG96" i="4"/>
  <c r="CH96" i="4"/>
  <c r="CE96" i="4"/>
  <c r="CD96" i="4"/>
  <c r="BV96" i="4"/>
  <c r="BW96" i="4"/>
  <c r="BT96" i="4"/>
  <c r="BS96" i="4"/>
  <c r="DN95" i="4"/>
  <c r="DO95" i="4"/>
  <c r="DL95" i="4"/>
  <c r="DK95" i="4"/>
  <c r="DC95" i="4"/>
  <c r="DD95" i="4"/>
  <c r="CR95" i="4"/>
  <c r="CS95" i="4"/>
  <c r="CP95" i="4"/>
  <c r="CO95" i="4"/>
  <c r="CG95" i="4"/>
  <c r="CH95" i="4"/>
  <c r="CE95" i="4"/>
  <c r="CD95" i="4"/>
  <c r="BV95" i="4"/>
  <c r="BW95" i="4"/>
  <c r="BT95" i="4"/>
  <c r="BS95" i="4"/>
  <c r="DN94" i="4"/>
  <c r="DO94" i="4"/>
  <c r="DL94" i="4"/>
  <c r="DK94" i="4"/>
  <c r="DC94" i="4"/>
  <c r="DD94" i="4"/>
  <c r="CR94" i="4"/>
  <c r="CS94" i="4"/>
  <c r="CP94" i="4"/>
  <c r="CO94" i="4"/>
  <c r="CG94" i="4"/>
  <c r="CH94" i="4"/>
  <c r="CE94" i="4"/>
  <c r="CD94" i="4"/>
  <c r="BV94" i="4"/>
  <c r="BW94" i="4"/>
  <c r="BT94" i="4"/>
  <c r="BS94" i="4"/>
  <c r="DN93" i="4"/>
  <c r="DO93" i="4"/>
  <c r="DL93" i="4"/>
  <c r="DK93" i="4"/>
  <c r="DC93" i="4"/>
  <c r="DD93" i="4"/>
  <c r="CR93" i="4"/>
  <c r="CS93" i="4"/>
  <c r="CP93" i="4"/>
  <c r="CO93" i="4"/>
  <c r="CG93" i="4"/>
  <c r="CH93" i="4"/>
  <c r="CE93" i="4"/>
  <c r="CD93" i="4"/>
  <c r="BV93" i="4"/>
  <c r="BW93" i="4"/>
  <c r="BT93" i="4"/>
  <c r="BS93" i="4"/>
  <c r="DN92" i="4"/>
  <c r="DO92" i="4"/>
  <c r="DL92" i="4"/>
  <c r="DK92" i="4"/>
  <c r="DC92" i="4"/>
  <c r="DD92" i="4"/>
  <c r="CR92" i="4"/>
  <c r="CS92" i="4"/>
  <c r="CP92" i="4"/>
  <c r="CO92" i="4"/>
  <c r="CG92" i="4"/>
  <c r="CH92" i="4"/>
  <c r="CE92" i="4"/>
  <c r="CD92" i="4"/>
  <c r="BV92" i="4"/>
  <c r="BW92" i="4"/>
  <c r="BT92" i="4"/>
  <c r="BS92" i="4"/>
  <c r="DN91" i="4"/>
  <c r="DO91" i="4"/>
  <c r="DL91" i="4"/>
  <c r="DK91" i="4"/>
  <c r="DC91" i="4"/>
  <c r="DD91" i="4"/>
  <c r="CR91" i="4"/>
  <c r="CS91" i="4"/>
  <c r="CP91" i="4"/>
  <c r="CO91" i="4"/>
  <c r="CG91" i="4"/>
  <c r="CH91" i="4"/>
  <c r="CE91" i="4"/>
  <c r="CD91" i="4"/>
  <c r="BV91" i="4"/>
  <c r="BW91" i="4"/>
  <c r="BT91" i="4"/>
  <c r="BS91" i="4"/>
  <c r="DN90" i="4"/>
  <c r="DO90" i="4"/>
  <c r="DL90" i="4"/>
  <c r="DK90" i="4"/>
  <c r="DC90" i="4"/>
  <c r="DD90" i="4"/>
  <c r="CR90" i="4"/>
  <c r="CS90" i="4"/>
  <c r="CP90" i="4"/>
  <c r="CO90" i="4"/>
  <c r="CG90" i="4"/>
  <c r="CH90" i="4"/>
  <c r="CE90" i="4"/>
  <c r="CD90" i="4"/>
  <c r="BV90" i="4"/>
  <c r="BW90" i="4"/>
  <c r="BT90" i="4"/>
  <c r="BS90" i="4"/>
  <c r="DN89" i="4"/>
  <c r="DO89" i="4"/>
  <c r="DL89" i="4"/>
  <c r="DK89" i="4"/>
  <c r="DC89" i="4"/>
  <c r="DD89" i="4"/>
  <c r="CR89" i="4"/>
  <c r="CS89" i="4"/>
  <c r="CP89" i="4"/>
  <c r="CO89" i="4"/>
  <c r="CG89" i="4"/>
  <c r="CH89" i="4"/>
  <c r="CE89" i="4"/>
  <c r="CD89" i="4"/>
  <c r="BV89" i="4"/>
  <c r="BW89" i="4"/>
  <c r="BT89" i="4"/>
  <c r="BS89" i="4"/>
  <c r="DN88" i="4"/>
  <c r="DO88" i="4"/>
  <c r="DL88" i="4"/>
  <c r="DK88" i="4"/>
  <c r="DC88" i="4"/>
  <c r="DD88" i="4"/>
  <c r="CR88" i="4"/>
  <c r="CS88" i="4"/>
  <c r="CP88" i="4"/>
  <c r="CO88" i="4"/>
  <c r="CG88" i="4"/>
  <c r="CH88" i="4"/>
  <c r="CE88" i="4"/>
  <c r="CD88" i="4"/>
  <c r="BV88" i="4"/>
  <c r="BW88" i="4"/>
  <c r="BT88" i="4"/>
  <c r="BS88" i="4"/>
  <c r="DN87" i="4"/>
  <c r="DO87" i="4"/>
  <c r="DL87" i="4"/>
  <c r="DK87" i="4"/>
  <c r="DC87" i="4"/>
  <c r="DD87" i="4"/>
  <c r="CR87" i="4"/>
  <c r="CS87" i="4"/>
  <c r="CP87" i="4"/>
  <c r="CO87" i="4"/>
  <c r="CG87" i="4"/>
  <c r="CH87" i="4"/>
  <c r="CE87" i="4"/>
  <c r="CD87" i="4"/>
  <c r="BV87" i="4"/>
  <c r="BW87" i="4"/>
  <c r="BT87" i="4"/>
  <c r="BS87" i="4"/>
  <c r="DN86" i="4"/>
  <c r="DO86" i="4"/>
  <c r="DL86" i="4"/>
  <c r="DK86" i="4"/>
  <c r="DC86" i="4"/>
  <c r="DD86" i="4"/>
  <c r="CR86" i="4"/>
  <c r="CS86" i="4"/>
  <c r="CP86" i="4"/>
  <c r="CO86" i="4"/>
  <c r="CG86" i="4"/>
  <c r="CH86" i="4"/>
  <c r="CE86" i="4"/>
  <c r="CD86" i="4"/>
  <c r="BV86" i="4"/>
  <c r="BW86" i="4"/>
  <c r="BT86" i="4"/>
  <c r="BS86" i="4"/>
  <c r="DN85" i="4"/>
  <c r="DO85" i="4"/>
  <c r="DL85" i="4"/>
  <c r="DK85" i="4"/>
  <c r="DC85" i="4"/>
  <c r="DD85" i="4"/>
  <c r="CR85" i="4"/>
  <c r="CS85" i="4"/>
  <c r="CP85" i="4"/>
  <c r="CO85" i="4"/>
  <c r="CG85" i="4"/>
  <c r="CH85" i="4"/>
  <c r="CE85" i="4"/>
  <c r="CD85" i="4"/>
  <c r="BV85" i="4"/>
  <c r="BW85" i="4"/>
  <c r="BT85" i="4"/>
  <c r="BS85" i="4"/>
  <c r="DN84" i="4"/>
  <c r="DO84" i="4"/>
  <c r="DL84" i="4"/>
  <c r="DK84" i="4"/>
  <c r="DC84" i="4"/>
  <c r="DD84" i="4"/>
  <c r="CR84" i="4"/>
  <c r="CS84" i="4"/>
  <c r="CP84" i="4"/>
  <c r="CO84" i="4"/>
  <c r="CG84" i="4"/>
  <c r="CH84" i="4"/>
  <c r="CE84" i="4"/>
  <c r="CD84" i="4"/>
  <c r="BV84" i="4"/>
  <c r="BW84" i="4"/>
  <c r="BT84" i="4"/>
  <c r="BS84" i="4"/>
  <c r="DN83" i="4"/>
  <c r="DO83" i="4"/>
  <c r="DL83" i="4"/>
  <c r="DK83" i="4"/>
  <c r="DC83" i="4"/>
  <c r="DD83" i="4"/>
  <c r="CR83" i="4"/>
  <c r="CS83" i="4"/>
  <c r="CP83" i="4"/>
  <c r="CO83" i="4"/>
  <c r="CG83" i="4"/>
  <c r="CH83" i="4"/>
  <c r="CE83" i="4"/>
  <c r="CD83" i="4"/>
  <c r="BV83" i="4"/>
  <c r="BW83" i="4"/>
  <c r="BT83" i="4"/>
  <c r="BS83" i="4"/>
  <c r="DN82" i="4"/>
  <c r="DO82" i="4"/>
  <c r="DL82" i="4"/>
  <c r="DK82" i="4"/>
  <c r="DC82" i="4"/>
  <c r="DD82" i="4"/>
  <c r="CR82" i="4"/>
  <c r="CS82" i="4"/>
  <c r="CP82" i="4"/>
  <c r="CO82" i="4"/>
  <c r="CG82" i="4"/>
  <c r="CH82" i="4"/>
  <c r="CE82" i="4"/>
  <c r="CD82" i="4"/>
  <c r="BV82" i="4"/>
  <c r="BW82" i="4"/>
  <c r="BT82" i="4"/>
  <c r="BS82" i="4"/>
  <c r="DN81" i="4"/>
  <c r="DO81" i="4"/>
  <c r="DL81" i="4"/>
  <c r="DK81" i="4"/>
  <c r="DC81" i="4"/>
  <c r="DD81" i="4"/>
  <c r="CR81" i="4"/>
  <c r="CS81" i="4"/>
  <c r="CP81" i="4"/>
  <c r="CO81" i="4"/>
  <c r="CG81" i="4"/>
  <c r="CH81" i="4"/>
  <c r="CE81" i="4"/>
  <c r="CD81" i="4"/>
  <c r="BV81" i="4"/>
  <c r="BW81" i="4"/>
  <c r="BT81" i="4"/>
  <c r="BS81" i="4"/>
  <c r="DN80" i="4"/>
  <c r="DO80" i="4"/>
  <c r="DL80" i="4"/>
  <c r="DK80" i="4"/>
  <c r="DC80" i="4"/>
  <c r="DD80" i="4"/>
  <c r="CR80" i="4"/>
  <c r="CS80" i="4"/>
  <c r="CP80" i="4"/>
  <c r="CO80" i="4"/>
  <c r="CG80" i="4"/>
  <c r="CH80" i="4"/>
  <c r="CE80" i="4"/>
  <c r="CD80" i="4"/>
  <c r="BV80" i="4"/>
  <c r="BW80" i="4"/>
  <c r="BT80" i="4"/>
  <c r="BS80" i="4"/>
  <c r="DN79" i="4"/>
  <c r="DO79" i="4"/>
  <c r="DL79" i="4"/>
  <c r="DK79" i="4"/>
  <c r="DC79" i="4"/>
  <c r="DD79" i="4"/>
  <c r="CR79" i="4"/>
  <c r="CS79" i="4"/>
  <c r="CP79" i="4"/>
  <c r="CO79" i="4"/>
  <c r="CG79" i="4"/>
  <c r="CH79" i="4"/>
  <c r="CE79" i="4"/>
  <c r="CD79" i="4"/>
  <c r="BV79" i="4"/>
  <c r="BW79" i="4"/>
  <c r="BT79" i="4"/>
  <c r="BS79" i="4"/>
  <c r="DN78" i="4"/>
  <c r="DO78" i="4"/>
  <c r="DL78" i="4"/>
  <c r="DK78" i="4"/>
  <c r="DC78" i="4"/>
  <c r="DD78" i="4"/>
  <c r="CR78" i="4"/>
  <c r="CS78" i="4"/>
  <c r="CP78" i="4"/>
  <c r="CO78" i="4"/>
  <c r="CG78" i="4"/>
  <c r="CH78" i="4"/>
  <c r="CE78" i="4"/>
  <c r="CD78" i="4"/>
  <c r="BV78" i="4"/>
  <c r="BW78" i="4"/>
  <c r="BT78" i="4"/>
  <c r="BS78" i="4"/>
  <c r="DN77" i="4"/>
  <c r="DO77" i="4"/>
  <c r="DL77" i="4"/>
  <c r="DK77" i="4"/>
  <c r="DC77" i="4"/>
  <c r="DD77" i="4"/>
  <c r="CR77" i="4"/>
  <c r="CS77" i="4"/>
  <c r="CP77" i="4"/>
  <c r="CO77" i="4"/>
  <c r="CG77" i="4"/>
  <c r="CH77" i="4"/>
  <c r="CE77" i="4"/>
  <c r="CD77" i="4"/>
  <c r="BV77" i="4"/>
  <c r="BW77" i="4"/>
  <c r="BT77" i="4"/>
  <c r="BS77" i="4"/>
  <c r="DN76" i="4"/>
  <c r="DO76" i="4"/>
  <c r="DL76" i="4"/>
  <c r="DK76" i="4"/>
  <c r="DC76" i="4"/>
  <c r="DD76" i="4"/>
  <c r="CR76" i="4"/>
  <c r="CS76" i="4"/>
  <c r="CP76" i="4"/>
  <c r="CO76" i="4"/>
  <c r="CG76" i="4"/>
  <c r="CH76" i="4"/>
  <c r="CE76" i="4"/>
  <c r="CD76" i="4"/>
  <c r="BV76" i="4"/>
  <c r="BW76" i="4"/>
  <c r="BT76" i="4"/>
  <c r="BS76" i="4"/>
  <c r="DN75" i="4"/>
  <c r="DO75" i="4"/>
  <c r="DL75" i="4"/>
  <c r="DK75" i="4"/>
  <c r="DC75" i="4"/>
  <c r="DD75" i="4"/>
  <c r="CR75" i="4"/>
  <c r="CS75" i="4"/>
  <c r="CP75" i="4"/>
  <c r="CO75" i="4"/>
  <c r="CG75" i="4"/>
  <c r="CH75" i="4"/>
  <c r="CE75" i="4"/>
  <c r="CD75" i="4"/>
  <c r="BV75" i="4"/>
  <c r="BW75" i="4"/>
  <c r="BT75" i="4"/>
  <c r="BS75" i="4"/>
  <c r="DN74" i="4"/>
  <c r="DO74" i="4"/>
  <c r="DL74" i="4"/>
  <c r="DK74" i="4"/>
  <c r="DC74" i="4"/>
  <c r="DD74" i="4"/>
  <c r="CR74" i="4"/>
  <c r="CS74" i="4"/>
  <c r="CP74" i="4"/>
  <c r="CO74" i="4"/>
  <c r="CG74" i="4"/>
  <c r="CH74" i="4"/>
  <c r="CE74" i="4"/>
  <c r="CD74" i="4"/>
  <c r="BV74" i="4"/>
  <c r="BW74" i="4"/>
  <c r="BT74" i="4"/>
  <c r="BS74" i="4"/>
  <c r="DN73" i="4"/>
  <c r="DO73" i="4"/>
  <c r="DL73" i="4"/>
  <c r="DK73" i="4"/>
  <c r="DC73" i="4"/>
  <c r="DD73" i="4"/>
  <c r="CR73" i="4"/>
  <c r="CS73" i="4"/>
  <c r="CP73" i="4"/>
  <c r="CO73" i="4"/>
  <c r="CG73" i="4"/>
  <c r="CH73" i="4"/>
  <c r="CE73" i="4"/>
  <c r="CD73" i="4"/>
  <c r="BV73" i="4"/>
  <c r="BW73" i="4"/>
  <c r="BT73" i="4"/>
  <c r="BS73" i="4"/>
  <c r="DN72" i="4"/>
  <c r="DO72" i="4"/>
  <c r="DL72" i="4"/>
  <c r="DK72" i="4"/>
  <c r="DC72" i="4"/>
  <c r="DD72" i="4"/>
  <c r="CR72" i="4"/>
  <c r="CS72" i="4"/>
  <c r="CP72" i="4"/>
  <c r="CO72" i="4"/>
  <c r="CG72" i="4"/>
  <c r="CH72" i="4"/>
  <c r="CE72" i="4"/>
  <c r="CD72" i="4"/>
  <c r="BV72" i="4"/>
  <c r="BW72" i="4"/>
  <c r="BT72" i="4"/>
  <c r="BS72" i="4"/>
  <c r="DN71" i="4"/>
  <c r="DO71" i="4"/>
  <c r="DL71" i="4"/>
  <c r="DK71" i="4"/>
  <c r="DC71" i="4"/>
  <c r="DD71" i="4"/>
  <c r="CR71" i="4"/>
  <c r="CS71" i="4"/>
  <c r="CP71" i="4"/>
  <c r="CO71" i="4"/>
  <c r="CG71" i="4"/>
  <c r="CH71" i="4"/>
  <c r="CE71" i="4"/>
  <c r="CD71" i="4"/>
  <c r="BV71" i="4"/>
  <c r="BW71" i="4"/>
  <c r="BT71" i="4"/>
  <c r="BS71" i="4"/>
  <c r="DN70" i="4"/>
  <c r="DO70" i="4"/>
  <c r="DL70" i="4"/>
  <c r="DK70" i="4"/>
  <c r="DC70" i="4"/>
  <c r="DD70" i="4"/>
  <c r="CR70" i="4"/>
  <c r="CS70" i="4"/>
  <c r="CP70" i="4"/>
  <c r="CO70" i="4"/>
  <c r="CG70" i="4"/>
  <c r="CH70" i="4"/>
  <c r="CE70" i="4"/>
  <c r="CD70" i="4"/>
  <c r="BV70" i="4"/>
  <c r="BW70" i="4"/>
  <c r="BT70" i="4"/>
  <c r="BS70" i="4"/>
  <c r="DN69" i="4"/>
  <c r="DO69" i="4"/>
  <c r="DL69" i="4"/>
  <c r="DK69" i="4"/>
  <c r="DC69" i="4"/>
  <c r="DD69" i="4"/>
  <c r="CR69" i="4"/>
  <c r="CS69" i="4"/>
  <c r="CP69" i="4"/>
  <c r="CO69" i="4"/>
  <c r="CG69" i="4"/>
  <c r="CH69" i="4"/>
  <c r="CE69" i="4"/>
  <c r="CD69" i="4"/>
  <c r="BV69" i="4"/>
  <c r="BW69" i="4"/>
  <c r="BT69" i="4"/>
  <c r="BS69" i="4"/>
  <c r="DN68" i="4"/>
  <c r="DO68" i="4"/>
  <c r="DL68" i="4"/>
  <c r="DK68" i="4"/>
  <c r="DC68" i="4"/>
  <c r="DD68" i="4"/>
  <c r="CR68" i="4"/>
  <c r="CS68" i="4"/>
  <c r="CP68" i="4"/>
  <c r="CO68" i="4"/>
  <c r="CG68" i="4"/>
  <c r="CH68" i="4"/>
  <c r="CE68" i="4"/>
  <c r="CD68" i="4"/>
  <c r="BV68" i="4"/>
  <c r="BW68" i="4"/>
  <c r="BT68" i="4"/>
  <c r="BS68" i="4"/>
  <c r="DN67" i="4"/>
  <c r="DO67" i="4"/>
  <c r="DL67" i="4"/>
  <c r="DK67" i="4"/>
  <c r="DC67" i="4"/>
  <c r="DD67" i="4"/>
  <c r="CR67" i="4"/>
  <c r="CS67" i="4"/>
  <c r="CP67" i="4"/>
  <c r="CO67" i="4"/>
  <c r="CG67" i="4"/>
  <c r="CH67" i="4"/>
  <c r="CE67" i="4"/>
  <c r="CD67" i="4"/>
  <c r="BV67" i="4"/>
  <c r="BW67" i="4"/>
  <c r="BT67" i="4"/>
  <c r="BS67" i="4"/>
  <c r="DN66" i="4"/>
  <c r="DO66" i="4"/>
  <c r="DL66" i="4"/>
  <c r="DK66" i="4"/>
  <c r="DC66" i="4"/>
  <c r="DD66" i="4"/>
  <c r="CR66" i="4"/>
  <c r="CS66" i="4"/>
  <c r="CP66" i="4"/>
  <c r="CO66" i="4"/>
  <c r="CG66" i="4"/>
  <c r="CH66" i="4"/>
  <c r="CE66" i="4"/>
  <c r="CD66" i="4"/>
  <c r="BV66" i="4"/>
  <c r="BW66" i="4"/>
  <c r="BT66" i="4"/>
  <c r="BS66" i="4"/>
  <c r="DN65" i="4"/>
  <c r="DO65" i="4"/>
  <c r="DL65" i="4"/>
  <c r="DK65" i="4"/>
  <c r="DC65" i="4"/>
  <c r="DD65" i="4"/>
  <c r="CR65" i="4"/>
  <c r="CS65" i="4"/>
  <c r="CP65" i="4"/>
  <c r="CO65" i="4"/>
  <c r="CG65" i="4"/>
  <c r="CH65" i="4"/>
  <c r="CE65" i="4"/>
  <c r="CD65" i="4"/>
  <c r="BV65" i="4"/>
  <c r="BW65" i="4"/>
  <c r="BT65" i="4"/>
  <c r="BS65" i="4"/>
  <c r="DN64" i="4"/>
  <c r="DO64" i="4"/>
  <c r="DL64" i="4"/>
  <c r="DK64" i="4"/>
  <c r="DC64" i="4"/>
  <c r="DD64" i="4"/>
  <c r="CR64" i="4"/>
  <c r="CS64" i="4"/>
  <c r="CP64" i="4"/>
  <c r="CO64" i="4"/>
  <c r="CG64" i="4"/>
  <c r="CH64" i="4"/>
  <c r="CE64" i="4"/>
  <c r="CD64" i="4"/>
  <c r="BV64" i="4"/>
  <c r="BW64" i="4"/>
  <c r="BT64" i="4"/>
  <c r="BS64" i="4"/>
  <c r="DN63" i="4"/>
  <c r="DO63" i="4"/>
  <c r="DL63" i="4"/>
  <c r="DK63" i="4"/>
  <c r="DC63" i="4"/>
  <c r="DD63" i="4"/>
  <c r="CR63" i="4"/>
  <c r="CS63" i="4"/>
  <c r="CP63" i="4"/>
  <c r="CO63" i="4"/>
  <c r="CG63" i="4"/>
  <c r="CH63" i="4"/>
  <c r="CE63" i="4"/>
  <c r="CD63" i="4"/>
  <c r="BV63" i="4"/>
  <c r="BW63" i="4"/>
  <c r="BT63" i="4"/>
  <c r="BS63" i="4"/>
  <c r="DN62" i="4"/>
  <c r="DO62" i="4"/>
  <c r="DL62" i="4"/>
  <c r="DK62" i="4"/>
  <c r="DC62" i="4"/>
  <c r="DD62" i="4"/>
  <c r="CR62" i="4"/>
  <c r="CS62" i="4"/>
  <c r="CP62" i="4"/>
  <c r="CO62" i="4"/>
  <c r="CG62" i="4"/>
  <c r="CH62" i="4"/>
  <c r="CE62" i="4"/>
  <c r="CD62" i="4"/>
  <c r="BV62" i="4"/>
  <c r="BW62" i="4"/>
  <c r="BT62" i="4"/>
  <c r="BS62" i="4"/>
  <c r="DN61" i="4"/>
  <c r="DO61" i="4"/>
  <c r="DL61" i="4"/>
  <c r="DK61" i="4"/>
  <c r="DC61" i="4"/>
  <c r="DD61" i="4"/>
  <c r="CR61" i="4"/>
  <c r="CS61" i="4"/>
  <c r="CP61" i="4"/>
  <c r="CO61" i="4"/>
  <c r="CG61" i="4"/>
  <c r="CH61" i="4"/>
  <c r="CE61" i="4"/>
  <c r="CD61" i="4"/>
  <c r="BV61" i="4"/>
  <c r="BW61" i="4"/>
  <c r="BT61" i="4"/>
  <c r="BS61" i="4"/>
  <c r="DN60" i="4"/>
  <c r="DO60" i="4"/>
  <c r="DL60" i="4"/>
  <c r="DK60" i="4"/>
  <c r="DC60" i="4"/>
  <c r="DD60" i="4"/>
  <c r="CR60" i="4"/>
  <c r="CS60" i="4"/>
  <c r="CP60" i="4"/>
  <c r="CO60" i="4"/>
  <c r="CG60" i="4"/>
  <c r="CH60" i="4"/>
  <c r="CE60" i="4"/>
  <c r="CD60" i="4"/>
  <c r="BV60" i="4"/>
  <c r="BW60" i="4"/>
  <c r="BT60" i="4"/>
  <c r="BS60" i="4"/>
  <c r="DN59" i="4"/>
  <c r="DO59" i="4"/>
  <c r="DL59" i="4"/>
  <c r="DK59" i="4"/>
  <c r="DC59" i="4"/>
  <c r="DD59" i="4"/>
  <c r="CR59" i="4"/>
  <c r="CS59" i="4"/>
  <c r="CP59" i="4"/>
  <c r="CO59" i="4"/>
  <c r="CG59" i="4"/>
  <c r="CH59" i="4"/>
  <c r="CE59" i="4"/>
  <c r="CD59" i="4"/>
  <c r="BV59" i="4"/>
  <c r="BW59" i="4"/>
  <c r="BT59" i="4"/>
  <c r="BS59" i="4"/>
  <c r="DN58" i="4"/>
  <c r="DO58" i="4"/>
  <c r="DL58" i="4"/>
  <c r="DK58" i="4"/>
  <c r="DC58" i="4"/>
  <c r="DD58" i="4"/>
  <c r="CR58" i="4"/>
  <c r="CS58" i="4"/>
  <c r="CP58" i="4"/>
  <c r="CO58" i="4"/>
  <c r="CG58" i="4"/>
  <c r="CH58" i="4"/>
  <c r="CE58" i="4"/>
  <c r="CD58" i="4"/>
  <c r="BV58" i="4"/>
  <c r="BW58" i="4"/>
  <c r="BT58" i="4"/>
  <c r="BS58" i="4"/>
  <c r="DN57" i="4"/>
  <c r="DO57" i="4"/>
  <c r="DL57" i="4"/>
  <c r="DK57" i="4"/>
  <c r="DC57" i="4"/>
  <c r="DD57" i="4"/>
  <c r="CR57" i="4"/>
  <c r="CS57" i="4"/>
  <c r="CP57" i="4"/>
  <c r="CO57" i="4"/>
  <c r="CG57" i="4"/>
  <c r="CH57" i="4"/>
  <c r="CE57" i="4"/>
  <c r="CD57" i="4"/>
  <c r="BV57" i="4"/>
  <c r="BW57" i="4"/>
  <c r="BT57" i="4"/>
  <c r="BS57" i="4"/>
  <c r="DN56" i="4"/>
  <c r="DO56" i="4"/>
  <c r="DL56" i="4"/>
  <c r="DK56" i="4"/>
  <c r="DC56" i="4"/>
  <c r="DD56" i="4"/>
  <c r="CR56" i="4"/>
  <c r="CS56" i="4"/>
  <c r="CP56" i="4"/>
  <c r="CO56" i="4"/>
  <c r="CG56" i="4"/>
  <c r="CH56" i="4"/>
  <c r="CE56" i="4"/>
  <c r="CD56" i="4"/>
  <c r="BV56" i="4"/>
  <c r="BW56" i="4"/>
  <c r="BT56" i="4"/>
  <c r="BS56" i="4"/>
  <c r="DN55" i="4"/>
  <c r="DO55" i="4"/>
  <c r="DL55" i="4"/>
  <c r="DK55" i="4"/>
  <c r="DC55" i="4"/>
  <c r="DD55" i="4"/>
  <c r="CR55" i="4"/>
  <c r="CS55" i="4"/>
  <c r="CP55" i="4"/>
  <c r="CO55" i="4"/>
  <c r="CG55" i="4"/>
  <c r="CH55" i="4"/>
  <c r="CE55" i="4"/>
  <c r="CD55" i="4"/>
  <c r="BV55" i="4"/>
  <c r="BW55" i="4"/>
  <c r="BT55" i="4"/>
  <c r="BS55" i="4"/>
  <c r="DN54" i="4"/>
  <c r="DO54" i="4"/>
  <c r="DL54" i="4"/>
  <c r="DK54" i="4"/>
  <c r="DC54" i="4"/>
  <c r="DD54" i="4"/>
  <c r="CR54" i="4"/>
  <c r="CS54" i="4"/>
  <c r="CP54" i="4"/>
  <c r="CO54" i="4"/>
  <c r="CG54" i="4"/>
  <c r="CH54" i="4"/>
  <c r="CE54" i="4"/>
  <c r="CD54" i="4"/>
  <c r="BV54" i="4"/>
  <c r="BW54" i="4"/>
  <c r="BT54" i="4"/>
  <c r="BS54" i="4"/>
  <c r="DN53" i="4"/>
  <c r="DO53" i="4"/>
  <c r="DL53" i="4"/>
  <c r="DK53" i="4"/>
  <c r="DC53" i="4"/>
  <c r="DD53" i="4"/>
  <c r="CR53" i="4"/>
  <c r="CS53" i="4"/>
  <c r="CP53" i="4"/>
  <c r="CO53" i="4"/>
  <c r="CG53" i="4"/>
  <c r="CH53" i="4"/>
  <c r="CE53" i="4"/>
  <c r="CD53" i="4"/>
  <c r="BV53" i="4"/>
  <c r="BW53" i="4"/>
  <c r="BT53" i="4"/>
  <c r="BS53" i="4"/>
  <c r="DN52" i="4"/>
  <c r="DO52" i="4"/>
  <c r="DL52" i="4"/>
  <c r="DK52" i="4"/>
  <c r="DC52" i="4"/>
  <c r="DD52" i="4"/>
  <c r="CR52" i="4"/>
  <c r="CS52" i="4"/>
  <c r="CP52" i="4"/>
  <c r="CO52" i="4"/>
  <c r="CG52" i="4"/>
  <c r="CH52" i="4"/>
  <c r="CE52" i="4"/>
  <c r="CD52" i="4"/>
  <c r="BV52" i="4"/>
  <c r="BW52" i="4"/>
  <c r="BT52" i="4"/>
  <c r="BS52" i="4"/>
  <c r="DN51" i="4"/>
  <c r="DO51" i="4"/>
  <c r="DL51" i="4"/>
  <c r="DK51" i="4"/>
  <c r="DC51" i="4"/>
  <c r="DD51" i="4"/>
  <c r="CR51" i="4"/>
  <c r="CS51" i="4"/>
  <c r="CP51" i="4"/>
  <c r="CO51" i="4"/>
  <c r="CG51" i="4"/>
  <c r="CH51" i="4"/>
  <c r="CE51" i="4"/>
  <c r="CD51" i="4"/>
  <c r="BV51" i="4"/>
  <c r="BW51" i="4"/>
  <c r="BT51" i="4"/>
  <c r="BS51" i="4"/>
  <c r="DN50" i="4"/>
  <c r="DO50" i="4"/>
  <c r="DL50" i="4"/>
  <c r="DK50" i="4"/>
  <c r="DC50" i="4"/>
  <c r="DD50" i="4"/>
  <c r="CR50" i="4"/>
  <c r="CS50" i="4"/>
  <c r="CP50" i="4"/>
  <c r="CO50" i="4"/>
  <c r="CG50" i="4"/>
  <c r="CH50" i="4"/>
  <c r="CE50" i="4"/>
  <c r="CD50" i="4"/>
  <c r="BV50" i="4"/>
  <c r="BW50" i="4"/>
  <c r="BT50" i="4"/>
  <c r="BS50" i="4"/>
  <c r="DN49" i="4"/>
  <c r="DO49" i="4"/>
  <c r="DL49" i="4"/>
  <c r="DK49" i="4"/>
  <c r="DC49" i="4"/>
  <c r="DD49" i="4"/>
  <c r="CR49" i="4"/>
  <c r="CS49" i="4"/>
  <c r="CP49" i="4"/>
  <c r="CO49" i="4"/>
  <c r="CG49" i="4"/>
  <c r="CH49" i="4"/>
  <c r="CE49" i="4"/>
  <c r="CD49" i="4"/>
  <c r="BV49" i="4"/>
  <c r="BW49" i="4"/>
  <c r="BT49" i="4"/>
  <c r="BS49" i="4"/>
  <c r="DN48" i="4"/>
  <c r="DO48" i="4"/>
  <c r="DL48" i="4"/>
  <c r="DK48" i="4"/>
  <c r="DC48" i="4"/>
  <c r="DD48" i="4"/>
  <c r="CR48" i="4"/>
  <c r="CS48" i="4"/>
  <c r="CP48" i="4"/>
  <c r="CO48" i="4"/>
  <c r="CG48" i="4"/>
  <c r="CH48" i="4"/>
  <c r="CE48" i="4"/>
  <c r="CD48" i="4"/>
  <c r="BV48" i="4"/>
  <c r="BW48" i="4"/>
  <c r="BT48" i="4"/>
  <c r="BS48" i="4"/>
  <c r="DN47" i="4"/>
  <c r="DO47" i="4"/>
  <c r="DL47" i="4"/>
  <c r="DK47" i="4"/>
  <c r="DC47" i="4"/>
  <c r="DD47" i="4"/>
  <c r="CR47" i="4"/>
  <c r="CS47" i="4"/>
  <c r="CP47" i="4"/>
  <c r="CO47" i="4"/>
  <c r="CG47" i="4"/>
  <c r="CH47" i="4"/>
  <c r="CE47" i="4"/>
  <c r="CD47" i="4"/>
  <c r="BV47" i="4"/>
  <c r="BW47" i="4"/>
  <c r="BT47" i="4"/>
  <c r="BS47" i="4"/>
  <c r="DN46" i="4"/>
  <c r="DO46" i="4"/>
  <c r="DL46" i="4"/>
  <c r="DK46" i="4"/>
  <c r="DC46" i="4"/>
  <c r="DD46" i="4"/>
  <c r="CR46" i="4"/>
  <c r="CS46" i="4"/>
  <c r="CP46" i="4"/>
  <c r="CO46" i="4"/>
  <c r="CG46" i="4"/>
  <c r="CH46" i="4"/>
  <c r="CE46" i="4"/>
  <c r="CD46" i="4"/>
  <c r="BV46" i="4"/>
  <c r="BW46" i="4"/>
  <c r="BT46" i="4"/>
  <c r="BS46" i="4"/>
  <c r="DN45" i="4"/>
  <c r="DO45" i="4"/>
  <c r="DL45" i="4"/>
  <c r="DK45" i="4"/>
  <c r="DC45" i="4"/>
  <c r="DD45" i="4"/>
  <c r="CR45" i="4"/>
  <c r="CS45" i="4"/>
  <c r="CP45" i="4"/>
  <c r="CO45" i="4"/>
  <c r="CG45" i="4"/>
  <c r="CH45" i="4"/>
  <c r="CE45" i="4"/>
  <c r="CD45" i="4"/>
  <c r="BV45" i="4"/>
  <c r="BW45" i="4"/>
  <c r="BT45" i="4"/>
  <c r="BS45" i="4"/>
  <c r="DN44" i="4"/>
  <c r="DO44" i="4"/>
  <c r="DL44" i="4"/>
  <c r="DK44" i="4"/>
  <c r="DC44" i="4"/>
  <c r="DD44" i="4"/>
  <c r="CR44" i="4"/>
  <c r="CS44" i="4"/>
  <c r="CP44" i="4"/>
  <c r="CO44" i="4"/>
  <c r="CG44" i="4"/>
  <c r="CH44" i="4"/>
  <c r="CE44" i="4"/>
  <c r="CD44" i="4"/>
  <c r="BV44" i="4"/>
  <c r="BW44" i="4"/>
  <c r="BT44" i="4"/>
  <c r="BS44" i="4"/>
  <c r="DN43" i="4"/>
  <c r="DO43" i="4"/>
  <c r="DL43" i="4"/>
  <c r="DK43" i="4"/>
  <c r="DC43" i="4"/>
  <c r="DD43" i="4"/>
  <c r="CR43" i="4"/>
  <c r="CS43" i="4"/>
  <c r="CP43" i="4"/>
  <c r="CO43" i="4"/>
  <c r="CG43" i="4"/>
  <c r="CH43" i="4"/>
  <c r="CE43" i="4"/>
  <c r="CD43" i="4"/>
  <c r="BV43" i="4"/>
  <c r="BW43" i="4"/>
  <c r="BT43" i="4"/>
  <c r="BS43" i="4"/>
  <c r="DN42" i="4"/>
  <c r="DO42" i="4"/>
  <c r="DL42" i="4"/>
  <c r="DK42" i="4"/>
  <c r="DC42" i="4"/>
  <c r="DD42" i="4"/>
  <c r="CR42" i="4"/>
  <c r="CS42" i="4"/>
  <c r="CP42" i="4"/>
  <c r="CO42" i="4"/>
  <c r="CG42" i="4"/>
  <c r="CH42" i="4"/>
  <c r="CE42" i="4"/>
  <c r="CD42" i="4"/>
  <c r="BV42" i="4"/>
  <c r="BW42" i="4"/>
  <c r="BT42" i="4"/>
  <c r="BS42" i="4"/>
  <c r="DN41" i="4"/>
  <c r="DO41" i="4"/>
  <c r="DL41" i="4"/>
  <c r="DK41" i="4"/>
  <c r="DC41" i="4"/>
  <c r="DD41" i="4"/>
  <c r="CR41" i="4"/>
  <c r="CS41" i="4"/>
  <c r="CP41" i="4"/>
  <c r="CO41" i="4"/>
  <c r="CG41" i="4"/>
  <c r="CH41" i="4"/>
  <c r="CE41" i="4"/>
  <c r="CD41" i="4"/>
  <c r="BV41" i="4"/>
  <c r="BW41" i="4"/>
  <c r="BT41" i="4"/>
  <c r="BS41" i="4"/>
  <c r="DN40" i="4"/>
  <c r="DO40" i="4"/>
  <c r="DL40" i="4"/>
  <c r="DK40" i="4"/>
  <c r="DC40" i="4"/>
  <c r="DD40" i="4"/>
  <c r="CR40" i="4"/>
  <c r="CS40" i="4"/>
  <c r="CP40" i="4"/>
  <c r="CO40" i="4"/>
  <c r="CG40" i="4"/>
  <c r="CH40" i="4"/>
  <c r="CE40" i="4"/>
  <c r="CD40" i="4"/>
  <c r="BV40" i="4"/>
  <c r="BW40" i="4"/>
  <c r="BT40" i="4"/>
  <c r="BS40" i="4"/>
  <c r="DN39" i="4"/>
  <c r="DO39" i="4"/>
  <c r="DL39" i="4"/>
  <c r="DK39" i="4"/>
  <c r="DC39" i="4"/>
  <c r="DD39" i="4"/>
  <c r="CR39" i="4"/>
  <c r="CS39" i="4"/>
  <c r="CP39" i="4"/>
  <c r="CO39" i="4"/>
  <c r="CG39" i="4"/>
  <c r="CH39" i="4"/>
  <c r="CE39" i="4"/>
  <c r="CD39" i="4"/>
  <c r="BV39" i="4"/>
  <c r="BW39" i="4"/>
  <c r="BT39" i="4"/>
  <c r="BS39" i="4"/>
  <c r="DN38" i="4"/>
  <c r="DO38" i="4"/>
  <c r="DL38" i="4"/>
  <c r="DK38" i="4"/>
  <c r="DC38" i="4"/>
  <c r="DD38" i="4"/>
  <c r="CR38" i="4"/>
  <c r="CS38" i="4"/>
  <c r="CP38" i="4"/>
  <c r="CO38" i="4"/>
  <c r="CG38" i="4"/>
  <c r="CH38" i="4"/>
  <c r="CE38" i="4"/>
  <c r="CD38" i="4"/>
  <c r="BV38" i="4"/>
  <c r="BW38" i="4"/>
  <c r="BT38" i="4"/>
  <c r="BS38" i="4"/>
  <c r="DN37" i="4"/>
  <c r="DO37" i="4"/>
  <c r="DL37" i="4"/>
  <c r="DK37" i="4"/>
  <c r="DC37" i="4"/>
  <c r="DD37" i="4"/>
  <c r="CR37" i="4"/>
  <c r="CS37" i="4"/>
  <c r="CP37" i="4"/>
  <c r="CO37" i="4"/>
  <c r="CG37" i="4"/>
  <c r="CH37" i="4"/>
  <c r="CE37" i="4"/>
  <c r="CD37" i="4"/>
  <c r="BV37" i="4"/>
  <c r="BW37" i="4"/>
  <c r="BT37" i="4"/>
  <c r="BS37" i="4"/>
  <c r="DN36" i="4"/>
  <c r="DO36" i="4"/>
  <c r="DL36" i="4"/>
  <c r="DK36" i="4"/>
  <c r="DC36" i="4"/>
  <c r="DD36" i="4"/>
  <c r="CR36" i="4"/>
  <c r="CS36" i="4"/>
  <c r="CP36" i="4"/>
  <c r="CO36" i="4"/>
  <c r="CG36" i="4"/>
  <c r="CH36" i="4"/>
  <c r="CE36" i="4"/>
  <c r="CD36" i="4"/>
  <c r="BV36" i="4"/>
  <c r="BW36" i="4"/>
  <c r="BT36" i="4"/>
  <c r="BS36" i="4"/>
  <c r="DN35" i="4"/>
  <c r="DO35" i="4"/>
  <c r="DL35" i="4"/>
  <c r="DK35" i="4"/>
  <c r="DC35" i="4"/>
  <c r="DD35" i="4"/>
  <c r="CR35" i="4"/>
  <c r="CS35" i="4"/>
  <c r="CP35" i="4"/>
  <c r="CO35" i="4"/>
  <c r="CG35" i="4"/>
  <c r="CH35" i="4"/>
  <c r="CE35" i="4"/>
  <c r="CD35" i="4"/>
  <c r="BV35" i="4"/>
  <c r="BW35" i="4"/>
  <c r="BT35" i="4"/>
  <c r="BS35" i="4"/>
  <c r="DN34" i="4"/>
  <c r="DO34" i="4"/>
  <c r="DL34" i="4"/>
  <c r="DK34" i="4"/>
  <c r="DC34" i="4"/>
  <c r="DD34" i="4"/>
  <c r="CR34" i="4"/>
  <c r="CS34" i="4"/>
  <c r="CP34" i="4"/>
  <c r="CO34" i="4"/>
  <c r="CG34" i="4"/>
  <c r="CH34" i="4"/>
  <c r="CE34" i="4"/>
  <c r="CD34" i="4"/>
  <c r="BV34" i="4"/>
  <c r="BW34" i="4"/>
  <c r="BT34" i="4"/>
  <c r="BS34" i="4"/>
  <c r="DN33" i="4"/>
  <c r="DO33" i="4"/>
  <c r="DL33" i="4"/>
  <c r="DK33" i="4"/>
  <c r="DC33" i="4"/>
  <c r="DD33" i="4"/>
  <c r="CR33" i="4"/>
  <c r="CS33" i="4"/>
  <c r="CP33" i="4"/>
  <c r="CO33" i="4"/>
  <c r="CG33" i="4"/>
  <c r="CH33" i="4"/>
  <c r="CE33" i="4"/>
  <c r="CD33" i="4"/>
  <c r="BV33" i="4"/>
  <c r="BW33" i="4"/>
  <c r="BT33" i="4"/>
  <c r="BS33" i="4"/>
  <c r="DN32" i="4"/>
  <c r="DO32" i="4"/>
  <c r="DL32" i="4"/>
  <c r="DK32" i="4"/>
  <c r="DC32" i="4"/>
  <c r="DD32" i="4"/>
  <c r="CR32" i="4"/>
  <c r="CS32" i="4"/>
  <c r="CP32" i="4"/>
  <c r="CO32" i="4"/>
  <c r="CG32" i="4"/>
  <c r="CH32" i="4"/>
  <c r="CE32" i="4"/>
  <c r="CD32" i="4"/>
  <c r="BV32" i="4"/>
  <c r="BW32" i="4"/>
  <c r="BT32" i="4"/>
  <c r="BS32" i="4"/>
  <c r="DN31" i="4"/>
  <c r="DO31" i="4"/>
  <c r="DL31" i="4"/>
  <c r="DK31" i="4"/>
  <c r="DC31" i="4"/>
  <c r="DD31" i="4"/>
  <c r="CR31" i="4"/>
  <c r="CS31" i="4"/>
  <c r="CP31" i="4"/>
  <c r="CO31" i="4"/>
  <c r="CG31" i="4"/>
  <c r="CH31" i="4"/>
  <c r="CE31" i="4"/>
  <c r="CD31" i="4"/>
  <c r="BV31" i="4"/>
  <c r="BW31" i="4"/>
  <c r="BT31" i="4"/>
  <c r="BS31" i="4"/>
  <c r="DN30" i="4"/>
  <c r="DO30" i="4"/>
  <c r="DL30" i="4"/>
  <c r="DK30" i="4"/>
  <c r="DC30" i="4"/>
  <c r="DD30" i="4"/>
  <c r="CR30" i="4"/>
  <c r="CS30" i="4"/>
  <c r="CP30" i="4"/>
  <c r="CO30" i="4"/>
  <c r="CG30" i="4"/>
  <c r="CH30" i="4"/>
  <c r="CE30" i="4"/>
  <c r="CD30" i="4"/>
  <c r="BV30" i="4"/>
  <c r="BW30" i="4"/>
  <c r="BT30" i="4"/>
  <c r="BS30" i="4"/>
  <c r="DN29" i="4"/>
  <c r="DO29" i="4"/>
  <c r="DL29" i="4"/>
  <c r="DK29" i="4"/>
  <c r="DC29" i="4"/>
  <c r="DD29" i="4"/>
  <c r="CR29" i="4"/>
  <c r="CS29" i="4"/>
  <c r="CP29" i="4"/>
  <c r="CO29" i="4"/>
  <c r="CG29" i="4"/>
  <c r="CH29" i="4"/>
  <c r="CE29" i="4"/>
  <c r="CD29" i="4"/>
  <c r="BV29" i="4"/>
  <c r="BW29" i="4"/>
  <c r="BT29" i="4"/>
  <c r="BS29" i="4"/>
  <c r="DN28" i="4"/>
  <c r="DO28" i="4"/>
  <c r="DL28" i="4"/>
  <c r="DK28" i="4"/>
  <c r="DC28" i="4"/>
  <c r="DD28" i="4"/>
  <c r="CR28" i="4"/>
  <c r="CS28" i="4"/>
  <c r="CP28" i="4"/>
  <c r="CO28" i="4"/>
  <c r="CG28" i="4"/>
  <c r="CH28" i="4"/>
  <c r="CE28" i="4"/>
  <c r="CD28" i="4"/>
  <c r="BV28" i="4"/>
  <c r="BW28" i="4"/>
  <c r="BT28" i="4"/>
  <c r="BS28" i="4"/>
  <c r="DN27" i="4"/>
  <c r="DO27" i="4"/>
  <c r="DL27" i="4"/>
  <c r="DK27" i="4"/>
  <c r="DC27" i="4"/>
  <c r="DD27" i="4"/>
  <c r="CR27" i="4"/>
  <c r="CS27" i="4"/>
  <c r="CP27" i="4"/>
  <c r="CO27" i="4"/>
  <c r="CG27" i="4"/>
  <c r="CH27" i="4"/>
  <c r="CE27" i="4"/>
  <c r="CD27" i="4"/>
  <c r="BV27" i="4"/>
  <c r="BW27" i="4"/>
  <c r="BT27" i="4"/>
  <c r="BS27" i="4"/>
  <c r="DN26" i="4"/>
  <c r="DO26" i="4"/>
  <c r="DL26" i="4"/>
  <c r="DK26" i="4"/>
  <c r="DC26" i="4"/>
  <c r="DD26" i="4"/>
  <c r="CR26" i="4"/>
  <c r="CS26" i="4"/>
  <c r="CP26" i="4"/>
  <c r="CO26" i="4"/>
  <c r="CG26" i="4"/>
  <c r="CH26" i="4"/>
  <c r="CE26" i="4"/>
  <c r="CD26" i="4"/>
  <c r="BV26" i="4"/>
  <c r="BW26" i="4"/>
  <c r="BT26" i="4"/>
  <c r="BS26" i="4"/>
  <c r="DN25" i="4"/>
  <c r="DO25" i="4"/>
  <c r="DL25" i="4"/>
  <c r="DK25" i="4"/>
  <c r="DC25" i="4"/>
  <c r="DD25" i="4"/>
  <c r="CR25" i="4"/>
  <c r="CS25" i="4"/>
  <c r="CP25" i="4"/>
  <c r="CO25" i="4"/>
  <c r="CG25" i="4"/>
  <c r="CH25" i="4"/>
  <c r="CE25" i="4"/>
  <c r="CD25" i="4"/>
  <c r="BV25" i="4"/>
  <c r="BW25" i="4"/>
  <c r="BT25" i="4"/>
  <c r="BS25" i="4"/>
  <c r="DN24" i="4"/>
  <c r="DO24" i="4"/>
  <c r="DL24" i="4"/>
  <c r="DK24" i="4"/>
  <c r="DC24" i="4"/>
  <c r="DD24" i="4"/>
  <c r="CR24" i="4"/>
  <c r="CS24" i="4"/>
  <c r="CP24" i="4"/>
  <c r="CO24" i="4"/>
  <c r="CG24" i="4"/>
  <c r="CH24" i="4"/>
  <c r="CE24" i="4"/>
  <c r="CD24" i="4"/>
  <c r="BV24" i="4"/>
  <c r="BW24" i="4"/>
  <c r="BT24" i="4"/>
  <c r="BS24" i="4"/>
  <c r="DN23" i="4"/>
  <c r="DO23" i="4"/>
  <c r="DL23" i="4"/>
  <c r="DK23" i="4"/>
  <c r="DC23" i="4"/>
  <c r="DD23" i="4"/>
  <c r="CR23" i="4"/>
  <c r="CS23" i="4"/>
  <c r="CP23" i="4"/>
  <c r="CO23" i="4"/>
  <c r="CG23" i="4"/>
  <c r="CH23" i="4"/>
  <c r="CE23" i="4"/>
  <c r="CD23" i="4"/>
  <c r="BV23" i="4"/>
  <c r="BW23" i="4"/>
  <c r="BT23" i="4"/>
  <c r="BS23" i="4"/>
  <c r="DN22" i="4"/>
  <c r="DO22" i="4"/>
  <c r="DL22" i="4"/>
  <c r="DK22" i="4"/>
  <c r="DC22" i="4"/>
  <c r="DD22" i="4"/>
  <c r="CR22" i="4"/>
  <c r="CS22" i="4"/>
  <c r="CP22" i="4"/>
  <c r="CO22" i="4"/>
  <c r="CG22" i="4"/>
  <c r="CH22" i="4"/>
  <c r="CE22" i="4"/>
  <c r="CD22" i="4"/>
  <c r="BV22" i="4"/>
  <c r="BW22" i="4"/>
  <c r="BT22" i="4"/>
  <c r="BS22" i="4"/>
  <c r="DN21" i="4"/>
  <c r="DO21" i="4"/>
  <c r="DL21" i="4"/>
  <c r="DK21" i="4"/>
  <c r="DC21" i="4"/>
  <c r="DD21" i="4"/>
  <c r="CR21" i="4"/>
  <c r="CS21" i="4"/>
  <c r="CP21" i="4"/>
  <c r="CO21" i="4"/>
  <c r="CG21" i="4"/>
  <c r="CH21" i="4"/>
  <c r="CE21" i="4"/>
  <c r="CD21" i="4"/>
  <c r="BV21" i="4"/>
  <c r="BW21" i="4"/>
  <c r="BT21" i="4"/>
  <c r="BS21" i="4"/>
  <c r="DN20" i="4"/>
  <c r="DO20" i="4"/>
  <c r="DL20" i="4"/>
  <c r="DK20" i="4"/>
  <c r="DC20" i="4"/>
  <c r="DD20" i="4"/>
  <c r="CR20" i="4"/>
  <c r="CS20" i="4"/>
  <c r="CP20" i="4"/>
  <c r="CO20" i="4"/>
  <c r="CG20" i="4"/>
  <c r="CH20" i="4"/>
  <c r="CE20" i="4"/>
  <c r="CD20" i="4"/>
  <c r="BV20" i="4"/>
  <c r="BW20" i="4"/>
  <c r="BT20" i="4"/>
  <c r="BS20" i="4"/>
  <c r="DN19" i="4"/>
  <c r="DO19" i="4"/>
  <c r="DL19" i="4"/>
  <c r="DK19" i="4"/>
  <c r="DC19" i="4"/>
  <c r="DD19" i="4"/>
  <c r="CR19" i="4"/>
  <c r="CS19" i="4"/>
  <c r="CP19" i="4"/>
  <c r="CO19" i="4"/>
  <c r="CG19" i="4"/>
  <c r="CH19" i="4"/>
  <c r="CE19" i="4"/>
  <c r="CD19" i="4"/>
  <c r="BV19" i="4"/>
  <c r="BW19" i="4"/>
  <c r="BT19" i="4"/>
  <c r="BS19" i="4"/>
  <c r="DN18" i="4"/>
  <c r="DO18" i="4"/>
  <c r="DL18" i="4"/>
  <c r="DK18" i="4"/>
  <c r="DC18" i="4"/>
  <c r="DD18" i="4"/>
  <c r="CR18" i="4"/>
  <c r="CS18" i="4"/>
  <c r="CP18" i="4"/>
  <c r="CO18" i="4"/>
  <c r="CG18" i="4"/>
  <c r="CH18" i="4"/>
  <c r="CE18" i="4"/>
  <c r="CD18" i="4"/>
  <c r="BV18" i="4"/>
  <c r="BW18" i="4"/>
  <c r="BT18" i="4"/>
  <c r="BS18" i="4"/>
  <c r="DN17" i="4"/>
  <c r="DO17" i="4"/>
  <c r="DL17" i="4"/>
  <c r="DK17" i="4"/>
  <c r="DC17" i="4"/>
  <c r="DD17" i="4"/>
  <c r="CR17" i="4"/>
  <c r="CS17" i="4"/>
  <c r="CP17" i="4"/>
  <c r="CO17" i="4"/>
  <c r="CG17" i="4"/>
  <c r="CH17" i="4"/>
  <c r="CE17" i="4"/>
  <c r="CD17" i="4"/>
  <c r="BV17" i="4"/>
  <c r="BW17" i="4"/>
  <c r="BT17" i="4"/>
  <c r="BS17" i="4"/>
  <c r="DN16" i="4"/>
  <c r="DO16" i="4"/>
  <c r="DL16" i="4"/>
  <c r="DK16" i="4"/>
  <c r="DC16" i="4"/>
  <c r="DD16" i="4"/>
  <c r="CR16" i="4"/>
  <c r="CS16" i="4"/>
  <c r="CP16" i="4"/>
  <c r="CO16" i="4"/>
  <c r="CG16" i="4"/>
  <c r="CH16" i="4"/>
  <c r="CE16" i="4"/>
  <c r="CD16" i="4"/>
  <c r="BV16" i="4"/>
  <c r="BW16" i="4"/>
  <c r="BT16" i="4"/>
  <c r="BS16" i="4"/>
  <c r="DN15" i="4"/>
  <c r="DO15" i="4"/>
  <c r="DL15" i="4"/>
  <c r="DK15" i="4"/>
  <c r="DC15" i="4"/>
  <c r="DD15" i="4"/>
  <c r="CR15" i="4"/>
  <c r="CS15" i="4"/>
  <c r="CP15" i="4"/>
  <c r="CO15" i="4"/>
  <c r="CG15" i="4"/>
  <c r="CH15" i="4"/>
  <c r="CE15" i="4"/>
  <c r="CD15" i="4"/>
  <c r="BV15" i="4"/>
  <c r="BW15" i="4"/>
  <c r="BT15" i="4"/>
  <c r="BS15" i="4"/>
  <c r="DN14" i="4"/>
  <c r="DO14" i="4"/>
  <c r="DL14" i="4"/>
  <c r="DK14" i="4"/>
  <c r="DC14" i="4"/>
  <c r="DD14" i="4"/>
  <c r="CR14" i="4"/>
  <c r="CS14" i="4"/>
  <c r="CP14" i="4"/>
  <c r="CO14" i="4"/>
  <c r="CG14" i="4"/>
  <c r="CH14" i="4"/>
  <c r="CE14" i="4"/>
  <c r="CD14" i="4"/>
  <c r="BV14" i="4"/>
  <c r="BW14" i="4"/>
  <c r="BT14" i="4"/>
  <c r="BS14" i="4"/>
  <c r="DN13" i="4"/>
  <c r="DO13" i="4"/>
  <c r="DL13" i="4"/>
  <c r="DK13" i="4"/>
  <c r="DC13" i="4"/>
  <c r="DD13" i="4"/>
  <c r="CR13" i="4"/>
  <c r="CS13" i="4"/>
  <c r="CP13" i="4"/>
  <c r="CO13" i="4"/>
  <c r="CG13" i="4"/>
  <c r="CH13" i="4"/>
  <c r="CE13" i="4"/>
  <c r="CD13" i="4"/>
  <c r="BV13" i="4"/>
  <c r="BW13" i="4"/>
  <c r="BT13" i="4"/>
  <c r="BS13" i="4"/>
  <c r="DN12" i="4"/>
  <c r="DO12" i="4"/>
  <c r="DL12" i="4"/>
  <c r="DK12" i="4"/>
  <c r="DC12" i="4"/>
  <c r="DD12" i="4"/>
  <c r="CR12" i="4"/>
  <c r="CS12" i="4"/>
  <c r="CP12" i="4"/>
  <c r="CO12" i="4"/>
  <c r="CG12" i="4"/>
  <c r="CH12" i="4"/>
  <c r="CE12" i="4"/>
  <c r="CD12" i="4"/>
  <c r="BV12" i="4"/>
  <c r="BW12" i="4"/>
  <c r="BT12" i="4"/>
  <c r="BS12" i="4"/>
  <c r="DN11" i="4"/>
  <c r="DO11" i="4"/>
  <c r="DL11" i="4"/>
  <c r="DK11" i="4"/>
  <c r="DC11" i="4"/>
  <c r="DD11" i="4"/>
  <c r="CR11" i="4"/>
  <c r="CS11" i="4"/>
  <c r="CP11" i="4"/>
  <c r="CO11" i="4"/>
  <c r="CG11" i="4"/>
  <c r="CH11" i="4"/>
  <c r="CE11" i="4"/>
  <c r="CD11" i="4"/>
  <c r="BV11" i="4"/>
  <c r="BW11" i="4"/>
  <c r="BT11" i="4"/>
  <c r="BS11" i="4"/>
  <c r="DN10" i="4"/>
  <c r="DO10" i="4"/>
  <c r="DL10" i="4"/>
  <c r="DK10" i="4"/>
  <c r="DC10" i="4"/>
  <c r="DD10" i="4"/>
  <c r="CR10" i="4"/>
  <c r="CS10" i="4"/>
  <c r="CP10" i="4"/>
  <c r="CO10" i="4"/>
  <c r="CG10" i="4"/>
  <c r="CH10" i="4"/>
  <c r="CE10" i="4"/>
  <c r="CD10" i="4"/>
  <c r="BV10" i="4"/>
  <c r="BW10" i="4"/>
  <c r="BT10" i="4"/>
  <c r="BS10" i="4"/>
  <c r="DN9" i="4"/>
  <c r="DO9" i="4"/>
  <c r="DL9" i="4"/>
  <c r="DK9" i="4"/>
  <c r="DC9" i="4"/>
  <c r="DD9" i="4"/>
  <c r="CR9" i="4"/>
  <c r="CS9" i="4"/>
  <c r="CP9" i="4"/>
  <c r="CO9" i="4"/>
  <c r="CG9" i="4"/>
  <c r="CH9" i="4"/>
  <c r="CE9" i="4"/>
  <c r="CD9" i="4"/>
  <c r="BV9" i="4"/>
  <c r="BW9" i="4"/>
  <c r="BT9" i="4"/>
  <c r="BS9" i="4"/>
  <c r="DN8" i="4"/>
  <c r="DO8" i="4"/>
  <c r="DL8" i="4"/>
  <c r="DK8" i="4"/>
  <c r="DC8" i="4"/>
  <c r="DD8" i="4"/>
  <c r="CR8" i="4"/>
  <c r="CS8" i="4"/>
  <c r="CP8" i="4"/>
  <c r="CO8" i="4"/>
  <c r="CG8" i="4"/>
  <c r="CH8" i="4"/>
  <c r="CE8" i="4"/>
  <c r="CD8" i="4"/>
  <c r="BV8" i="4"/>
  <c r="BW8" i="4"/>
  <c r="BT8" i="4"/>
  <c r="BS8" i="4"/>
  <c r="DN7" i="4"/>
  <c r="DO7" i="4"/>
  <c r="DL7" i="4"/>
  <c r="DK7" i="4"/>
  <c r="DC7" i="4"/>
  <c r="DD7" i="4"/>
  <c r="CR7" i="4"/>
  <c r="CS7" i="4"/>
  <c r="CP7" i="4"/>
  <c r="CO7" i="4"/>
  <c r="CG7" i="4"/>
  <c r="CH7" i="4"/>
  <c r="CE7" i="4"/>
  <c r="CD7" i="4"/>
  <c r="BV7" i="4"/>
  <c r="BW7" i="4"/>
  <c r="BT7" i="4"/>
  <c r="BS7" i="4"/>
  <c r="DN6" i="4"/>
  <c r="DO6" i="4"/>
  <c r="DL6" i="4"/>
  <c r="DK6" i="4"/>
  <c r="DC6" i="4"/>
  <c r="DD6" i="4"/>
  <c r="CR6" i="4"/>
  <c r="CS6" i="4"/>
  <c r="CP6" i="4"/>
  <c r="CO6" i="4"/>
  <c r="CG6" i="4"/>
  <c r="CH6" i="4"/>
  <c r="CE6" i="4"/>
  <c r="CD6" i="4"/>
  <c r="BV6" i="4"/>
  <c r="BW6" i="4"/>
  <c r="BT6" i="4"/>
  <c r="BS6" i="4"/>
  <c r="DN5" i="4"/>
  <c r="DO5" i="4"/>
  <c r="DL5" i="4"/>
  <c r="DK5" i="4"/>
  <c r="DC5" i="4"/>
  <c r="DD5" i="4"/>
  <c r="CR5" i="4"/>
  <c r="CS5" i="4"/>
  <c r="CP5" i="4"/>
  <c r="CO5" i="4"/>
  <c r="CG5" i="4"/>
  <c r="CH5" i="4"/>
  <c r="CE5" i="4"/>
  <c r="CD5" i="4"/>
  <c r="BV5" i="4"/>
  <c r="BW5" i="4"/>
  <c r="BT5" i="4"/>
  <c r="BS5" i="4"/>
  <c r="DN4" i="4"/>
  <c r="DO4" i="4"/>
  <c r="DL4" i="4"/>
  <c r="DK4" i="4"/>
  <c r="DC4" i="4"/>
  <c r="DD4" i="4"/>
  <c r="CR4" i="4"/>
  <c r="CS4" i="4"/>
  <c r="CP4" i="4"/>
  <c r="CO4" i="4"/>
  <c r="CG4" i="4"/>
  <c r="CH4" i="4"/>
  <c r="CE4" i="4"/>
  <c r="CD4" i="4"/>
  <c r="BV4" i="4"/>
  <c r="BW4" i="4"/>
  <c r="BT4" i="4"/>
  <c r="BS4" i="4"/>
  <c r="DN3" i="4"/>
  <c r="DO3" i="4"/>
  <c r="DL3" i="4"/>
  <c r="DK3" i="4"/>
  <c r="DC3" i="4"/>
  <c r="DD3" i="4"/>
  <c r="CR3" i="4"/>
  <c r="CS3" i="4"/>
  <c r="CP3" i="4"/>
  <c r="CO3" i="4"/>
  <c r="CG3" i="4"/>
  <c r="CH3" i="4"/>
  <c r="CE3" i="4"/>
  <c r="CD3" i="4"/>
  <c r="BV3" i="4"/>
  <c r="BW3" i="4"/>
  <c r="BT3" i="4"/>
  <c r="BS3" i="4"/>
  <c r="F5" i="4"/>
  <c r="F3" i="4"/>
  <c r="F4" i="4"/>
  <c r="G5" i="4"/>
  <c r="BJ110" i="4"/>
  <c r="BJ3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J59" i="4"/>
  <c r="BJ60" i="4"/>
  <c r="BJ61" i="4"/>
  <c r="BJ62" i="4"/>
  <c r="BJ63" i="4"/>
  <c r="BJ64" i="4"/>
  <c r="BJ65" i="4"/>
  <c r="BJ66" i="4"/>
  <c r="BJ67" i="4"/>
  <c r="BJ68" i="4"/>
  <c r="BJ69" i="4"/>
  <c r="BJ70" i="4"/>
  <c r="BJ71" i="4"/>
  <c r="BJ72" i="4"/>
  <c r="BJ73" i="4"/>
  <c r="BJ74" i="4"/>
  <c r="BJ75" i="4"/>
  <c r="BJ76" i="4"/>
  <c r="BJ77" i="4"/>
  <c r="BJ78" i="4"/>
  <c r="BJ79" i="4"/>
  <c r="BJ80" i="4"/>
  <c r="BJ81" i="4"/>
  <c r="BJ82" i="4"/>
  <c r="BJ83" i="4"/>
  <c r="BJ84" i="4"/>
  <c r="BJ85" i="4"/>
  <c r="BJ86" i="4"/>
  <c r="BJ87" i="4"/>
  <c r="BJ88" i="4"/>
  <c r="BJ89" i="4"/>
  <c r="BJ90" i="4"/>
  <c r="BJ91" i="4"/>
  <c r="BJ92" i="4"/>
  <c r="BJ93" i="4"/>
  <c r="BJ94" i="4"/>
  <c r="BJ95" i="4"/>
  <c r="BJ96" i="4"/>
  <c r="BJ97" i="4"/>
  <c r="BJ98" i="4"/>
  <c r="BJ99" i="4"/>
  <c r="BJ100" i="4"/>
  <c r="BJ101" i="4"/>
  <c r="BJ102" i="4"/>
  <c r="BJ103" i="4"/>
  <c r="BJ104" i="4"/>
  <c r="BJ105" i="4"/>
  <c r="BJ106" i="4"/>
  <c r="BJ107" i="4"/>
  <c r="BJ108" i="4"/>
  <c r="BJ109" i="4"/>
  <c r="BK110" i="4"/>
  <c r="BL110" i="4"/>
  <c r="BI110" i="4"/>
  <c r="BH110" i="4"/>
  <c r="BK109" i="4"/>
  <c r="BL109" i="4"/>
  <c r="BI109" i="4"/>
  <c r="BH109" i="4"/>
  <c r="BK108" i="4"/>
  <c r="BL108" i="4"/>
  <c r="BI108" i="4"/>
  <c r="BH108" i="4"/>
  <c r="BK107" i="4"/>
  <c r="BL107" i="4"/>
  <c r="BI107" i="4"/>
  <c r="BH107" i="4"/>
  <c r="BK106" i="4"/>
  <c r="BL106" i="4"/>
  <c r="BI106" i="4"/>
  <c r="BH106" i="4"/>
  <c r="BK105" i="4"/>
  <c r="BL105" i="4"/>
  <c r="BI105" i="4"/>
  <c r="BH105" i="4"/>
  <c r="BK104" i="4"/>
  <c r="BL104" i="4"/>
  <c r="BI104" i="4"/>
  <c r="BH104" i="4"/>
  <c r="BK103" i="4"/>
  <c r="BL103" i="4"/>
  <c r="BI103" i="4"/>
  <c r="BH103" i="4"/>
  <c r="BK102" i="4"/>
  <c r="BL102" i="4"/>
  <c r="BI102" i="4"/>
  <c r="BH102" i="4"/>
  <c r="BK101" i="4"/>
  <c r="BL101" i="4"/>
  <c r="BI101" i="4"/>
  <c r="BH101" i="4"/>
  <c r="BK100" i="4"/>
  <c r="BL100" i="4"/>
  <c r="BI100" i="4"/>
  <c r="BH100" i="4"/>
  <c r="BK99" i="4"/>
  <c r="BL99" i="4"/>
  <c r="BI99" i="4"/>
  <c r="BH99" i="4"/>
  <c r="BK98" i="4"/>
  <c r="BL98" i="4"/>
  <c r="BI98" i="4"/>
  <c r="BH98" i="4"/>
  <c r="BK97" i="4"/>
  <c r="BL97" i="4"/>
  <c r="BI97" i="4"/>
  <c r="BH97" i="4"/>
  <c r="BK96" i="4"/>
  <c r="BL96" i="4"/>
  <c r="BI96" i="4"/>
  <c r="BH96" i="4"/>
  <c r="BK95" i="4"/>
  <c r="BL95" i="4"/>
  <c r="BI95" i="4"/>
  <c r="BH95" i="4"/>
  <c r="BK94" i="4"/>
  <c r="BL94" i="4"/>
  <c r="BI94" i="4"/>
  <c r="BH94" i="4"/>
  <c r="BK93" i="4"/>
  <c r="BL93" i="4"/>
  <c r="BI93" i="4"/>
  <c r="BH93" i="4"/>
  <c r="BK92" i="4"/>
  <c r="BL92" i="4"/>
  <c r="BI92" i="4"/>
  <c r="BH92" i="4"/>
  <c r="BK91" i="4"/>
  <c r="BL91" i="4"/>
  <c r="BI91" i="4"/>
  <c r="BH91" i="4"/>
  <c r="BK90" i="4"/>
  <c r="BL90" i="4"/>
  <c r="BI90" i="4"/>
  <c r="BH90" i="4"/>
  <c r="BK89" i="4"/>
  <c r="BL89" i="4"/>
  <c r="BI89" i="4"/>
  <c r="BH89" i="4"/>
  <c r="BK88" i="4"/>
  <c r="BL88" i="4"/>
  <c r="BI88" i="4"/>
  <c r="BH88" i="4"/>
  <c r="BK87" i="4"/>
  <c r="BL87" i="4"/>
  <c r="BI87" i="4"/>
  <c r="BH87" i="4"/>
  <c r="BK86" i="4"/>
  <c r="BL86" i="4"/>
  <c r="BI86" i="4"/>
  <c r="BH86" i="4"/>
  <c r="BK85" i="4"/>
  <c r="BL85" i="4"/>
  <c r="BI85" i="4"/>
  <c r="BH85" i="4"/>
  <c r="BK84" i="4"/>
  <c r="BL84" i="4"/>
  <c r="BI84" i="4"/>
  <c r="BH84" i="4"/>
  <c r="BK83" i="4"/>
  <c r="BL83" i="4"/>
  <c r="BI83" i="4"/>
  <c r="BH83" i="4"/>
  <c r="BK82" i="4"/>
  <c r="BL82" i="4"/>
  <c r="BI82" i="4"/>
  <c r="BH82" i="4"/>
  <c r="BK81" i="4"/>
  <c r="BL81" i="4"/>
  <c r="BI81" i="4"/>
  <c r="BH81" i="4"/>
  <c r="BK80" i="4"/>
  <c r="BL80" i="4"/>
  <c r="BI80" i="4"/>
  <c r="BH80" i="4"/>
  <c r="BK79" i="4"/>
  <c r="BL79" i="4"/>
  <c r="BI79" i="4"/>
  <c r="BH79" i="4"/>
  <c r="BK78" i="4"/>
  <c r="BL78" i="4"/>
  <c r="BI78" i="4"/>
  <c r="BH78" i="4"/>
  <c r="BK77" i="4"/>
  <c r="BL77" i="4"/>
  <c r="BI77" i="4"/>
  <c r="BH77" i="4"/>
  <c r="BK76" i="4"/>
  <c r="BL76" i="4"/>
  <c r="BI76" i="4"/>
  <c r="BH76" i="4"/>
  <c r="BK75" i="4"/>
  <c r="BL75" i="4"/>
  <c r="BI75" i="4"/>
  <c r="BH75" i="4"/>
  <c r="BK74" i="4"/>
  <c r="BL74" i="4"/>
  <c r="BI74" i="4"/>
  <c r="BH74" i="4"/>
  <c r="BK73" i="4"/>
  <c r="BL73" i="4"/>
  <c r="BI73" i="4"/>
  <c r="BH73" i="4"/>
  <c r="BK72" i="4"/>
  <c r="BL72" i="4"/>
  <c r="BI72" i="4"/>
  <c r="BH72" i="4"/>
  <c r="BK71" i="4"/>
  <c r="BL71" i="4"/>
  <c r="BI71" i="4"/>
  <c r="BH71" i="4"/>
  <c r="BK70" i="4"/>
  <c r="BL70" i="4"/>
  <c r="BI70" i="4"/>
  <c r="BH70" i="4"/>
  <c r="BK69" i="4"/>
  <c r="BL69" i="4"/>
  <c r="BI69" i="4"/>
  <c r="BH69" i="4"/>
  <c r="BK68" i="4"/>
  <c r="BL68" i="4"/>
  <c r="BI68" i="4"/>
  <c r="BH68" i="4"/>
  <c r="BK67" i="4"/>
  <c r="BL67" i="4"/>
  <c r="BI67" i="4"/>
  <c r="BH67" i="4"/>
  <c r="BK66" i="4"/>
  <c r="BL66" i="4"/>
  <c r="BI66" i="4"/>
  <c r="BH66" i="4"/>
  <c r="BK65" i="4"/>
  <c r="BL65" i="4"/>
  <c r="BI65" i="4"/>
  <c r="BH65" i="4"/>
  <c r="BK64" i="4"/>
  <c r="BL64" i="4"/>
  <c r="BI64" i="4"/>
  <c r="BH64" i="4"/>
  <c r="BK63" i="4"/>
  <c r="BL63" i="4"/>
  <c r="BI63" i="4"/>
  <c r="BH63" i="4"/>
  <c r="BK62" i="4"/>
  <c r="BL62" i="4"/>
  <c r="BI62" i="4"/>
  <c r="BH62" i="4"/>
  <c r="BK61" i="4"/>
  <c r="BL61" i="4"/>
  <c r="BI61" i="4"/>
  <c r="BH61" i="4"/>
  <c r="BK60" i="4"/>
  <c r="BL60" i="4"/>
  <c r="BI60" i="4"/>
  <c r="BH60" i="4"/>
  <c r="BK59" i="4"/>
  <c r="BL59" i="4"/>
  <c r="BI59" i="4"/>
  <c r="BH59" i="4"/>
  <c r="BK58" i="4"/>
  <c r="BL58" i="4"/>
  <c r="BI58" i="4"/>
  <c r="BH58" i="4"/>
  <c r="BK57" i="4"/>
  <c r="BL57" i="4"/>
  <c r="BI57" i="4"/>
  <c r="BH57" i="4"/>
  <c r="BK56" i="4"/>
  <c r="BL56" i="4"/>
  <c r="BI56" i="4"/>
  <c r="BH56" i="4"/>
  <c r="BK55" i="4"/>
  <c r="BL55" i="4"/>
  <c r="BI55" i="4"/>
  <c r="BH55" i="4"/>
  <c r="BK54" i="4"/>
  <c r="BL54" i="4"/>
  <c r="BI54" i="4"/>
  <c r="BH54" i="4"/>
  <c r="BK53" i="4"/>
  <c r="BL53" i="4"/>
  <c r="BI53" i="4"/>
  <c r="BH53" i="4"/>
  <c r="BK52" i="4"/>
  <c r="BL52" i="4"/>
  <c r="BI52" i="4"/>
  <c r="BH52" i="4"/>
  <c r="BK51" i="4"/>
  <c r="BL51" i="4"/>
  <c r="BI51" i="4"/>
  <c r="BH51" i="4"/>
  <c r="BK50" i="4"/>
  <c r="BL50" i="4"/>
  <c r="BI50" i="4"/>
  <c r="BH50" i="4"/>
  <c r="BK49" i="4"/>
  <c r="BL49" i="4"/>
  <c r="BI49" i="4"/>
  <c r="BH49" i="4"/>
  <c r="BK48" i="4"/>
  <c r="BL48" i="4"/>
  <c r="BI48" i="4"/>
  <c r="BH48" i="4"/>
  <c r="BK47" i="4"/>
  <c r="BL47" i="4"/>
  <c r="BI47" i="4"/>
  <c r="BH47" i="4"/>
  <c r="BK46" i="4"/>
  <c r="BL46" i="4"/>
  <c r="BI46" i="4"/>
  <c r="BH46" i="4"/>
  <c r="BK45" i="4"/>
  <c r="BL45" i="4"/>
  <c r="BI45" i="4"/>
  <c r="BH45" i="4"/>
  <c r="BK44" i="4"/>
  <c r="BL44" i="4"/>
  <c r="BI44" i="4"/>
  <c r="BH44" i="4"/>
  <c r="BK43" i="4"/>
  <c r="BL43" i="4"/>
  <c r="BI43" i="4"/>
  <c r="BH43" i="4"/>
  <c r="BK42" i="4"/>
  <c r="BL42" i="4"/>
  <c r="BI42" i="4"/>
  <c r="BH42" i="4"/>
  <c r="BK41" i="4"/>
  <c r="BL41" i="4"/>
  <c r="BI41" i="4"/>
  <c r="BH41" i="4"/>
  <c r="BK40" i="4"/>
  <c r="BL40" i="4"/>
  <c r="BI40" i="4"/>
  <c r="BH40" i="4"/>
  <c r="BK39" i="4"/>
  <c r="BL39" i="4"/>
  <c r="BI39" i="4"/>
  <c r="BH39" i="4"/>
  <c r="BK38" i="4"/>
  <c r="BL38" i="4"/>
  <c r="BI38" i="4"/>
  <c r="BH38" i="4"/>
  <c r="BK37" i="4"/>
  <c r="BL37" i="4"/>
  <c r="BI37" i="4"/>
  <c r="BH37" i="4"/>
  <c r="BK36" i="4"/>
  <c r="BL36" i="4"/>
  <c r="BI36" i="4"/>
  <c r="BH36" i="4"/>
  <c r="BK35" i="4"/>
  <c r="BL35" i="4"/>
  <c r="BI35" i="4"/>
  <c r="BH35" i="4"/>
  <c r="BK34" i="4"/>
  <c r="BL34" i="4"/>
  <c r="BI34" i="4"/>
  <c r="BH34" i="4"/>
  <c r="BK33" i="4"/>
  <c r="BL33" i="4"/>
  <c r="BI33" i="4"/>
  <c r="BH33" i="4"/>
  <c r="BK32" i="4"/>
  <c r="BL32" i="4"/>
  <c r="BI32" i="4"/>
  <c r="BH32" i="4"/>
  <c r="BK31" i="4"/>
  <c r="BL31" i="4"/>
  <c r="BI31" i="4"/>
  <c r="BH31" i="4"/>
  <c r="BK30" i="4"/>
  <c r="BL30" i="4"/>
  <c r="BI30" i="4"/>
  <c r="BH30" i="4"/>
  <c r="BK29" i="4"/>
  <c r="BL29" i="4"/>
  <c r="BI29" i="4"/>
  <c r="BH29" i="4"/>
  <c r="BK28" i="4"/>
  <c r="BL28" i="4"/>
  <c r="BI28" i="4"/>
  <c r="BH28" i="4"/>
  <c r="BK27" i="4"/>
  <c r="BL27" i="4"/>
  <c r="BI27" i="4"/>
  <c r="BH27" i="4"/>
  <c r="BK26" i="4"/>
  <c r="BL26" i="4"/>
  <c r="BI26" i="4"/>
  <c r="BH26" i="4"/>
  <c r="BK25" i="4"/>
  <c r="BL25" i="4"/>
  <c r="BI25" i="4"/>
  <c r="BH25" i="4"/>
  <c r="BK24" i="4"/>
  <c r="BL24" i="4"/>
  <c r="BI24" i="4"/>
  <c r="BH24" i="4"/>
  <c r="BK23" i="4"/>
  <c r="BL23" i="4"/>
  <c r="BI23" i="4"/>
  <c r="BH23" i="4"/>
  <c r="BK22" i="4"/>
  <c r="BL22" i="4"/>
  <c r="BI22" i="4"/>
  <c r="BH22" i="4"/>
  <c r="BK21" i="4"/>
  <c r="BL21" i="4"/>
  <c r="BI21" i="4"/>
  <c r="BH21" i="4"/>
  <c r="BK20" i="4"/>
  <c r="BL20" i="4"/>
  <c r="BI20" i="4"/>
  <c r="BH20" i="4"/>
  <c r="BK19" i="4"/>
  <c r="BL19" i="4"/>
  <c r="BI19" i="4"/>
  <c r="BH19" i="4"/>
  <c r="BK18" i="4"/>
  <c r="BL18" i="4"/>
  <c r="BI18" i="4"/>
  <c r="BH18" i="4"/>
  <c r="BK17" i="4"/>
  <c r="BL17" i="4"/>
  <c r="BI17" i="4"/>
  <c r="BH17" i="4"/>
  <c r="BK16" i="4"/>
  <c r="BL16" i="4"/>
  <c r="BI16" i="4"/>
  <c r="BH16" i="4"/>
  <c r="BK15" i="4"/>
  <c r="BL15" i="4"/>
  <c r="BI15" i="4"/>
  <c r="BH15" i="4"/>
  <c r="BK14" i="4"/>
  <c r="BL14" i="4"/>
  <c r="BI14" i="4"/>
  <c r="BH14" i="4"/>
  <c r="BK13" i="4"/>
  <c r="BL13" i="4"/>
  <c r="BI13" i="4"/>
  <c r="BH13" i="4"/>
  <c r="BK12" i="4"/>
  <c r="BL12" i="4"/>
  <c r="BI12" i="4"/>
  <c r="BH12" i="4"/>
  <c r="BK11" i="4"/>
  <c r="BL11" i="4"/>
  <c r="BI11" i="4"/>
  <c r="BH11" i="4"/>
  <c r="BK10" i="4"/>
  <c r="BL10" i="4"/>
  <c r="BI10" i="4"/>
  <c r="BH10" i="4"/>
  <c r="BK9" i="4"/>
  <c r="BL9" i="4"/>
  <c r="BI9" i="4"/>
  <c r="BH9" i="4"/>
  <c r="BK8" i="4"/>
  <c r="BL8" i="4"/>
  <c r="BI8" i="4"/>
  <c r="BH8" i="4"/>
  <c r="BK7" i="4"/>
  <c r="BL7" i="4"/>
  <c r="BI7" i="4"/>
  <c r="BH7" i="4"/>
  <c r="BK6" i="4"/>
  <c r="BL6" i="4"/>
  <c r="BI6" i="4"/>
  <c r="BH6" i="4"/>
  <c r="BK5" i="4"/>
  <c r="BL5" i="4"/>
  <c r="BI5" i="4"/>
  <c r="BH5" i="4"/>
  <c r="BK4" i="4"/>
  <c r="BL4" i="4"/>
  <c r="BI4" i="4"/>
  <c r="BH4" i="4"/>
  <c r="BK3" i="4"/>
  <c r="BL3" i="4"/>
  <c r="BI3" i="4"/>
  <c r="BH3" i="4"/>
  <c r="AY110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Z110" i="4"/>
  <c r="BA110" i="4"/>
  <c r="AX110" i="4"/>
  <c r="AW110" i="4"/>
  <c r="AZ109" i="4"/>
  <c r="BA109" i="4"/>
  <c r="AX109" i="4"/>
  <c r="AW109" i="4"/>
  <c r="AZ108" i="4"/>
  <c r="BA108" i="4"/>
  <c r="AX108" i="4"/>
  <c r="AW108" i="4"/>
  <c r="AZ107" i="4"/>
  <c r="BA107" i="4"/>
  <c r="AX107" i="4"/>
  <c r="AW107" i="4"/>
  <c r="AZ106" i="4"/>
  <c r="BA106" i="4"/>
  <c r="AX106" i="4"/>
  <c r="AW106" i="4"/>
  <c r="AZ105" i="4"/>
  <c r="BA105" i="4"/>
  <c r="AX105" i="4"/>
  <c r="AW105" i="4"/>
  <c r="AZ104" i="4"/>
  <c r="BA104" i="4"/>
  <c r="AX104" i="4"/>
  <c r="AW104" i="4"/>
  <c r="AZ103" i="4"/>
  <c r="BA103" i="4"/>
  <c r="AX103" i="4"/>
  <c r="AW103" i="4"/>
  <c r="AZ102" i="4"/>
  <c r="BA102" i="4"/>
  <c r="AX102" i="4"/>
  <c r="AW102" i="4"/>
  <c r="AZ101" i="4"/>
  <c r="BA101" i="4"/>
  <c r="AX101" i="4"/>
  <c r="AW101" i="4"/>
  <c r="AZ100" i="4"/>
  <c r="BA100" i="4"/>
  <c r="AX100" i="4"/>
  <c r="AW100" i="4"/>
  <c r="AZ99" i="4"/>
  <c r="BA99" i="4"/>
  <c r="AX99" i="4"/>
  <c r="AW99" i="4"/>
  <c r="AZ98" i="4"/>
  <c r="BA98" i="4"/>
  <c r="AX98" i="4"/>
  <c r="AW98" i="4"/>
  <c r="AZ97" i="4"/>
  <c r="BA97" i="4"/>
  <c r="AX97" i="4"/>
  <c r="AW97" i="4"/>
  <c r="AZ96" i="4"/>
  <c r="BA96" i="4"/>
  <c r="AX96" i="4"/>
  <c r="AW96" i="4"/>
  <c r="AZ95" i="4"/>
  <c r="BA95" i="4"/>
  <c r="AX95" i="4"/>
  <c r="AW95" i="4"/>
  <c r="AZ94" i="4"/>
  <c r="BA94" i="4"/>
  <c r="AX94" i="4"/>
  <c r="AW94" i="4"/>
  <c r="AZ93" i="4"/>
  <c r="BA93" i="4"/>
  <c r="AX93" i="4"/>
  <c r="AW93" i="4"/>
  <c r="AZ92" i="4"/>
  <c r="BA92" i="4"/>
  <c r="AX92" i="4"/>
  <c r="AW92" i="4"/>
  <c r="AZ91" i="4"/>
  <c r="BA91" i="4"/>
  <c r="AX91" i="4"/>
  <c r="AW91" i="4"/>
  <c r="AZ90" i="4"/>
  <c r="BA90" i="4"/>
  <c r="AX90" i="4"/>
  <c r="AW90" i="4"/>
  <c r="AZ89" i="4"/>
  <c r="BA89" i="4"/>
  <c r="AX89" i="4"/>
  <c r="AW89" i="4"/>
  <c r="AZ88" i="4"/>
  <c r="BA88" i="4"/>
  <c r="AX88" i="4"/>
  <c r="AW88" i="4"/>
  <c r="AZ87" i="4"/>
  <c r="BA87" i="4"/>
  <c r="AX87" i="4"/>
  <c r="AW87" i="4"/>
  <c r="AZ86" i="4"/>
  <c r="BA86" i="4"/>
  <c r="AX86" i="4"/>
  <c r="AW86" i="4"/>
  <c r="AZ85" i="4"/>
  <c r="BA85" i="4"/>
  <c r="AX85" i="4"/>
  <c r="AW85" i="4"/>
  <c r="AZ84" i="4"/>
  <c r="BA84" i="4"/>
  <c r="AX84" i="4"/>
  <c r="AW84" i="4"/>
  <c r="AZ83" i="4"/>
  <c r="BA83" i="4"/>
  <c r="AX83" i="4"/>
  <c r="AW83" i="4"/>
  <c r="AZ82" i="4"/>
  <c r="BA82" i="4"/>
  <c r="AX82" i="4"/>
  <c r="AW82" i="4"/>
  <c r="AZ81" i="4"/>
  <c r="BA81" i="4"/>
  <c r="AX81" i="4"/>
  <c r="AW81" i="4"/>
  <c r="AZ80" i="4"/>
  <c r="BA80" i="4"/>
  <c r="AX80" i="4"/>
  <c r="AW80" i="4"/>
  <c r="AZ79" i="4"/>
  <c r="BA79" i="4"/>
  <c r="AX79" i="4"/>
  <c r="AW79" i="4"/>
  <c r="AZ78" i="4"/>
  <c r="BA78" i="4"/>
  <c r="AX78" i="4"/>
  <c r="AW78" i="4"/>
  <c r="AZ77" i="4"/>
  <c r="BA77" i="4"/>
  <c r="AX77" i="4"/>
  <c r="AW77" i="4"/>
  <c r="AZ76" i="4"/>
  <c r="BA76" i="4"/>
  <c r="AX76" i="4"/>
  <c r="AW76" i="4"/>
  <c r="AZ75" i="4"/>
  <c r="BA75" i="4"/>
  <c r="AX75" i="4"/>
  <c r="AW75" i="4"/>
  <c r="AZ74" i="4"/>
  <c r="BA74" i="4"/>
  <c r="AX74" i="4"/>
  <c r="AW74" i="4"/>
  <c r="AZ73" i="4"/>
  <c r="BA73" i="4"/>
  <c r="AX73" i="4"/>
  <c r="AW73" i="4"/>
  <c r="AZ72" i="4"/>
  <c r="BA72" i="4"/>
  <c r="AX72" i="4"/>
  <c r="AW72" i="4"/>
  <c r="AZ71" i="4"/>
  <c r="BA71" i="4"/>
  <c r="AX71" i="4"/>
  <c r="AW71" i="4"/>
  <c r="AZ70" i="4"/>
  <c r="BA70" i="4"/>
  <c r="AX70" i="4"/>
  <c r="AW70" i="4"/>
  <c r="AZ69" i="4"/>
  <c r="BA69" i="4"/>
  <c r="AX69" i="4"/>
  <c r="AW69" i="4"/>
  <c r="AZ68" i="4"/>
  <c r="BA68" i="4"/>
  <c r="AX68" i="4"/>
  <c r="AW68" i="4"/>
  <c r="AZ67" i="4"/>
  <c r="BA67" i="4"/>
  <c r="AX67" i="4"/>
  <c r="AW67" i="4"/>
  <c r="AZ66" i="4"/>
  <c r="BA66" i="4"/>
  <c r="AX66" i="4"/>
  <c r="AW66" i="4"/>
  <c r="AZ65" i="4"/>
  <c r="BA65" i="4"/>
  <c r="AX65" i="4"/>
  <c r="AW65" i="4"/>
  <c r="AZ64" i="4"/>
  <c r="BA64" i="4"/>
  <c r="AX64" i="4"/>
  <c r="AW64" i="4"/>
  <c r="AZ63" i="4"/>
  <c r="BA63" i="4"/>
  <c r="AX63" i="4"/>
  <c r="AW63" i="4"/>
  <c r="AZ62" i="4"/>
  <c r="BA62" i="4"/>
  <c r="AX62" i="4"/>
  <c r="AW62" i="4"/>
  <c r="AZ61" i="4"/>
  <c r="BA61" i="4"/>
  <c r="AX61" i="4"/>
  <c r="AW61" i="4"/>
  <c r="AZ60" i="4"/>
  <c r="BA60" i="4"/>
  <c r="AX60" i="4"/>
  <c r="AW60" i="4"/>
  <c r="AZ59" i="4"/>
  <c r="BA59" i="4"/>
  <c r="AX59" i="4"/>
  <c r="AW59" i="4"/>
  <c r="AZ58" i="4"/>
  <c r="BA58" i="4"/>
  <c r="AX58" i="4"/>
  <c r="AW58" i="4"/>
  <c r="AZ57" i="4"/>
  <c r="BA57" i="4"/>
  <c r="AX57" i="4"/>
  <c r="AW57" i="4"/>
  <c r="AZ56" i="4"/>
  <c r="BA56" i="4"/>
  <c r="AX56" i="4"/>
  <c r="AW56" i="4"/>
  <c r="AZ55" i="4"/>
  <c r="BA55" i="4"/>
  <c r="AX55" i="4"/>
  <c r="AW55" i="4"/>
  <c r="AZ54" i="4"/>
  <c r="BA54" i="4"/>
  <c r="AX54" i="4"/>
  <c r="AW54" i="4"/>
  <c r="AZ53" i="4"/>
  <c r="BA53" i="4"/>
  <c r="AX53" i="4"/>
  <c r="AW53" i="4"/>
  <c r="AZ52" i="4"/>
  <c r="BA52" i="4"/>
  <c r="AX52" i="4"/>
  <c r="AW52" i="4"/>
  <c r="AZ51" i="4"/>
  <c r="BA51" i="4"/>
  <c r="AX51" i="4"/>
  <c r="AW51" i="4"/>
  <c r="AZ50" i="4"/>
  <c r="BA50" i="4"/>
  <c r="AX50" i="4"/>
  <c r="AW50" i="4"/>
  <c r="AZ49" i="4"/>
  <c r="BA49" i="4"/>
  <c r="AX49" i="4"/>
  <c r="AW49" i="4"/>
  <c r="AZ48" i="4"/>
  <c r="BA48" i="4"/>
  <c r="AX48" i="4"/>
  <c r="AW48" i="4"/>
  <c r="AZ47" i="4"/>
  <c r="BA47" i="4"/>
  <c r="AX47" i="4"/>
  <c r="AW47" i="4"/>
  <c r="AZ46" i="4"/>
  <c r="BA46" i="4"/>
  <c r="AX46" i="4"/>
  <c r="AW46" i="4"/>
  <c r="AZ45" i="4"/>
  <c r="BA45" i="4"/>
  <c r="AX45" i="4"/>
  <c r="AW45" i="4"/>
  <c r="AZ44" i="4"/>
  <c r="BA44" i="4"/>
  <c r="AX44" i="4"/>
  <c r="AW44" i="4"/>
  <c r="AZ43" i="4"/>
  <c r="BA43" i="4"/>
  <c r="AX43" i="4"/>
  <c r="AW43" i="4"/>
  <c r="AZ42" i="4"/>
  <c r="BA42" i="4"/>
  <c r="AX42" i="4"/>
  <c r="AW42" i="4"/>
  <c r="AZ41" i="4"/>
  <c r="BA41" i="4"/>
  <c r="AX41" i="4"/>
  <c r="AW41" i="4"/>
  <c r="AZ40" i="4"/>
  <c r="BA40" i="4"/>
  <c r="AX40" i="4"/>
  <c r="AW40" i="4"/>
  <c r="AZ39" i="4"/>
  <c r="BA39" i="4"/>
  <c r="AX39" i="4"/>
  <c r="AW39" i="4"/>
  <c r="AZ38" i="4"/>
  <c r="BA38" i="4"/>
  <c r="AX38" i="4"/>
  <c r="AW38" i="4"/>
  <c r="AZ37" i="4"/>
  <c r="BA37" i="4"/>
  <c r="AX37" i="4"/>
  <c r="AW37" i="4"/>
  <c r="AZ36" i="4"/>
  <c r="BA36" i="4"/>
  <c r="AX36" i="4"/>
  <c r="AW36" i="4"/>
  <c r="AZ35" i="4"/>
  <c r="BA35" i="4"/>
  <c r="AX35" i="4"/>
  <c r="AW35" i="4"/>
  <c r="AZ34" i="4"/>
  <c r="BA34" i="4"/>
  <c r="AX34" i="4"/>
  <c r="AW34" i="4"/>
  <c r="AZ33" i="4"/>
  <c r="BA33" i="4"/>
  <c r="AX33" i="4"/>
  <c r="AW33" i="4"/>
  <c r="AZ32" i="4"/>
  <c r="BA32" i="4"/>
  <c r="AX32" i="4"/>
  <c r="AW32" i="4"/>
  <c r="AZ31" i="4"/>
  <c r="BA31" i="4"/>
  <c r="AX31" i="4"/>
  <c r="AW31" i="4"/>
  <c r="AZ30" i="4"/>
  <c r="BA30" i="4"/>
  <c r="AX30" i="4"/>
  <c r="AW30" i="4"/>
  <c r="AZ29" i="4"/>
  <c r="BA29" i="4"/>
  <c r="AX29" i="4"/>
  <c r="AW29" i="4"/>
  <c r="AZ28" i="4"/>
  <c r="BA28" i="4"/>
  <c r="AX28" i="4"/>
  <c r="AW28" i="4"/>
  <c r="AZ27" i="4"/>
  <c r="BA27" i="4"/>
  <c r="AX27" i="4"/>
  <c r="AW27" i="4"/>
  <c r="AZ26" i="4"/>
  <c r="BA26" i="4"/>
  <c r="AX26" i="4"/>
  <c r="AW26" i="4"/>
  <c r="AZ25" i="4"/>
  <c r="BA25" i="4"/>
  <c r="AX25" i="4"/>
  <c r="AW25" i="4"/>
  <c r="AZ24" i="4"/>
  <c r="BA24" i="4"/>
  <c r="AX24" i="4"/>
  <c r="AW24" i="4"/>
  <c r="AZ23" i="4"/>
  <c r="BA23" i="4"/>
  <c r="AX23" i="4"/>
  <c r="AW23" i="4"/>
  <c r="AZ22" i="4"/>
  <c r="BA22" i="4"/>
  <c r="AX22" i="4"/>
  <c r="AW22" i="4"/>
  <c r="AZ21" i="4"/>
  <c r="BA21" i="4"/>
  <c r="AX21" i="4"/>
  <c r="AW21" i="4"/>
  <c r="AZ20" i="4"/>
  <c r="BA20" i="4"/>
  <c r="AX20" i="4"/>
  <c r="AW20" i="4"/>
  <c r="AZ19" i="4"/>
  <c r="BA19" i="4"/>
  <c r="AX19" i="4"/>
  <c r="AW19" i="4"/>
  <c r="AZ18" i="4"/>
  <c r="BA18" i="4"/>
  <c r="AX18" i="4"/>
  <c r="AW18" i="4"/>
  <c r="AZ17" i="4"/>
  <c r="BA17" i="4"/>
  <c r="AX17" i="4"/>
  <c r="AW17" i="4"/>
  <c r="AZ16" i="4"/>
  <c r="BA16" i="4"/>
  <c r="AX16" i="4"/>
  <c r="AW16" i="4"/>
  <c r="AZ15" i="4"/>
  <c r="BA15" i="4"/>
  <c r="AX15" i="4"/>
  <c r="AW15" i="4"/>
  <c r="AZ14" i="4"/>
  <c r="BA14" i="4"/>
  <c r="AX14" i="4"/>
  <c r="AW14" i="4"/>
  <c r="AZ13" i="4"/>
  <c r="BA13" i="4"/>
  <c r="AX13" i="4"/>
  <c r="AW13" i="4"/>
  <c r="AZ12" i="4"/>
  <c r="BA12" i="4"/>
  <c r="AX12" i="4"/>
  <c r="AW12" i="4"/>
  <c r="AZ11" i="4"/>
  <c r="BA11" i="4"/>
  <c r="AX11" i="4"/>
  <c r="AW11" i="4"/>
  <c r="AZ10" i="4"/>
  <c r="BA10" i="4"/>
  <c r="AX10" i="4"/>
  <c r="AW10" i="4"/>
  <c r="AZ9" i="4"/>
  <c r="BA9" i="4"/>
  <c r="AX9" i="4"/>
  <c r="AW9" i="4"/>
  <c r="AZ8" i="4"/>
  <c r="BA8" i="4"/>
  <c r="AX8" i="4"/>
  <c r="AW8" i="4"/>
  <c r="AZ7" i="4"/>
  <c r="BA7" i="4"/>
  <c r="AX7" i="4"/>
  <c r="AW7" i="4"/>
  <c r="AZ6" i="4"/>
  <c r="BA6" i="4"/>
  <c r="AX6" i="4"/>
  <c r="AW6" i="4"/>
  <c r="AZ5" i="4"/>
  <c r="BA5" i="4"/>
  <c r="AX5" i="4"/>
  <c r="AW5" i="4"/>
  <c r="AZ4" i="4"/>
  <c r="BA4" i="4"/>
  <c r="AX4" i="4"/>
  <c r="AW4" i="4"/>
  <c r="AZ3" i="4"/>
  <c r="BA3" i="4"/>
  <c r="AX3" i="4"/>
  <c r="AW3" i="4"/>
  <c r="AN110" i="4"/>
  <c r="AN3" i="4"/>
  <c r="AN4" i="4"/>
  <c r="AN5" i="4"/>
  <c r="AN6" i="4"/>
  <c r="AN7" i="4"/>
  <c r="AN8" i="4"/>
  <c r="AN9" i="4"/>
  <c r="AN10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N59" i="4"/>
  <c r="AN60" i="4"/>
  <c r="AN61" i="4"/>
  <c r="AN62" i="4"/>
  <c r="AN63" i="4"/>
  <c r="AN64" i="4"/>
  <c r="AN65" i="4"/>
  <c r="AN66" i="4"/>
  <c r="AN67" i="4"/>
  <c r="AN68" i="4"/>
  <c r="AN69" i="4"/>
  <c r="AN70" i="4"/>
  <c r="AN71" i="4"/>
  <c r="AN72" i="4"/>
  <c r="AN73" i="4"/>
  <c r="AN74" i="4"/>
  <c r="AN75" i="4"/>
  <c r="AN76" i="4"/>
  <c r="AN77" i="4"/>
  <c r="AN78" i="4"/>
  <c r="AN79" i="4"/>
  <c r="AN80" i="4"/>
  <c r="AN81" i="4"/>
  <c r="AN82" i="4"/>
  <c r="AN83" i="4"/>
  <c r="AN84" i="4"/>
  <c r="AN85" i="4"/>
  <c r="AN86" i="4"/>
  <c r="AN87" i="4"/>
  <c r="AN88" i="4"/>
  <c r="AN89" i="4"/>
  <c r="AN90" i="4"/>
  <c r="AN91" i="4"/>
  <c r="AN92" i="4"/>
  <c r="AN93" i="4"/>
  <c r="AN94" i="4"/>
  <c r="AN95" i="4"/>
  <c r="AN96" i="4"/>
  <c r="AN97" i="4"/>
  <c r="AN98" i="4"/>
  <c r="AN99" i="4"/>
  <c r="AN100" i="4"/>
  <c r="AN101" i="4"/>
  <c r="AN102" i="4"/>
  <c r="AN103" i="4"/>
  <c r="AN104" i="4"/>
  <c r="AN105" i="4"/>
  <c r="AN106" i="4"/>
  <c r="AN107" i="4"/>
  <c r="AN108" i="4"/>
  <c r="AN109" i="4"/>
  <c r="AO110" i="4"/>
  <c r="AP110" i="4"/>
  <c r="AM110" i="4"/>
  <c r="AK110" i="4"/>
  <c r="AO109" i="4"/>
  <c r="AP109" i="4"/>
  <c r="AM109" i="4"/>
  <c r="AK109" i="4"/>
  <c r="AO108" i="4"/>
  <c r="AP108" i="4"/>
  <c r="AM108" i="4"/>
  <c r="AK108" i="4"/>
  <c r="AO107" i="4"/>
  <c r="AP107" i="4"/>
  <c r="AM107" i="4"/>
  <c r="AK107" i="4"/>
  <c r="AO106" i="4"/>
  <c r="AP106" i="4"/>
  <c r="AM106" i="4"/>
  <c r="AK106" i="4"/>
  <c r="AO105" i="4"/>
  <c r="AP105" i="4"/>
  <c r="AM105" i="4"/>
  <c r="AK105" i="4"/>
  <c r="AO104" i="4"/>
  <c r="AP104" i="4"/>
  <c r="AM104" i="4"/>
  <c r="AK104" i="4"/>
  <c r="AO103" i="4"/>
  <c r="AP103" i="4"/>
  <c r="AM103" i="4"/>
  <c r="AK103" i="4"/>
  <c r="AO102" i="4"/>
  <c r="AP102" i="4"/>
  <c r="AM102" i="4"/>
  <c r="AK102" i="4"/>
  <c r="AO101" i="4"/>
  <c r="AP101" i="4"/>
  <c r="AM101" i="4"/>
  <c r="AK101" i="4"/>
  <c r="AO100" i="4"/>
  <c r="AP100" i="4"/>
  <c r="AM100" i="4"/>
  <c r="AK100" i="4"/>
  <c r="AO99" i="4"/>
  <c r="AP99" i="4"/>
  <c r="AM99" i="4"/>
  <c r="AK99" i="4"/>
  <c r="AO98" i="4"/>
  <c r="AP98" i="4"/>
  <c r="AM98" i="4"/>
  <c r="AK98" i="4"/>
  <c r="AO97" i="4"/>
  <c r="AP97" i="4"/>
  <c r="AM97" i="4"/>
  <c r="AK97" i="4"/>
  <c r="AO96" i="4"/>
  <c r="AP96" i="4"/>
  <c r="AM96" i="4"/>
  <c r="AK96" i="4"/>
  <c r="AO95" i="4"/>
  <c r="AP95" i="4"/>
  <c r="AM95" i="4"/>
  <c r="AK95" i="4"/>
  <c r="AO94" i="4"/>
  <c r="AP94" i="4"/>
  <c r="AM94" i="4"/>
  <c r="AK94" i="4"/>
  <c r="AO93" i="4"/>
  <c r="AP93" i="4"/>
  <c r="AM93" i="4"/>
  <c r="AK93" i="4"/>
  <c r="AO92" i="4"/>
  <c r="AP92" i="4"/>
  <c r="AM92" i="4"/>
  <c r="AK92" i="4"/>
  <c r="AO91" i="4"/>
  <c r="AP91" i="4"/>
  <c r="AM91" i="4"/>
  <c r="AK91" i="4"/>
  <c r="AO90" i="4"/>
  <c r="AP90" i="4"/>
  <c r="AM90" i="4"/>
  <c r="AK90" i="4"/>
  <c r="AO89" i="4"/>
  <c r="AP89" i="4"/>
  <c r="AM89" i="4"/>
  <c r="AK89" i="4"/>
  <c r="AO88" i="4"/>
  <c r="AP88" i="4"/>
  <c r="AM88" i="4"/>
  <c r="AK88" i="4"/>
  <c r="AO87" i="4"/>
  <c r="AP87" i="4"/>
  <c r="AM87" i="4"/>
  <c r="AK87" i="4"/>
  <c r="AO86" i="4"/>
  <c r="AP86" i="4"/>
  <c r="AM86" i="4"/>
  <c r="AK86" i="4"/>
  <c r="AO85" i="4"/>
  <c r="AP85" i="4"/>
  <c r="AM85" i="4"/>
  <c r="AK85" i="4"/>
  <c r="AO84" i="4"/>
  <c r="AP84" i="4"/>
  <c r="AM84" i="4"/>
  <c r="AK84" i="4"/>
  <c r="AO83" i="4"/>
  <c r="AP83" i="4"/>
  <c r="AM83" i="4"/>
  <c r="AK83" i="4"/>
  <c r="AO82" i="4"/>
  <c r="AP82" i="4"/>
  <c r="AM82" i="4"/>
  <c r="AK82" i="4"/>
  <c r="AO81" i="4"/>
  <c r="AP81" i="4"/>
  <c r="AM81" i="4"/>
  <c r="AK81" i="4"/>
  <c r="AO80" i="4"/>
  <c r="AP80" i="4"/>
  <c r="AM80" i="4"/>
  <c r="AK80" i="4"/>
  <c r="AO79" i="4"/>
  <c r="AP79" i="4"/>
  <c r="AM79" i="4"/>
  <c r="AK79" i="4"/>
  <c r="AO78" i="4"/>
  <c r="AP78" i="4"/>
  <c r="AM78" i="4"/>
  <c r="AK78" i="4"/>
  <c r="AO77" i="4"/>
  <c r="AP77" i="4"/>
  <c r="AM77" i="4"/>
  <c r="AK77" i="4"/>
  <c r="AO76" i="4"/>
  <c r="AP76" i="4"/>
  <c r="AM76" i="4"/>
  <c r="AK76" i="4"/>
  <c r="AO75" i="4"/>
  <c r="AP75" i="4"/>
  <c r="AM75" i="4"/>
  <c r="AK75" i="4"/>
  <c r="AO74" i="4"/>
  <c r="AP74" i="4"/>
  <c r="AM74" i="4"/>
  <c r="AK74" i="4"/>
  <c r="AO73" i="4"/>
  <c r="AP73" i="4"/>
  <c r="AM73" i="4"/>
  <c r="AK73" i="4"/>
  <c r="AO72" i="4"/>
  <c r="AP72" i="4"/>
  <c r="AM72" i="4"/>
  <c r="AK72" i="4"/>
  <c r="AO71" i="4"/>
  <c r="AP71" i="4"/>
  <c r="AM71" i="4"/>
  <c r="AK71" i="4"/>
  <c r="AO70" i="4"/>
  <c r="AP70" i="4"/>
  <c r="AM70" i="4"/>
  <c r="AK70" i="4"/>
  <c r="AO69" i="4"/>
  <c r="AP69" i="4"/>
  <c r="AM69" i="4"/>
  <c r="AK69" i="4"/>
  <c r="AO68" i="4"/>
  <c r="AP68" i="4"/>
  <c r="AM68" i="4"/>
  <c r="AK68" i="4"/>
  <c r="AO67" i="4"/>
  <c r="AP67" i="4"/>
  <c r="AM67" i="4"/>
  <c r="AK67" i="4"/>
  <c r="AO66" i="4"/>
  <c r="AP66" i="4"/>
  <c r="AM66" i="4"/>
  <c r="AK66" i="4"/>
  <c r="AO65" i="4"/>
  <c r="AP65" i="4"/>
  <c r="AM65" i="4"/>
  <c r="AK65" i="4"/>
  <c r="AO64" i="4"/>
  <c r="AP64" i="4"/>
  <c r="AM64" i="4"/>
  <c r="AK64" i="4"/>
  <c r="AO63" i="4"/>
  <c r="AP63" i="4"/>
  <c r="AM63" i="4"/>
  <c r="AK63" i="4"/>
  <c r="AO62" i="4"/>
  <c r="AP62" i="4"/>
  <c r="AM62" i="4"/>
  <c r="AK62" i="4"/>
  <c r="AO61" i="4"/>
  <c r="AP61" i="4"/>
  <c r="AM61" i="4"/>
  <c r="AK61" i="4"/>
  <c r="AO60" i="4"/>
  <c r="AP60" i="4"/>
  <c r="AM60" i="4"/>
  <c r="AK60" i="4"/>
  <c r="AO59" i="4"/>
  <c r="AP59" i="4"/>
  <c r="AM59" i="4"/>
  <c r="AK59" i="4"/>
  <c r="AO58" i="4"/>
  <c r="AP58" i="4"/>
  <c r="AM58" i="4"/>
  <c r="AK58" i="4"/>
  <c r="AO57" i="4"/>
  <c r="AP57" i="4"/>
  <c r="AM57" i="4"/>
  <c r="AK57" i="4"/>
  <c r="AO56" i="4"/>
  <c r="AP56" i="4"/>
  <c r="AM56" i="4"/>
  <c r="AK56" i="4"/>
  <c r="AO55" i="4"/>
  <c r="AP55" i="4"/>
  <c r="AM55" i="4"/>
  <c r="AK55" i="4"/>
  <c r="AO54" i="4"/>
  <c r="AP54" i="4"/>
  <c r="AM54" i="4"/>
  <c r="AK54" i="4"/>
  <c r="AO53" i="4"/>
  <c r="AP53" i="4"/>
  <c r="AM53" i="4"/>
  <c r="AK53" i="4"/>
  <c r="AO52" i="4"/>
  <c r="AP52" i="4"/>
  <c r="AM52" i="4"/>
  <c r="AK52" i="4"/>
  <c r="AO51" i="4"/>
  <c r="AP51" i="4"/>
  <c r="AM51" i="4"/>
  <c r="AK51" i="4"/>
  <c r="AO50" i="4"/>
  <c r="AP50" i="4"/>
  <c r="AM50" i="4"/>
  <c r="AK50" i="4"/>
  <c r="AO49" i="4"/>
  <c r="AP49" i="4"/>
  <c r="AM49" i="4"/>
  <c r="AK49" i="4"/>
  <c r="AO48" i="4"/>
  <c r="AP48" i="4"/>
  <c r="AM48" i="4"/>
  <c r="AK48" i="4"/>
  <c r="AO47" i="4"/>
  <c r="AP47" i="4"/>
  <c r="AM47" i="4"/>
  <c r="AK47" i="4"/>
  <c r="AO46" i="4"/>
  <c r="AP46" i="4"/>
  <c r="AM46" i="4"/>
  <c r="AK46" i="4"/>
  <c r="AO45" i="4"/>
  <c r="AP45" i="4"/>
  <c r="AM45" i="4"/>
  <c r="AK45" i="4"/>
  <c r="AO44" i="4"/>
  <c r="AP44" i="4"/>
  <c r="AM44" i="4"/>
  <c r="AK44" i="4"/>
  <c r="AO43" i="4"/>
  <c r="AP43" i="4"/>
  <c r="AM43" i="4"/>
  <c r="AK43" i="4"/>
  <c r="AO42" i="4"/>
  <c r="AP42" i="4"/>
  <c r="AM42" i="4"/>
  <c r="AK42" i="4"/>
  <c r="AO41" i="4"/>
  <c r="AP41" i="4"/>
  <c r="AM41" i="4"/>
  <c r="AK41" i="4"/>
  <c r="AO40" i="4"/>
  <c r="AP40" i="4"/>
  <c r="AM40" i="4"/>
  <c r="AK40" i="4"/>
  <c r="AO39" i="4"/>
  <c r="AP39" i="4"/>
  <c r="AM39" i="4"/>
  <c r="AK39" i="4"/>
  <c r="AO38" i="4"/>
  <c r="AP38" i="4"/>
  <c r="AM38" i="4"/>
  <c r="AK38" i="4"/>
  <c r="AO37" i="4"/>
  <c r="AP37" i="4"/>
  <c r="AM37" i="4"/>
  <c r="AK37" i="4"/>
  <c r="AO36" i="4"/>
  <c r="AP36" i="4"/>
  <c r="AM36" i="4"/>
  <c r="AK36" i="4"/>
  <c r="AO35" i="4"/>
  <c r="AP35" i="4"/>
  <c r="AM35" i="4"/>
  <c r="AK35" i="4"/>
  <c r="AO34" i="4"/>
  <c r="AP34" i="4"/>
  <c r="AM34" i="4"/>
  <c r="AK34" i="4"/>
  <c r="AO33" i="4"/>
  <c r="AP33" i="4"/>
  <c r="AM33" i="4"/>
  <c r="AK33" i="4"/>
  <c r="AO32" i="4"/>
  <c r="AP32" i="4"/>
  <c r="AM32" i="4"/>
  <c r="AK32" i="4"/>
  <c r="AO31" i="4"/>
  <c r="AP31" i="4"/>
  <c r="AM31" i="4"/>
  <c r="AK31" i="4"/>
  <c r="AO30" i="4"/>
  <c r="AP30" i="4"/>
  <c r="AM30" i="4"/>
  <c r="AK30" i="4"/>
  <c r="AO29" i="4"/>
  <c r="AP29" i="4"/>
  <c r="AM29" i="4"/>
  <c r="AK29" i="4"/>
  <c r="AO28" i="4"/>
  <c r="AP28" i="4"/>
  <c r="AM28" i="4"/>
  <c r="AK28" i="4"/>
  <c r="AO27" i="4"/>
  <c r="AP27" i="4"/>
  <c r="AM27" i="4"/>
  <c r="AK27" i="4"/>
  <c r="AO26" i="4"/>
  <c r="AP26" i="4"/>
  <c r="AM26" i="4"/>
  <c r="AK26" i="4"/>
  <c r="AO25" i="4"/>
  <c r="AP25" i="4"/>
  <c r="AM25" i="4"/>
  <c r="AK25" i="4"/>
  <c r="AO24" i="4"/>
  <c r="AP24" i="4"/>
  <c r="AM24" i="4"/>
  <c r="AK24" i="4"/>
  <c r="AO23" i="4"/>
  <c r="AP23" i="4"/>
  <c r="AM23" i="4"/>
  <c r="AK23" i="4"/>
  <c r="AO22" i="4"/>
  <c r="AP22" i="4"/>
  <c r="AM22" i="4"/>
  <c r="AK22" i="4"/>
  <c r="AO21" i="4"/>
  <c r="AP21" i="4"/>
  <c r="AM21" i="4"/>
  <c r="AK21" i="4"/>
  <c r="AO20" i="4"/>
  <c r="AP20" i="4"/>
  <c r="AM20" i="4"/>
  <c r="AK20" i="4"/>
  <c r="AO19" i="4"/>
  <c r="AP19" i="4"/>
  <c r="AM19" i="4"/>
  <c r="AK19" i="4"/>
  <c r="AO18" i="4"/>
  <c r="AP18" i="4"/>
  <c r="AM18" i="4"/>
  <c r="AK18" i="4"/>
  <c r="AO17" i="4"/>
  <c r="AP17" i="4"/>
  <c r="AM17" i="4"/>
  <c r="AK17" i="4"/>
  <c r="AO16" i="4"/>
  <c r="AP16" i="4"/>
  <c r="AM16" i="4"/>
  <c r="AK16" i="4"/>
  <c r="AO15" i="4"/>
  <c r="AP15" i="4"/>
  <c r="AM15" i="4"/>
  <c r="AK15" i="4"/>
  <c r="AO14" i="4"/>
  <c r="AP14" i="4"/>
  <c r="AM14" i="4"/>
  <c r="AK14" i="4"/>
  <c r="AO13" i="4"/>
  <c r="AP13" i="4"/>
  <c r="AM13" i="4"/>
  <c r="AK13" i="4"/>
  <c r="AO12" i="4"/>
  <c r="AP12" i="4"/>
  <c r="AM12" i="4"/>
  <c r="AK12" i="4"/>
  <c r="AO11" i="4"/>
  <c r="AP11" i="4"/>
  <c r="AM11" i="4"/>
  <c r="AK11" i="4"/>
  <c r="AO10" i="4"/>
  <c r="AP10" i="4"/>
  <c r="AM10" i="4"/>
  <c r="AK10" i="4"/>
  <c r="AO9" i="4"/>
  <c r="AP9" i="4"/>
  <c r="AM9" i="4"/>
  <c r="AK9" i="4"/>
  <c r="AO8" i="4"/>
  <c r="AP8" i="4"/>
  <c r="AM8" i="4"/>
  <c r="AK8" i="4"/>
  <c r="AO7" i="4"/>
  <c r="AP7" i="4"/>
  <c r="AM7" i="4"/>
  <c r="AK7" i="4"/>
  <c r="AO6" i="4"/>
  <c r="AP6" i="4"/>
  <c r="AM6" i="4"/>
  <c r="AK6" i="4"/>
  <c r="AO5" i="4"/>
  <c r="AP5" i="4"/>
  <c r="AM5" i="4"/>
  <c r="AK5" i="4"/>
  <c r="AO4" i="4"/>
  <c r="AP4" i="4"/>
  <c r="AM4" i="4"/>
  <c r="AK4" i="4"/>
  <c r="AO3" i="4"/>
  <c r="AP3" i="4"/>
  <c r="AM3" i="4"/>
  <c r="AK3" i="4"/>
  <c r="AB11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C110" i="4"/>
  <c r="AD110" i="4"/>
  <c r="AA110" i="4"/>
  <c r="Z110" i="4"/>
  <c r="AC109" i="4"/>
  <c r="AD109" i="4"/>
  <c r="AA109" i="4"/>
  <c r="Z109" i="4"/>
  <c r="AC108" i="4"/>
  <c r="AD108" i="4"/>
  <c r="AA108" i="4"/>
  <c r="Z108" i="4"/>
  <c r="AC107" i="4"/>
  <c r="AD107" i="4"/>
  <c r="AA107" i="4"/>
  <c r="Z107" i="4"/>
  <c r="AC106" i="4"/>
  <c r="AD106" i="4"/>
  <c r="AA106" i="4"/>
  <c r="Z106" i="4"/>
  <c r="AC105" i="4"/>
  <c r="AD105" i="4"/>
  <c r="AA105" i="4"/>
  <c r="Z105" i="4"/>
  <c r="AC104" i="4"/>
  <c r="AD104" i="4"/>
  <c r="AA104" i="4"/>
  <c r="Z104" i="4"/>
  <c r="AC103" i="4"/>
  <c r="AD103" i="4"/>
  <c r="AA103" i="4"/>
  <c r="Z103" i="4"/>
  <c r="AC102" i="4"/>
  <c r="AD102" i="4"/>
  <c r="AA102" i="4"/>
  <c r="Z102" i="4"/>
  <c r="AC101" i="4"/>
  <c r="AD101" i="4"/>
  <c r="AA101" i="4"/>
  <c r="Z101" i="4"/>
  <c r="AC100" i="4"/>
  <c r="AD100" i="4"/>
  <c r="AA100" i="4"/>
  <c r="Z100" i="4"/>
  <c r="AC99" i="4"/>
  <c r="AD99" i="4"/>
  <c r="AA99" i="4"/>
  <c r="Z99" i="4"/>
  <c r="AC98" i="4"/>
  <c r="AD98" i="4"/>
  <c r="AA98" i="4"/>
  <c r="Z98" i="4"/>
  <c r="AC97" i="4"/>
  <c r="AD97" i="4"/>
  <c r="AA97" i="4"/>
  <c r="Z97" i="4"/>
  <c r="AC96" i="4"/>
  <c r="AD96" i="4"/>
  <c r="AA96" i="4"/>
  <c r="Z96" i="4"/>
  <c r="AC95" i="4"/>
  <c r="AD95" i="4"/>
  <c r="AA95" i="4"/>
  <c r="Z95" i="4"/>
  <c r="AC94" i="4"/>
  <c r="AD94" i="4"/>
  <c r="AA94" i="4"/>
  <c r="Z94" i="4"/>
  <c r="AC93" i="4"/>
  <c r="AD93" i="4"/>
  <c r="AA93" i="4"/>
  <c r="Z93" i="4"/>
  <c r="AC92" i="4"/>
  <c r="AD92" i="4"/>
  <c r="AA92" i="4"/>
  <c r="Z92" i="4"/>
  <c r="AC91" i="4"/>
  <c r="AD91" i="4"/>
  <c r="AA91" i="4"/>
  <c r="Z91" i="4"/>
  <c r="AC90" i="4"/>
  <c r="AD90" i="4"/>
  <c r="AA90" i="4"/>
  <c r="Z90" i="4"/>
  <c r="AC89" i="4"/>
  <c r="AD89" i="4"/>
  <c r="AA89" i="4"/>
  <c r="Z89" i="4"/>
  <c r="AC88" i="4"/>
  <c r="AD88" i="4"/>
  <c r="AA88" i="4"/>
  <c r="Z88" i="4"/>
  <c r="AC87" i="4"/>
  <c r="AD87" i="4"/>
  <c r="AA87" i="4"/>
  <c r="Z87" i="4"/>
  <c r="AC86" i="4"/>
  <c r="AD86" i="4"/>
  <c r="AA86" i="4"/>
  <c r="Z86" i="4"/>
  <c r="AC85" i="4"/>
  <c r="AD85" i="4"/>
  <c r="AA85" i="4"/>
  <c r="Z85" i="4"/>
  <c r="AC84" i="4"/>
  <c r="AD84" i="4"/>
  <c r="AA84" i="4"/>
  <c r="Z84" i="4"/>
  <c r="AC83" i="4"/>
  <c r="AD83" i="4"/>
  <c r="AA83" i="4"/>
  <c r="Z83" i="4"/>
  <c r="AC82" i="4"/>
  <c r="AD82" i="4"/>
  <c r="AA82" i="4"/>
  <c r="Z82" i="4"/>
  <c r="AC81" i="4"/>
  <c r="AD81" i="4"/>
  <c r="AA81" i="4"/>
  <c r="Z81" i="4"/>
  <c r="AC80" i="4"/>
  <c r="AD80" i="4"/>
  <c r="AA80" i="4"/>
  <c r="Z80" i="4"/>
  <c r="AC79" i="4"/>
  <c r="AD79" i="4"/>
  <c r="AA79" i="4"/>
  <c r="Z79" i="4"/>
  <c r="AC78" i="4"/>
  <c r="AD78" i="4"/>
  <c r="AA78" i="4"/>
  <c r="Z78" i="4"/>
  <c r="AC77" i="4"/>
  <c r="AD77" i="4"/>
  <c r="AA77" i="4"/>
  <c r="Z77" i="4"/>
  <c r="AC76" i="4"/>
  <c r="AD76" i="4"/>
  <c r="AA76" i="4"/>
  <c r="Z76" i="4"/>
  <c r="AC75" i="4"/>
  <c r="AD75" i="4"/>
  <c r="AA75" i="4"/>
  <c r="Z75" i="4"/>
  <c r="AC74" i="4"/>
  <c r="AD74" i="4"/>
  <c r="AA74" i="4"/>
  <c r="Z74" i="4"/>
  <c r="AC73" i="4"/>
  <c r="AD73" i="4"/>
  <c r="AA73" i="4"/>
  <c r="Z73" i="4"/>
  <c r="AC72" i="4"/>
  <c r="AD72" i="4"/>
  <c r="AA72" i="4"/>
  <c r="Z72" i="4"/>
  <c r="AC71" i="4"/>
  <c r="AD71" i="4"/>
  <c r="AA71" i="4"/>
  <c r="Z71" i="4"/>
  <c r="AC70" i="4"/>
  <c r="AD70" i="4"/>
  <c r="AA70" i="4"/>
  <c r="Z70" i="4"/>
  <c r="AC69" i="4"/>
  <c r="AD69" i="4"/>
  <c r="AA69" i="4"/>
  <c r="Z69" i="4"/>
  <c r="AC68" i="4"/>
  <c r="AD68" i="4"/>
  <c r="AA68" i="4"/>
  <c r="Z68" i="4"/>
  <c r="AC67" i="4"/>
  <c r="AD67" i="4"/>
  <c r="AA67" i="4"/>
  <c r="Z67" i="4"/>
  <c r="AC66" i="4"/>
  <c r="AD66" i="4"/>
  <c r="AA66" i="4"/>
  <c r="Z66" i="4"/>
  <c r="AC65" i="4"/>
  <c r="AD65" i="4"/>
  <c r="AA65" i="4"/>
  <c r="Z65" i="4"/>
  <c r="AC64" i="4"/>
  <c r="AD64" i="4"/>
  <c r="AA64" i="4"/>
  <c r="Z64" i="4"/>
  <c r="AC63" i="4"/>
  <c r="AD63" i="4"/>
  <c r="AA63" i="4"/>
  <c r="Z63" i="4"/>
  <c r="AC62" i="4"/>
  <c r="AD62" i="4"/>
  <c r="AA62" i="4"/>
  <c r="Z62" i="4"/>
  <c r="AC61" i="4"/>
  <c r="AD61" i="4"/>
  <c r="AA61" i="4"/>
  <c r="Z61" i="4"/>
  <c r="AC60" i="4"/>
  <c r="AD60" i="4"/>
  <c r="AA60" i="4"/>
  <c r="Z60" i="4"/>
  <c r="AC59" i="4"/>
  <c r="AD59" i="4"/>
  <c r="AA59" i="4"/>
  <c r="Z59" i="4"/>
  <c r="AC58" i="4"/>
  <c r="AD58" i="4"/>
  <c r="AA58" i="4"/>
  <c r="Z58" i="4"/>
  <c r="AC57" i="4"/>
  <c r="AD57" i="4"/>
  <c r="AA57" i="4"/>
  <c r="Z57" i="4"/>
  <c r="AC56" i="4"/>
  <c r="AD56" i="4"/>
  <c r="AA56" i="4"/>
  <c r="Z56" i="4"/>
  <c r="AC55" i="4"/>
  <c r="AD55" i="4"/>
  <c r="AA55" i="4"/>
  <c r="Z55" i="4"/>
  <c r="AC54" i="4"/>
  <c r="AD54" i="4"/>
  <c r="AA54" i="4"/>
  <c r="Z54" i="4"/>
  <c r="AC53" i="4"/>
  <c r="AD53" i="4"/>
  <c r="AA53" i="4"/>
  <c r="Z53" i="4"/>
  <c r="AC52" i="4"/>
  <c r="AD52" i="4"/>
  <c r="AA52" i="4"/>
  <c r="Z52" i="4"/>
  <c r="AC51" i="4"/>
  <c r="AD51" i="4"/>
  <c r="AA51" i="4"/>
  <c r="Z51" i="4"/>
  <c r="AC50" i="4"/>
  <c r="AD50" i="4"/>
  <c r="AA50" i="4"/>
  <c r="Z50" i="4"/>
  <c r="AC49" i="4"/>
  <c r="AD49" i="4"/>
  <c r="AA49" i="4"/>
  <c r="Z49" i="4"/>
  <c r="AC48" i="4"/>
  <c r="AD48" i="4"/>
  <c r="AA48" i="4"/>
  <c r="Z48" i="4"/>
  <c r="AC47" i="4"/>
  <c r="AD47" i="4"/>
  <c r="AA47" i="4"/>
  <c r="Z47" i="4"/>
  <c r="AC46" i="4"/>
  <c r="AD46" i="4"/>
  <c r="AA46" i="4"/>
  <c r="Z46" i="4"/>
  <c r="AC45" i="4"/>
  <c r="AD45" i="4"/>
  <c r="AA45" i="4"/>
  <c r="Z45" i="4"/>
  <c r="AC44" i="4"/>
  <c r="AD44" i="4"/>
  <c r="AA44" i="4"/>
  <c r="Z44" i="4"/>
  <c r="AC43" i="4"/>
  <c r="AD43" i="4"/>
  <c r="AA43" i="4"/>
  <c r="Z43" i="4"/>
  <c r="AC42" i="4"/>
  <c r="AD42" i="4"/>
  <c r="AA42" i="4"/>
  <c r="Z42" i="4"/>
  <c r="AC41" i="4"/>
  <c r="AD41" i="4"/>
  <c r="AA41" i="4"/>
  <c r="Z41" i="4"/>
  <c r="AC40" i="4"/>
  <c r="AD40" i="4"/>
  <c r="AA40" i="4"/>
  <c r="Z40" i="4"/>
  <c r="AC39" i="4"/>
  <c r="AD39" i="4"/>
  <c r="AA39" i="4"/>
  <c r="Z39" i="4"/>
  <c r="AC38" i="4"/>
  <c r="AD38" i="4"/>
  <c r="AA38" i="4"/>
  <c r="Z38" i="4"/>
  <c r="AC37" i="4"/>
  <c r="AD37" i="4"/>
  <c r="AA37" i="4"/>
  <c r="Z37" i="4"/>
  <c r="AC36" i="4"/>
  <c r="AD36" i="4"/>
  <c r="AA36" i="4"/>
  <c r="Z36" i="4"/>
  <c r="AC35" i="4"/>
  <c r="AD35" i="4"/>
  <c r="AA35" i="4"/>
  <c r="Z35" i="4"/>
  <c r="AC34" i="4"/>
  <c r="AD34" i="4"/>
  <c r="AA34" i="4"/>
  <c r="Z34" i="4"/>
  <c r="AC33" i="4"/>
  <c r="AD33" i="4"/>
  <c r="AA33" i="4"/>
  <c r="Z33" i="4"/>
  <c r="AC32" i="4"/>
  <c r="AD32" i="4"/>
  <c r="AA32" i="4"/>
  <c r="Z32" i="4"/>
  <c r="AC31" i="4"/>
  <c r="AD31" i="4"/>
  <c r="AA31" i="4"/>
  <c r="Z31" i="4"/>
  <c r="AC30" i="4"/>
  <c r="AD30" i="4"/>
  <c r="AA30" i="4"/>
  <c r="Z30" i="4"/>
  <c r="AC29" i="4"/>
  <c r="AD29" i="4"/>
  <c r="AA29" i="4"/>
  <c r="Z29" i="4"/>
  <c r="AC28" i="4"/>
  <c r="AD28" i="4"/>
  <c r="AA28" i="4"/>
  <c r="Z28" i="4"/>
  <c r="AC27" i="4"/>
  <c r="AD27" i="4"/>
  <c r="AA27" i="4"/>
  <c r="Z27" i="4"/>
  <c r="AC26" i="4"/>
  <c r="AD26" i="4"/>
  <c r="AA26" i="4"/>
  <c r="Z26" i="4"/>
  <c r="AC25" i="4"/>
  <c r="AD25" i="4"/>
  <c r="AA25" i="4"/>
  <c r="Z25" i="4"/>
  <c r="AC24" i="4"/>
  <c r="AD24" i="4"/>
  <c r="AA24" i="4"/>
  <c r="Z24" i="4"/>
  <c r="AC23" i="4"/>
  <c r="AD23" i="4"/>
  <c r="AA23" i="4"/>
  <c r="Z23" i="4"/>
  <c r="AC22" i="4"/>
  <c r="AD22" i="4"/>
  <c r="AA22" i="4"/>
  <c r="Z22" i="4"/>
  <c r="AC21" i="4"/>
  <c r="AD21" i="4"/>
  <c r="AA21" i="4"/>
  <c r="Z21" i="4"/>
  <c r="AC20" i="4"/>
  <c r="AD20" i="4"/>
  <c r="AA20" i="4"/>
  <c r="Z20" i="4"/>
  <c r="AC19" i="4"/>
  <c r="AD19" i="4"/>
  <c r="AA19" i="4"/>
  <c r="Z19" i="4"/>
  <c r="AC18" i="4"/>
  <c r="AD18" i="4"/>
  <c r="AA18" i="4"/>
  <c r="Z18" i="4"/>
  <c r="AC17" i="4"/>
  <c r="AD17" i="4"/>
  <c r="AA17" i="4"/>
  <c r="Z17" i="4"/>
  <c r="AC16" i="4"/>
  <c r="AD16" i="4"/>
  <c r="AA16" i="4"/>
  <c r="Z16" i="4"/>
  <c r="AC15" i="4"/>
  <c r="AD15" i="4"/>
  <c r="AA15" i="4"/>
  <c r="Z15" i="4"/>
  <c r="AC14" i="4"/>
  <c r="AD14" i="4"/>
  <c r="AA14" i="4"/>
  <c r="Z14" i="4"/>
  <c r="AC13" i="4"/>
  <c r="AD13" i="4"/>
  <c r="AA13" i="4"/>
  <c r="Z13" i="4"/>
  <c r="AC12" i="4"/>
  <c r="AD12" i="4"/>
  <c r="AA12" i="4"/>
  <c r="Z12" i="4"/>
  <c r="AC11" i="4"/>
  <c r="AD11" i="4"/>
  <c r="AA11" i="4"/>
  <c r="Z11" i="4"/>
  <c r="AC10" i="4"/>
  <c r="AD10" i="4"/>
  <c r="AA10" i="4"/>
  <c r="Z10" i="4"/>
  <c r="AC9" i="4"/>
  <c r="AD9" i="4"/>
  <c r="AA9" i="4"/>
  <c r="Z9" i="4"/>
  <c r="AC8" i="4"/>
  <c r="AD8" i="4"/>
  <c r="AA8" i="4"/>
  <c r="Z8" i="4"/>
  <c r="AC7" i="4"/>
  <c r="AD7" i="4"/>
  <c r="AA7" i="4"/>
  <c r="Z7" i="4"/>
  <c r="AC6" i="4"/>
  <c r="AD6" i="4"/>
  <c r="AA6" i="4"/>
  <c r="Z6" i="4"/>
  <c r="AC5" i="4"/>
  <c r="AD5" i="4"/>
  <c r="AA5" i="4"/>
  <c r="Z5" i="4"/>
  <c r="AC4" i="4"/>
  <c r="AD4" i="4"/>
  <c r="AA4" i="4"/>
  <c r="Z4" i="4"/>
  <c r="AC3" i="4"/>
  <c r="AD3" i="4"/>
  <c r="AA3" i="4"/>
  <c r="Z3" i="4"/>
  <c r="Q110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R110" i="4"/>
  <c r="S110" i="4"/>
  <c r="P110" i="4"/>
  <c r="O110" i="4"/>
  <c r="R109" i="4"/>
  <c r="S109" i="4"/>
  <c r="P109" i="4"/>
  <c r="O109" i="4"/>
  <c r="R108" i="4"/>
  <c r="S108" i="4"/>
  <c r="P108" i="4"/>
  <c r="O108" i="4"/>
  <c r="R107" i="4"/>
  <c r="S107" i="4"/>
  <c r="P107" i="4"/>
  <c r="O107" i="4"/>
  <c r="R106" i="4"/>
  <c r="S106" i="4"/>
  <c r="P106" i="4"/>
  <c r="O106" i="4"/>
  <c r="R105" i="4"/>
  <c r="S105" i="4"/>
  <c r="P105" i="4"/>
  <c r="O105" i="4"/>
  <c r="R104" i="4"/>
  <c r="S104" i="4"/>
  <c r="P104" i="4"/>
  <c r="O104" i="4"/>
  <c r="R103" i="4"/>
  <c r="S103" i="4"/>
  <c r="P103" i="4"/>
  <c r="O103" i="4"/>
  <c r="R102" i="4"/>
  <c r="S102" i="4"/>
  <c r="P102" i="4"/>
  <c r="O102" i="4"/>
  <c r="R101" i="4"/>
  <c r="S101" i="4"/>
  <c r="P101" i="4"/>
  <c r="O101" i="4"/>
  <c r="R100" i="4"/>
  <c r="S100" i="4"/>
  <c r="P100" i="4"/>
  <c r="O100" i="4"/>
  <c r="R99" i="4"/>
  <c r="S99" i="4"/>
  <c r="P99" i="4"/>
  <c r="O99" i="4"/>
  <c r="R98" i="4"/>
  <c r="S98" i="4"/>
  <c r="P98" i="4"/>
  <c r="O98" i="4"/>
  <c r="R97" i="4"/>
  <c r="S97" i="4"/>
  <c r="P97" i="4"/>
  <c r="O97" i="4"/>
  <c r="R96" i="4"/>
  <c r="S96" i="4"/>
  <c r="P96" i="4"/>
  <c r="O96" i="4"/>
  <c r="R95" i="4"/>
  <c r="S95" i="4"/>
  <c r="P95" i="4"/>
  <c r="O95" i="4"/>
  <c r="R94" i="4"/>
  <c r="S94" i="4"/>
  <c r="P94" i="4"/>
  <c r="O94" i="4"/>
  <c r="R93" i="4"/>
  <c r="S93" i="4"/>
  <c r="P93" i="4"/>
  <c r="O93" i="4"/>
  <c r="R92" i="4"/>
  <c r="S92" i="4"/>
  <c r="P92" i="4"/>
  <c r="O92" i="4"/>
  <c r="R91" i="4"/>
  <c r="S91" i="4"/>
  <c r="P91" i="4"/>
  <c r="O91" i="4"/>
  <c r="R90" i="4"/>
  <c r="S90" i="4"/>
  <c r="P90" i="4"/>
  <c r="O90" i="4"/>
  <c r="R89" i="4"/>
  <c r="S89" i="4"/>
  <c r="P89" i="4"/>
  <c r="O89" i="4"/>
  <c r="R88" i="4"/>
  <c r="S88" i="4"/>
  <c r="P88" i="4"/>
  <c r="O88" i="4"/>
  <c r="R87" i="4"/>
  <c r="S87" i="4"/>
  <c r="P87" i="4"/>
  <c r="O87" i="4"/>
  <c r="R86" i="4"/>
  <c r="S86" i="4"/>
  <c r="P86" i="4"/>
  <c r="O86" i="4"/>
  <c r="R85" i="4"/>
  <c r="S85" i="4"/>
  <c r="P85" i="4"/>
  <c r="O85" i="4"/>
  <c r="R84" i="4"/>
  <c r="S84" i="4"/>
  <c r="P84" i="4"/>
  <c r="O84" i="4"/>
  <c r="R83" i="4"/>
  <c r="S83" i="4"/>
  <c r="P83" i="4"/>
  <c r="O83" i="4"/>
  <c r="R82" i="4"/>
  <c r="S82" i="4"/>
  <c r="P82" i="4"/>
  <c r="O82" i="4"/>
  <c r="R81" i="4"/>
  <c r="S81" i="4"/>
  <c r="P81" i="4"/>
  <c r="O81" i="4"/>
  <c r="R80" i="4"/>
  <c r="S80" i="4"/>
  <c r="P80" i="4"/>
  <c r="O80" i="4"/>
  <c r="R79" i="4"/>
  <c r="S79" i="4"/>
  <c r="P79" i="4"/>
  <c r="O79" i="4"/>
  <c r="R78" i="4"/>
  <c r="S78" i="4"/>
  <c r="P78" i="4"/>
  <c r="O78" i="4"/>
  <c r="R77" i="4"/>
  <c r="S77" i="4"/>
  <c r="P77" i="4"/>
  <c r="O77" i="4"/>
  <c r="R76" i="4"/>
  <c r="S76" i="4"/>
  <c r="P76" i="4"/>
  <c r="O76" i="4"/>
  <c r="R75" i="4"/>
  <c r="S75" i="4"/>
  <c r="P75" i="4"/>
  <c r="O75" i="4"/>
  <c r="R74" i="4"/>
  <c r="S74" i="4"/>
  <c r="P74" i="4"/>
  <c r="O74" i="4"/>
  <c r="R73" i="4"/>
  <c r="S73" i="4"/>
  <c r="P73" i="4"/>
  <c r="O73" i="4"/>
  <c r="R72" i="4"/>
  <c r="S72" i="4"/>
  <c r="P72" i="4"/>
  <c r="O72" i="4"/>
  <c r="R71" i="4"/>
  <c r="S71" i="4"/>
  <c r="P71" i="4"/>
  <c r="O71" i="4"/>
  <c r="R70" i="4"/>
  <c r="S70" i="4"/>
  <c r="P70" i="4"/>
  <c r="O70" i="4"/>
  <c r="R69" i="4"/>
  <c r="S69" i="4"/>
  <c r="P69" i="4"/>
  <c r="O69" i="4"/>
  <c r="R68" i="4"/>
  <c r="S68" i="4"/>
  <c r="P68" i="4"/>
  <c r="O68" i="4"/>
  <c r="R67" i="4"/>
  <c r="S67" i="4"/>
  <c r="P67" i="4"/>
  <c r="O67" i="4"/>
  <c r="R66" i="4"/>
  <c r="S66" i="4"/>
  <c r="P66" i="4"/>
  <c r="O66" i="4"/>
  <c r="R65" i="4"/>
  <c r="S65" i="4"/>
  <c r="P65" i="4"/>
  <c r="O65" i="4"/>
  <c r="R64" i="4"/>
  <c r="S64" i="4"/>
  <c r="P64" i="4"/>
  <c r="O64" i="4"/>
  <c r="R63" i="4"/>
  <c r="S63" i="4"/>
  <c r="P63" i="4"/>
  <c r="O63" i="4"/>
  <c r="R62" i="4"/>
  <c r="S62" i="4"/>
  <c r="P62" i="4"/>
  <c r="O62" i="4"/>
  <c r="R61" i="4"/>
  <c r="S61" i="4"/>
  <c r="P61" i="4"/>
  <c r="O61" i="4"/>
  <c r="R60" i="4"/>
  <c r="S60" i="4"/>
  <c r="P60" i="4"/>
  <c r="O60" i="4"/>
  <c r="R59" i="4"/>
  <c r="S59" i="4"/>
  <c r="P59" i="4"/>
  <c r="O59" i="4"/>
  <c r="R58" i="4"/>
  <c r="S58" i="4"/>
  <c r="P58" i="4"/>
  <c r="O58" i="4"/>
  <c r="R57" i="4"/>
  <c r="S57" i="4"/>
  <c r="P57" i="4"/>
  <c r="O57" i="4"/>
  <c r="R56" i="4"/>
  <c r="S56" i="4"/>
  <c r="P56" i="4"/>
  <c r="O56" i="4"/>
  <c r="R55" i="4"/>
  <c r="S55" i="4"/>
  <c r="P55" i="4"/>
  <c r="O55" i="4"/>
  <c r="R54" i="4"/>
  <c r="S54" i="4"/>
  <c r="P54" i="4"/>
  <c r="O54" i="4"/>
  <c r="R53" i="4"/>
  <c r="S53" i="4"/>
  <c r="P53" i="4"/>
  <c r="O53" i="4"/>
  <c r="R52" i="4"/>
  <c r="S52" i="4"/>
  <c r="P52" i="4"/>
  <c r="O52" i="4"/>
  <c r="R51" i="4"/>
  <c r="S51" i="4"/>
  <c r="P51" i="4"/>
  <c r="O51" i="4"/>
  <c r="R50" i="4"/>
  <c r="S50" i="4"/>
  <c r="P50" i="4"/>
  <c r="O50" i="4"/>
  <c r="R49" i="4"/>
  <c r="S49" i="4"/>
  <c r="P49" i="4"/>
  <c r="O49" i="4"/>
  <c r="R48" i="4"/>
  <c r="S48" i="4"/>
  <c r="P48" i="4"/>
  <c r="O48" i="4"/>
  <c r="R47" i="4"/>
  <c r="S47" i="4"/>
  <c r="P47" i="4"/>
  <c r="O47" i="4"/>
  <c r="R46" i="4"/>
  <c r="S46" i="4"/>
  <c r="P46" i="4"/>
  <c r="O46" i="4"/>
  <c r="R45" i="4"/>
  <c r="S45" i="4"/>
  <c r="P45" i="4"/>
  <c r="O45" i="4"/>
  <c r="R44" i="4"/>
  <c r="S44" i="4"/>
  <c r="P44" i="4"/>
  <c r="O44" i="4"/>
  <c r="R43" i="4"/>
  <c r="S43" i="4"/>
  <c r="P43" i="4"/>
  <c r="O43" i="4"/>
  <c r="R42" i="4"/>
  <c r="S42" i="4"/>
  <c r="P42" i="4"/>
  <c r="O42" i="4"/>
  <c r="R41" i="4"/>
  <c r="S41" i="4"/>
  <c r="P41" i="4"/>
  <c r="O41" i="4"/>
  <c r="R40" i="4"/>
  <c r="S40" i="4"/>
  <c r="P40" i="4"/>
  <c r="O40" i="4"/>
  <c r="R39" i="4"/>
  <c r="S39" i="4"/>
  <c r="P39" i="4"/>
  <c r="O39" i="4"/>
  <c r="R38" i="4"/>
  <c r="S38" i="4"/>
  <c r="P38" i="4"/>
  <c r="O38" i="4"/>
  <c r="R37" i="4"/>
  <c r="S37" i="4"/>
  <c r="P37" i="4"/>
  <c r="O37" i="4"/>
  <c r="R36" i="4"/>
  <c r="S36" i="4"/>
  <c r="P36" i="4"/>
  <c r="O36" i="4"/>
  <c r="R35" i="4"/>
  <c r="S35" i="4"/>
  <c r="P35" i="4"/>
  <c r="O35" i="4"/>
  <c r="R34" i="4"/>
  <c r="S34" i="4"/>
  <c r="P34" i="4"/>
  <c r="O34" i="4"/>
  <c r="R33" i="4"/>
  <c r="S33" i="4"/>
  <c r="P33" i="4"/>
  <c r="O33" i="4"/>
  <c r="R32" i="4"/>
  <c r="S32" i="4"/>
  <c r="P32" i="4"/>
  <c r="O32" i="4"/>
  <c r="R31" i="4"/>
  <c r="S31" i="4"/>
  <c r="P31" i="4"/>
  <c r="O31" i="4"/>
  <c r="R30" i="4"/>
  <c r="S30" i="4"/>
  <c r="P30" i="4"/>
  <c r="O30" i="4"/>
  <c r="R29" i="4"/>
  <c r="S29" i="4"/>
  <c r="P29" i="4"/>
  <c r="O29" i="4"/>
  <c r="R28" i="4"/>
  <c r="S28" i="4"/>
  <c r="P28" i="4"/>
  <c r="O28" i="4"/>
  <c r="R27" i="4"/>
  <c r="S27" i="4"/>
  <c r="P27" i="4"/>
  <c r="O27" i="4"/>
  <c r="R26" i="4"/>
  <c r="S26" i="4"/>
  <c r="P26" i="4"/>
  <c r="O26" i="4"/>
  <c r="R25" i="4"/>
  <c r="S25" i="4"/>
  <c r="P25" i="4"/>
  <c r="O25" i="4"/>
  <c r="R24" i="4"/>
  <c r="S24" i="4"/>
  <c r="P24" i="4"/>
  <c r="O24" i="4"/>
  <c r="R23" i="4"/>
  <c r="S23" i="4"/>
  <c r="P23" i="4"/>
  <c r="O23" i="4"/>
  <c r="R22" i="4"/>
  <c r="S22" i="4"/>
  <c r="P22" i="4"/>
  <c r="O22" i="4"/>
  <c r="R21" i="4"/>
  <c r="S21" i="4"/>
  <c r="P21" i="4"/>
  <c r="O21" i="4"/>
  <c r="R20" i="4"/>
  <c r="S20" i="4"/>
  <c r="P20" i="4"/>
  <c r="O20" i="4"/>
  <c r="R19" i="4"/>
  <c r="S19" i="4"/>
  <c r="P19" i="4"/>
  <c r="O19" i="4"/>
  <c r="R18" i="4"/>
  <c r="S18" i="4"/>
  <c r="P18" i="4"/>
  <c r="O18" i="4"/>
  <c r="R17" i="4"/>
  <c r="S17" i="4"/>
  <c r="P17" i="4"/>
  <c r="O17" i="4"/>
  <c r="R16" i="4"/>
  <c r="S16" i="4"/>
  <c r="P16" i="4"/>
  <c r="O16" i="4"/>
  <c r="R15" i="4"/>
  <c r="S15" i="4"/>
  <c r="P15" i="4"/>
  <c r="O15" i="4"/>
  <c r="R14" i="4"/>
  <c r="S14" i="4"/>
  <c r="P14" i="4"/>
  <c r="O14" i="4"/>
  <c r="R13" i="4"/>
  <c r="S13" i="4"/>
  <c r="P13" i="4"/>
  <c r="O13" i="4"/>
  <c r="R12" i="4"/>
  <c r="S12" i="4"/>
  <c r="P12" i="4"/>
  <c r="O12" i="4"/>
  <c r="R11" i="4"/>
  <c r="S11" i="4"/>
  <c r="P11" i="4"/>
  <c r="O11" i="4"/>
  <c r="R10" i="4"/>
  <c r="S10" i="4"/>
  <c r="P10" i="4"/>
  <c r="O10" i="4"/>
  <c r="R9" i="4"/>
  <c r="S9" i="4"/>
  <c r="P9" i="4"/>
  <c r="O9" i="4"/>
  <c r="R8" i="4"/>
  <c r="S8" i="4"/>
  <c r="P8" i="4"/>
  <c r="O8" i="4"/>
  <c r="R7" i="4"/>
  <c r="S7" i="4"/>
  <c r="P7" i="4"/>
  <c r="O7" i="4"/>
  <c r="R6" i="4"/>
  <c r="S6" i="4"/>
  <c r="P6" i="4"/>
  <c r="O6" i="4"/>
  <c r="R5" i="4"/>
  <c r="S5" i="4"/>
  <c r="P5" i="4"/>
  <c r="O5" i="4"/>
  <c r="R4" i="4"/>
  <c r="S4" i="4"/>
  <c r="P4" i="4"/>
  <c r="O4" i="4"/>
  <c r="R3" i="4"/>
  <c r="S3" i="4"/>
  <c r="P3" i="4"/>
  <c r="O3" i="4"/>
  <c r="F15" i="4"/>
  <c r="F6" i="4"/>
  <c r="F7" i="4"/>
  <c r="F8" i="4"/>
  <c r="F9" i="4"/>
  <c r="F10" i="4"/>
  <c r="F11" i="4"/>
  <c r="F12" i="4"/>
  <c r="F13" i="4"/>
  <c r="F14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G4" i="4"/>
  <c r="H4" i="4"/>
  <c r="H5" i="4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3" i="4"/>
  <c r="H3" i="4"/>
  <c r="A3" i="2"/>
  <c r="A4" i="2"/>
  <c r="C4" i="2"/>
  <c r="C3" i="2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3" i="4"/>
  <c r="D3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D24" i="3"/>
  <c r="I24" i="3"/>
  <c r="J24" i="3"/>
  <c r="D25" i="3"/>
  <c r="I25" i="3"/>
  <c r="J25" i="3"/>
  <c r="D26" i="3"/>
  <c r="I26" i="3"/>
  <c r="J26" i="3"/>
  <c r="D27" i="3"/>
  <c r="I27" i="3"/>
  <c r="J27" i="3"/>
  <c r="D28" i="3"/>
  <c r="I28" i="3"/>
  <c r="J28" i="3"/>
  <c r="D29" i="3"/>
  <c r="I29" i="3"/>
  <c r="J29" i="3"/>
  <c r="D30" i="3"/>
  <c r="I30" i="3"/>
  <c r="J30" i="3"/>
  <c r="D31" i="3"/>
  <c r="I31" i="3"/>
  <c r="J31" i="3"/>
  <c r="D32" i="3"/>
  <c r="D33" i="3"/>
  <c r="D34" i="3"/>
  <c r="D35" i="3"/>
  <c r="D36" i="3"/>
  <c r="D37" i="3"/>
  <c r="D38" i="3"/>
  <c r="Q104" i="3"/>
  <c r="Q105" i="3"/>
  <c r="P104" i="3"/>
  <c r="P105" i="3"/>
  <c r="O104" i="3"/>
  <c r="O105" i="3"/>
  <c r="N104" i="3"/>
  <c r="N105" i="3"/>
  <c r="I23" i="3"/>
  <c r="J23" i="3"/>
  <c r="D23" i="3"/>
  <c r="I22" i="3"/>
  <c r="J22" i="3"/>
  <c r="D22" i="3"/>
  <c r="I21" i="3"/>
  <c r="J21" i="3"/>
  <c r="D21" i="3"/>
  <c r="I20" i="3"/>
  <c r="J20" i="3"/>
  <c r="D20" i="3"/>
  <c r="I19" i="3"/>
  <c r="J19" i="3"/>
  <c r="D19" i="3"/>
  <c r="I18" i="3"/>
  <c r="J18" i="3"/>
  <c r="D18" i="3"/>
  <c r="I17" i="3"/>
  <c r="J17" i="3"/>
  <c r="D17" i="3"/>
  <c r="I16" i="3"/>
  <c r="J16" i="3"/>
  <c r="D16" i="3"/>
  <c r="I15" i="3"/>
  <c r="J15" i="3"/>
  <c r="D15" i="3"/>
  <c r="I14" i="3"/>
  <c r="J14" i="3"/>
  <c r="D14" i="3"/>
  <c r="I13" i="3"/>
  <c r="J13" i="3"/>
  <c r="D13" i="3"/>
  <c r="I12" i="3"/>
  <c r="J12" i="3"/>
  <c r="D12" i="3"/>
  <c r="I11" i="3"/>
  <c r="J11" i="3"/>
  <c r="D11" i="3"/>
  <c r="I10" i="3"/>
  <c r="J10" i="3"/>
  <c r="D10" i="3"/>
  <c r="I9" i="3"/>
  <c r="J9" i="3"/>
  <c r="D9" i="3"/>
  <c r="I8" i="3"/>
  <c r="J8" i="3"/>
  <c r="D8" i="3"/>
  <c r="I7" i="3"/>
  <c r="J7" i="3"/>
  <c r="D7" i="3"/>
  <c r="I6" i="3"/>
  <c r="J6" i="3"/>
  <c r="D6" i="3"/>
  <c r="I5" i="3"/>
  <c r="J5" i="3"/>
  <c r="D5" i="3"/>
  <c r="I4" i="3"/>
  <c r="J4" i="3"/>
  <c r="D4" i="3"/>
  <c r="I3" i="3"/>
  <c r="J3" i="3"/>
  <c r="D3" i="3"/>
  <c r="J4" i="2"/>
  <c r="J3" i="2"/>
  <c r="L4" i="2"/>
  <c r="M4" i="2"/>
  <c r="J5" i="2"/>
  <c r="L5" i="2"/>
  <c r="M5" i="2"/>
  <c r="J6" i="2"/>
  <c r="L6" i="2"/>
  <c r="M6" i="2"/>
  <c r="J7" i="2"/>
  <c r="L7" i="2"/>
  <c r="M7" i="2"/>
  <c r="J8" i="2"/>
  <c r="L8" i="2"/>
  <c r="M8" i="2"/>
  <c r="J9" i="2"/>
  <c r="L9" i="2"/>
  <c r="M9" i="2"/>
  <c r="J10" i="2"/>
  <c r="L10" i="2"/>
  <c r="M10" i="2"/>
  <c r="J11" i="2"/>
  <c r="L11" i="2"/>
  <c r="M11" i="2"/>
  <c r="J12" i="2"/>
  <c r="L12" i="2"/>
  <c r="M12" i="2"/>
  <c r="J13" i="2"/>
  <c r="L13" i="2"/>
  <c r="M13" i="2"/>
  <c r="J14" i="2"/>
  <c r="L14" i="2"/>
  <c r="M14" i="2"/>
  <c r="J15" i="2"/>
  <c r="L15" i="2"/>
  <c r="M15" i="2"/>
  <c r="J16" i="2"/>
  <c r="L16" i="2"/>
  <c r="M16" i="2"/>
  <c r="J17" i="2"/>
  <c r="L17" i="2"/>
  <c r="M17" i="2"/>
  <c r="J18" i="2"/>
  <c r="L18" i="2"/>
  <c r="M18" i="2"/>
  <c r="J19" i="2"/>
  <c r="L19" i="2"/>
  <c r="M19" i="2"/>
  <c r="J20" i="2"/>
  <c r="L20" i="2"/>
  <c r="M20" i="2"/>
  <c r="J21" i="2"/>
  <c r="L21" i="2"/>
  <c r="M21" i="2"/>
  <c r="J22" i="2"/>
  <c r="L22" i="2"/>
  <c r="M22" i="2"/>
  <c r="J23" i="2"/>
  <c r="L23" i="2"/>
  <c r="M23" i="2"/>
  <c r="J24" i="2"/>
  <c r="L24" i="2"/>
  <c r="M24" i="2"/>
  <c r="J25" i="2"/>
  <c r="L25" i="2"/>
  <c r="M25" i="2"/>
  <c r="J26" i="2"/>
  <c r="L26" i="2"/>
  <c r="M26" i="2"/>
  <c r="J27" i="2"/>
  <c r="L27" i="2"/>
  <c r="M27" i="2"/>
  <c r="J28" i="2"/>
  <c r="L28" i="2"/>
  <c r="M28" i="2"/>
  <c r="J29" i="2"/>
  <c r="L29" i="2"/>
  <c r="M29" i="2"/>
  <c r="J30" i="2"/>
  <c r="L30" i="2"/>
  <c r="M30" i="2"/>
  <c r="J31" i="2"/>
  <c r="L31" i="2"/>
  <c r="M31" i="2"/>
  <c r="J32" i="2"/>
  <c r="L32" i="2"/>
  <c r="M32" i="2"/>
  <c r="J33" i="2"/>
  <c r="L33" i="2"/>
  <c r="M33" i="2"/>
  <c r="J34" i="2"/>
  <c r="L34" i="2"/>
  <c r="M34" i="2"/>
  <c r="J35" i="2"/>
  <c r="L35" i="2"/>
  <c r="M35" i="2"/>
  <c r="J36" i="2"/>
  <c r="L36" i="2"/>
  <c r="M36" i="2"/>
  <c r="J37" i="2"/>
  <c r="L37" i="2"/>
  <c r="M37" i="2"/>
  <c r="J38" i="2"/>
  <c r="L38" i="2"/>
  <c r="M38" i="2"/>
  <c r="J39" i="2"/>
  <c r="L39" i="2"/>
  <c r="M39" i="2"/>
  <c r="J40" i="2"/>
  <c r="L40" i="2"/>
  <c r="M40" i="2"/>
  <c r="J41" i="2"/>
  <c r="L41" i="2"/>
  <c r="M41" i="2"/>
  <c r="J42" i="2"/>
  <c r="L42" i="2"/>
  <c r="M42" i="2"/>
  <c r="J43" i="2"/>
  <c r="L43" i="2"/>
  <c r="M43" i="2"/>
  <c r="J44" i="2"/>
  <c r="L44" i="2"/>
  <c r="M44" i="2"/>
  <c r="J45" i="2"/>
  <c r="L45" i="2"/>
  <c r="M45" i="2"/>
  <c r="J46" i="2"/>
  <c r="L46" i="2"/>
  <c r="M46" i="2"/>
  <c r="J47" i="2"/>
  <c r="L47" i="2"/>
  <c r="M47" i="2"/>
  <c r="J48" i="2"/>
  <c r="L48" i="2"/>
  <c r="M48" i="2"/>
  <c r="J49" i="2"/>
  <c r="L49" i="2"/>
  <c r="M49" i="2"/>
  <c r="J50" i="2"/>
  <c r="L50" i="2"/>
  <c r="M50" i="2"/>
  <c r="J51" i="2"/>
  <c r="L51" i="2"/>
  <c r="M51" i="2"/>
  <c r="J52" i="2"/>
  <c r="L52" i="2"/>
  <c r="M52" i="2"/>
  <c r="J53" i="2"/>
  <c r="L53" i="2"/>
  <c r="M53" i="2"/>
  <c r="J54" i="2"/>
  <c r="L54" i="2"/>
  <c r="M54" i="2"/>
  <c r="J55" i="2"/>
  <c r="L55" i="2"/>
  <c r="M55" i="2"/>
  <c r="J56" i="2"/>
  <c r="L56" i="2"/>
  <c r="M56" i="2"/>
  <c r="J57" i="2"/>
  <c r="L57" i="2"/>
  <c r="M57" i="2"/>
  <c r="J58" i="2"/>
  <c r="L58" i="2"/>
  <c r="M58" i="2"/>
  <c r="J59" i="2"/>
  <c r="L59" i="2"/>
  <c r="M59" i="2"/>
  <c r="J60" i="2"/>
  <c r="L60" i="2"/>
  <c r="M60" i="2"/>
  <c r="J61" i="2"/>
  <c r="L61" i="2"/>
  <c r="M61" i="2"/>
  <c r="J62" i="2"/>
  <c r="L62" i="2"/>
  <c r="M62" i="2"/>
  <c r="J63" i="2"/>
  <c r="L63" i="2"/>
  <c r="M63" i="2"/>
  <c r="J64" i="2"/>
  <c r="L64" i="2"/>
  <c r="M64" i="2"/>
  <c r="J65" i="2"/>
  <c r="L65" i="2"/>
  <c r="M65" i="2"/>
  <c r="J66" i="2"/>
  <c r="L66" i="2"/>
  <c r="M66" i="2"/>
  <c r="J67" i="2"/>
  <c r="L67" i="2"/>
  <c r="M67" i="2"/>
  <c r="J68" i="2"/>
  <c r="L68" i="2"/>
  <c r="M68" i="2"/>
  <c r="J69" i="2"/>
  <c r="L69" i="2"/>
  <c r="M69" i="2"/>
  <c r="J70" i="2"/>
  <c r="L70" i="2"/>
  <c r="M70" i="2"/>
  <c r="J71" i="2"/>
  <c r="L71" i="2"/>
  <c r="M71" i="2"/>
  <c r="J72" i="2"/>
  <c r="L72" i="2"/>
  <c r="M72" i="2"/>
  <c r="J73" i="2"/>
  <c r="L73" i="2"/>
  <c r="M73" i="2"/>
  <c r="J74" i="2"/>
  <c r="L74" i="2"/>
  <c r="M74" i="2"/>
  <c r="J75" i="2"/>
  <c r="L75" i="2"/>
  <c r="M75" i="2"/>
  <c r="J76" i="2"/>
  <c r="L76" i="2"/>
  <c r="M76" i="2"/>
  <c r="J77" i="2"/>
  <c r="L77" i="2"/>
  <c r="M77" i="2"/>
  <c r="J78" i="2"/>
  <c r="L78" i="2"/>
  <c r="M78" i="2"/>
  <c r="J79" i="2"/>
  <c r="L79" i="2"/>
  <c r="M79" i="2"/>
  <c r="J80" i="2"/>
  <c r="L80" i="2"/>
  <c r="M80" i="2"/>
  <c r="J81" i="2"/>
  <c r="L81" i="2"/>
  <c r="M81" i="2"/>
  <c r="J82" i="2"/>
  <c r="L82" i="2"/>
  <c r="M82" i="2"/>
  <c r="J83" i="2"/>
  <c r="L83" i="2"/>
  <c r="M83" i="2"/>
  <c r="J84" i="2"/>
  <c r="L84" i="2"/>
  <c r="M84" i="2"/>
  <c r="J85" i="2"/>
  <c r="L85" i="2"/>
  <c r="M85" i="2"/>
  <c r="J86" i="2"/>
  <c r="L86" i="2"/>
  <c r="M86" i="2"/>
  <c r="J87" i="2"/>
  <c r="L87" i="2"/>
  <c r="M87" i="2"/>
  <c r="J88" i="2"/>
  <c r="L88" i="2"/>
  <c r="M88" i="2"/>
  <c r="J89" i="2"/>
  <c r="L89" i="2"/>
  <c r="M89" i="2"/>
  <c r="J90" i="2"/>
  <c r="L90" i="2"/>
  <c r="M90" i="2"/>
  <c r="J91" i="2"/>
  <c r="L91" i="2"/>
  <c r="M91" i="2"/>
  <c r="J92" i="2"/>
  <c r="L92" i="2"/>
  <c r="M92" i="2"/>
  <c r="J93" i="2"/>
  <c r="L93" i="2"/>
  <c r="M93" i="2"/>
  <c r="J94" i="2"/>
  <c r="L94" i="2"/>
  <c r="M94" i="2"/>
  <c r="J95" i="2"/>
  <c r="L95" i="2"/>
  <c r="M95" i="2"/>
  <c r="J96" i="2"/>
  <c r="L96" i="2"/>
  <c r="M96" i="2"/>
  <c r="J97" i="2"/>
  <c r="L97" i="2"/>
  <c r="M97" i="2"/>
  <c r="J98" i="2"/>
  <c r="L98" i="2"/>
  <c r="M98" i="2"/>
  <c r="J99" i="2"/>
  <c r="L99" i="2"/>
  <c r="M99" i="2"/>
  <c r="J100" i="2"/>
  <c r="L100" i="2"/>
  <c r="M100" i="2"/>
  <c r="J101" i="2"/>
  <c r="L101" i="2"/>
  <c r="M101" i="2"/>
  <c r="J102" i="2"/>
  <c r="L102" i="2"/>
  <c r="M102" i="2"/>
  <c r="J103" i="2"/>
  <c r="L103" i="2"/>
  <c r="M103" i="2"/>
  <c r="J104" i="2"/>
  <c r="L104" i="2"/>
  <c r="M104" i="2"/>
  <c r="J105" i="2"/>
  <c r="L105" i="2"/>
  <c r="M105" i="2"/>
  <c r="L3" i="2"/>
  <c r="M3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D3" i="2"/>
  <c r="V104" i="2"/>
  <c r="V105" i="2"/>
  <c r="W104" i="2"/>
  <c r="W105" i="2"/>
  <c r="X104" i="2"/>
  <c r="X105" i="2"/>
  <c r="U104" i="2"/>
  <c r="U105" i="2"/>
  <c r="O106" i="2"/>
  <c r="R106" i="2"/>
  <c r="Q106" i="2"/>
  <c r="P106" i="2"/>
  <c r="H106" i="2"/>
  <c r="G106" i="2"/>
  <c r="F106" i="2"/>
  <c r="E106" i="2"/>
</calcChain>
</file>

<file path=xl/sharedStrings.xml><?xml version="1.0" encoding="utf-8"?>
<sst xmlns="http://schemas.openxmlformats.org/spreadsheetml/2006/main" count="5595" uniqueCount="1280">
  <si>
    <t>host-edge_1[ms]</t>
    <phoneticPr fontId="3"/>
  </si>
  <si>
    <t>edge-aggr_1[ms]</t>
  </si>
  <si>
    <t>host-edge_1[ms]</t>
  </si>
  <si>
    <t>50ms</t>
    <phoneticPr fontId="3"/>
  </si>
  <si>
    <t>200ms</t>
    <phoneticPr fontId="3"/>
  </si>
  <si>
    <t>edge-aggr_2[ms]</t>
  </si>
  <si>
    <t>host-edge_2[ms]</t>
  </si>
  <si>
    <t>host-edge_1</t>
    <phoneticPr fontId="3"/>
  </si>
  <si>
    <t>edge-aggr_1</t>
    <phoneticPr fontId="3"/>
  </si>
  <si>
    <t>edge-aggr_2</t>
    <phoneticPr fontId="3"/>
  </si>
  <si>
    <t>host-edge_2</t>
    <phoneticPr fontId="3"/>
  </si>
  <si>
    <t>パーセント</t>
    <phoneticPr fontId="3"/>
  </si>
  <si>
    <t>No.</t>
  </si>
  <si>
    <t>Source</t>
  </si>
  <si>
    <t>10.1.0.2</t>
  </si>
  <si>
    <t>10.1.2.2</t>
  </si>
  <si>
    <t>192.168.0.41</t>
  </si>
  <si>
    <t>192.168.0.42</t>
  </si>
  <si>
    <t>192.168.0.41</t>
    <phoneticPr fontId="3"/>
  </si>
  <si>
    <t>delay</t>
    <phoneticPr fontId="3"/>
  </si>
  <si>
    <t>normal</t>
    <phoneticPr fontId="3"/>
  </si>
  <si>
    <t>Time</t>
  </si>
  <si>
    <t>D_Time</t>
  </si>
  <si>
    <t>Destination</t>
  </si>
  <si>
    <t>Length</t>
  </si>
  <si>
    <t>0.000000s</t>
  </si>
  <si>
    <t>0.000061s</t>
  </si>
  <si>
    <t>0.000216s</t>
  </si>
  <si>
    <t>0.000155s</t>
  </si>
  <si>
    <t>0.000353s</t>
  </si>
  <si>
    <t>0.000137s</t>
  </si>
  <si>
    <t>0.000406s</t>
  </si>
  <si>
    <t>0.000053s</t>
  </si>
  <si>
    <t>0.000420s</t>
  </si>
  <si>
    <t>0.000014s</t>
  </si>
  <si>
    <t>0.000433s</t>
  </si>
  <si>
    <t>0.000013s</t>
  </si>
  <si>
    <t>0.000435s</t>
  </si>
  <si>
    <t>0.000002s</t>
  </si>
  <si>
    <t>0.000442s</t>
  </si>
  <si>
    <t>0.000007s</t>
  </si>
  <si>
    <t>0.000444s</t>
  </si>
  <si>
    <t>0.000450s</t>
  </si>
  <si>
    <t>0.000006s</t>
  </si>
  <si>
    <t>0.000452s</t>
  </si>
  <si>
    <t>0.000459s</t>
  </si>
  <si>
    <t>0.000461s</t>
  </si>
  <si>
    <t>0.000467s</t>
  </si>
  <si>
    <t>0.000469s</t>
  </si>
  <si>
    <t>0.000476s</t>
  </si>
  <si>
    <t>0.000478s</t>
  </si>
  <si>
    <t>0.000484s</t>
  </si>
  <si>
    <t>0.000486s</t>
  </si>
  <si>
    <t>0.000493s</t>
  </si>
  <si>
    <t>0.000495s</t>
  </si>
  <si>
    <t>0.000501s</t>
  </si>
  <si>
    <t>0.000527s</t>
  </si>
  <si>
    <t>0.000026s</t>
  </si>
  <si>
    <t>0.000537s</t>
  </si>
  <si>
    <t>0.000010s</t>
  </si>
  <si>
    <t>0.000540s</t>
  </si>
  <si>
    <t>0.000003s</t>
  </si>
  <si>
    <t>0.000546s</t>
  </si>
  <si>
    <t>0.000627s</t>
  </si>
  <si>
    <t>0.000081s</t>
  </si>
  <si>
    <t>0.000655s</t>
  </si>
  <si>
    <t>0.000028s</t>
  </si>
  <si>
    <t>0.000662s</t>
  </si>
  <si>
    <t>0.000673s</t>
  </si>
  <si>
    <t>0.000011s</t>
  </si>
  <si>
    <t>0.000677s</t>
  </si>
  <si>
    <t>0.000004s</t>
  </si>
  <si>
    <t>0.000685s</t>
  </si>
  <si>
    <t>0.000008s</t>
  </si>
  <si>
    <t>0.000687s</t>
  </si>
  <si>
    <t>0.000694s</t>
  </si>
  <si>
    <t>0.000696s</t>
  </si>
  <si>
    <t>0.000701s</t>
  </si>
  <si>
    <t>0.000005s</t>
  </si>
  <si>
    <t>0.000703s</t>
  </si>
  <si>
    <t>0.000707s</t>
  </si>
  <si>
    <t>0.000710s</t>
  </si>
  <si>
    <t>0.000713s</t>
  </si>
  <si>
    <t>0.000716s</t>
  </si>
  <si>
    <t>0.000719s</t>
  </si>
  <si>
    <t>0.000722s</t>
  </si>
  <si>
    <t>0.000725s</t>
  </si>
  <si>
    <t>0.000734s</t>
  </si>
  <si>
    <t>0.000009s</t>
  </si>
  <si>
    <t>0.000739s</t>
  </si>
  <si>
    <t>0.000743s</t>
  </si>
  <si>
    <t>0.000745s</t>
  </si>
  <si>
    <t>0.000747s</t>
  </si>
  <si>
    <t>0.000749s</t>
  </si>
  <si>
    <t>0.000752s</t>
  </si>
  <si>
    <t>0.000757s</t>
  </si>
  <si>
    <t>0.000761s</t>
  </si>
  <si>
    <t>0.000780s</t>
  </si>
  <si>
    <t>0.000019s</t>
  </si>
  <si>
    <t>0.000789s</t>
  </si>
  <si>
    <t>0.001030s</t>
  </si>
  <si>
    <t>0.000241s</t>
  </si>
  <si>
    <t>0.001060s</t>
  </si>
  <si>
    <t>0.000030s</t>
  </si>
  <si>
    <t>0.001067s</t>
  </si>
  <si>
    <t>0.001077s</t>
  </si>
  <si>
    <t>0.001080s</t>
  </si>
  <si>
    <t>0.001089s</t>
  </si>
  <si>
    <t>0.001092s</t>
  </si>
  <si>
    <t>0.001099s</t>
  </si>
  <si>
    <t>0.001101s</t>
  </si>
  <si>
    <t>0.001108s</t>
  </si>
  <si>
    <t>0.001110s</t>
  </si>
  <si>
    <t>0.001116s</t>
  </si>
  <si>
    <t>0.001118s</t>
  </si>
  <si>
    <t>0.001124s</t>
  </si>
  <si>
    <t>0.001126s</t>
  </si>
  <si>
    <t>0.001130s</t>
  </si>
  <si>
    <t>0.001133s</t>
  </si>
  <si>
    <t>0.001136s</t>
  </si>
  <si>
    <t>0.001139s</t>
  </si>
  <si>
    <t>0.001142s</t>
  </si>
  <si>
    <t>0.001145s</t>
  </si>
  <si>
    <t>0.001147s</t>
  </si>
  <si>
    <t>0.001150s</t>
  </si>
  <si>
    <t>0.001161s</t>
  </si>
  <si>
    <t>0.001164s</t>
  </si>
  <si>
    <t>0.001166s</t>
  </si>
  <si>
    <t>0.001171s</t>
  </si>
  <si>
    <t>0.001175s</t>
  </si>
  <si>
    <t>0.001182s</t>
  </si>
  <si>
    <t>0.001192s</t>
  </si>
  <si>
    <t>0.001199s</t>
  </si>
  <si>
    <t>0.001207s</t>
  </si>
  <si>
    <t>0.001214s</t>
  </si>
  <si>
    <t>0.001221s</t>
  </si>
  <si>
    <t>0.001222s</t>
  </si>
  <si>
    <t>0.000001s</t>
  </si>
  <si>
    <t>0.001232s</t>
  </si>
  <si>
    <t>0.001235s</t>
  </si>
  <si>
    <t>0.001243s</t>
  </si>
  <si>
    <t>0.001245s</t>
  </si>
  <si>
    <t>0.001254s</t>
  </si>
  <si>
    <t>0.001267s</t>
  </si>
  <si>
    <t>0.001277s</t>
  </si>
  <si>
    <t>0.001281s</t>
  </si>
  <si>
    <t>0.001288s</t>
  </si>
  <si>
    <t>0.001372s</t>
  </si>
  <si>
    <t>0.000084s</t>
  </si>
  <si>
    <t>0.001479s</t>
  </si>
  <si>
    <t>0.000107s</t>
  </si>
  <si>
    <t>0.001488s</t>
  </si>
  <si>
    <t>0.001563s</t>
  </si>
  <si>
    <t>0.000075s</t>
  </si>
  <si>
    <t>0.001581s</t>
  </si>
  <si>
    <t>0.000018s</t>
  </si>
  <si>
    <t>Time[ms]</t>
    <phoneticPr fontId="3"/>
  </si>
  <si>
    <t>D_Time[ms]</t>
    <phoneticPr fontId="3"/>
  </si>
  <si>
    <t>conc1</t>
    <phoneticPr fontId="3"/>
  </si>
  <si>
    <t>70kb</t>
    <phoneticPr fontId="3"/>
  </si>
  <si>
    <t>conc2</t>
    <phoneticPr fontId="3"/>
  </si>
  <si>
    <t>conc4</t>
    <phoneticPr fontId="3"/>
  </si>
  <si>
    <t>conc8</t>
    <phoneticPr fontId="3"/>
  </si>
  <si>
    <t>conc10</t>
    <phoneticPr fontId="3"/>
  </si>
  <si>
    <t>conc16</t>
    <phoneticPr fontId="3"/>
  </si>
  <si>
    <t>conc20</t>
    <phoneticPr fontId="3"/>
  </si>
  <si>
    <t>conc30</t>
    <phoneticPr fontId="3"/>
  </si>
  <si>
    <t>conc40</t>
    <phoneticPr fontId="3"/>
  </si>
  <si>
    <t>conc50</t>
    <phoneticPr fontId="3"/>
  </si>
  <si>
    <t>conc75</t>
    <phoneticPr fontId="3"/>
  </si>
  <si>
    <t>conc100</t>
    <phoneticPr fontId="3"/>
  </si>
  <si>
    <t>0.000065s</t>
  </si>
  <si>
    <t>0.000174s</t>
  </si>
  <si>
    <t>0.000109s</t>
  </si>
  <si>
    <t>0.000311s</t>
  </si>
  <si>
    <t>0.000363s</t>
  </si>
  <si>
    <t>0.000052s</t>
  </si>
  <si>
    <t>0.000379s</t>
  </si>
  <si>
    <t>0.000016s</t>
  </si>
  <si>
    <t>0.000398s</t>
  </si>
  <si>
    <t>0.000400s</t>
  </si>
  <si>
    <t>0.000407s</t>
  </si>
  <si>
    <t>0.000409s</t>
  </si>
  <si>
    <t>0.000415s</t>
  </si>
  <si>
    <t>0.000417s</t>
  </si>
  <si>
    <t>0.000424s</t>
  </si>
  <si>
    <t>0.000426s</t>
  </si>
  <si>
    <t>0.000432s</t>
  </si>
  <si>
    <t>0.000440s</t>
  </si>
  <si>
    <t>0.000448s</t>
  </si>
  <si>
    <t>0.000463s</t>
  </si>
  <si>
    <t>0.000465s</t>
  </si>
  <si>
    <t>0.000474s</t>
  </si>
  <si>
    <t>0.000482s</t>
  </si>
  <si>
    <t>0.000535s</t>
  </si>
  <si>
    <t>0.000553s</t>
  </si>
  <si>
    <t>0.000556s</t>
  </si>
  <si>
    <t>0.000567s</t>
  </si>
  <si>
    <t>0.000571s</t>
  </si>
  <si>
    <t>0.000585s</t>
  </si>
  <si>
    <t>0.000588s</t>
  </si>
  <si>
    <t>0.000597s</t>
  </si>
  <si>
    <t>0.000838s</t>
  </si>
  <si>
    <t>0.000866s</t>
  </si>
  <si>
    <t>0.000873s</t>
  </si>
  <si>
    <t>0.000885s</t>
  </si>
  <si>
    <t>0.000012s</t>
  </si>
  <si>
    <t>0.000889s</t>
  </si>
  <si>
    <t>0.000903s</t>
  </si>
  <si>
    <t>0.000906s</t>
  </si>
  <si>
    <t>0.000913s</t>
  </si>
  <si>
    <t>0.000915s</t>
  </si>
  <si>
    <t>0.000919s</t>
  </si>
  <si>
    <t>0.000921s</t>
  </si>
  <si>
    <t>0.000924s</t>
  </si>
  <si>
    <t>0.000927s</t>
  </si>
  <si>
    <t>0.000931s</t>
  </si>
  <si>
    <t>0.000936s</t>
  </si>
  <si>
    <t>0.000937s</t>
  </si>
  <si>
    <t>0.000941s</t>
  </si>
  <si>
    <t>0.000945s</t>
  </si>
  <si>
    <t>0.000948s</t>
  </si>
  <si>
    <t>0.000951s</t>
  </si>
  <si>
    <t>0.000954s</t>
  </si>
  <si>
    <t>0.000955s</t>
  </si>
  <si>
    <t>0.000961s</t>
  </si>
  <si>
    <t>0.000965s</t>
  </si>
  <si>
    <t>0.000967s</t>
  </si>
  <si>
    <t>0.000971s</t>
  </si>
  <si>
    <t>0.000976s</t>
  </si>
  <si>
    <t>0.000980s</t>
  </si>
  <si>
    <t>0.000999s</t>
  </si>
  <si>
    <t>0.001007s</t>
  </si>
  <si>
    <t>0.001014s</t>
  </si>
  <si>
    <t>0.001021s</t>
  </si>
  <si>
    <t>0.001029s</t>
  </si>
  <si>
    <t>0.001052s</t>
  </si>
  <si>
    <t>0.000023s</t>
  </si>
  <si>
    <t>0.001065s</t>
  </si>
  <si>
    <t>0.001069s</t>
  </si>
  <si>
    <t>0.001076s</t>
  </si>
  <si>
    <t>0.001079s</t>
  </si>
  <si>
    <t>0.001088s</t>
  </si>
  <si>
    <t>0.001090s</t>
  </si>
  <si>
    <t>0.001098s</t>
  </si>
  <si>
    <t>0.001127s</t>
  </si>
  <si>
    <t>0.000029s</t>
  </si>
  <si>
    <t>0.001137s</t>
  </si>
  <si>
    <t>0.001152s</t>
  </si>
  <si>
    <t>0.000015s</t>
  </si>
  <si>
    <t>0.001158s</t>
  </si>
  <si>
    <t>0.001326s</t>
  </si>
  <si>
    <t>0.000168s</t>
  </si>
  <si>
    <t>0.001335s</t>
  </si>
  <si>
    <t>0.001354s</t>
  </si>
  <si>
    <t>0.001360s</t>
  </si>
  <si>
    <t>0.001387s</t>
  </si>
  <si>
    <t>0.000027s</t>
  </si>
  <si>
    <t>0.001394s</t>
  </si>
  <si>
    <t>0.001415s</t>
  </si>
  <si>
    <t>0.000021s</t>
  </si>
  <si>
    <t>0.001420s</t>
  </si>
  <si>
    <t>0.001425s</t>
  </si>
  <si>
    <t>0.001432s</t>
  </si>
  <si>
    <t>0.001436s</t>
  </si>
  <si>
    <t>0.001439s</t>
  </si>
  <si>
    <t>0.001446s</t>
  </si>
  <si>
    <t>0.001447s</t>
  </si>
  <si>
    <t>0.001450s</t>
  </si>
  <si>
    <t>0.001453s</t>
  </si>
  <si>
    <t>0.001456s</t>
  </si>
  <si>
    <t>0.001462s</t>
  </si>
  <si>
    <t>0.001468s</t>
  </si>
  <si>
    <t>0.001470s</t>
  </si>
  <si>
    <t>0.001477s</t>
  </si>
  <si>
    <t>0.001486s</t>
  </si>
  <si>
    <t>0.001489s</t>
  </si>
  <si>
    <t>0.001593s</t>
  </si>
  <si>
    <t>0.000104s</t>
  </si>
  <si>
    <t>0.001704s</t>
  </si>
  <si>
    <t>0.000111s</t>
  </si>
  <si>
    <t>0.001872s</t>
  </si>
  <si>
    <t>0.001912s</t>
  </si>
  <si>
    <t>0.000040s</t>
  </si>
  <si>
    <t>0.001923s</t>
  </si>
  <si>
    <t>0.000067s</t>
  </si>
  <si>
    <t>0.000312s</t>
  </si>
  <si>
    <t>0.000071s</t>
  </si>
  <si>
    <t>0.000348s</t>
  </si>
  <si>
    <t>0.000036s</t>
  </si>
  <si>
    <t>0.000362s</t>
  </si>
  <si>
    <t>0.000376s</t>
  </si>
  <si>
    <t>0.000381s</t>
  </si>
  <si>
    <t>0.000388s</t>
  </si>
  <si>
    <t>0.000390s</t>
  </si>
  <si>
    <t>0.000396s</t>
  </si>
  <si>
    <t>0.000405s</t>
  </si>
  <si>
    <t>0.000408s</t>
  </si>
  <si>
    <t>0.000431s</t>
  </si>
  <si>
    <t>0.000439s</t>
  </si>
  <si>
    <t>0.000441s</t>
  </si>
  <si>
    <t>0.000449s</t>
  </si>
  <si>
    <t>0.000455s</t>
  </si>
  <si>
    <t>0.000549s</t>
  </si>
  <si>
    <t>0.000094s</t>
  </si>
  <si>
    <t>0.000580s</t>
  </si>
  <si>
    <t>0.000031s</t>
  </si>
  <si>
    <t>0.000600s</t>
  </si>
  <si>
    <t>0.000605s</t>
  </si>
  <si>
    <t>0.000616s</t>
  </si>
  <si>
    <t>0.000618s</t>
  </si>
  <si>
    <t>0.000625s</t>
  </si>
  <si>
    <t>0.000633s</t>
  </si>
  <si>
    <t>0.000634s</t>
  </si>
  <si>
    <t>0.000640s</t>
  </si>
  <si>
    <t>0.000642s</t>
  </si>
  <si>
    <t>0.000646s</t>
  </si>
  <si>
    <t>0.000652s</t>
  </si>
  <si>
    <t>0.000657s</t>
  </si>
  <si>
    <t>0.000661s</t>
  </si>
  <si>
    <t>0.000663s</t>
  </si>
  <si>
    <t>0.000667s</t>
  </si>
  <si>
    <t>0.000670s</t>
  </si>
  <si>
    <t>0.000672s</t>
  </si>
  <si>
    <t>0.000681s</t>
  </si>
  <si>
    <t>0.000690s</t>
  </si>
  <si>
    <t>0.000708s</t>
  </si>
  <si>
    <t>0.000720s</t>
  </si>
  <si>
    <t>0.000803s</t>
  </si>
  <si>
    <t>0.000083s</t>
  </si>
  <si>
    <t>0.000816s</t>
  </si>
  <si>
    <t>0.000819s</t>
  </si>
  <si>
    <t>0.000826s</t>
  </si>
  <si>
    <t>0.000829s</t>
  </si>
  <si>
    <t>0.000841s</t>
  </si>
  <si>
    <t>0.000847s</t>
  </si>
  <si>
    <t>0.000849s</t>
  </si>
  <si>
    <t>0.000855s</t>
  </si>
  <si>
    <t>0.000857s</t>
  </si>
  <si>
    <t>0.000861s</t>
  </si>
  <si>
    <t>0.000864s</t>
  </si>
  <si>
    <t>0.000867s</t>
  </si>
  <si>
    <t>0.000870s</t>
  </si>
  <si>
    <t>0.000872s</t>
  </si>
  <si>
    <t>0.000875s</t>
  </si>
  <si>
    <t>0.000879s</t>
  </si>
  <si>
    <t>0.000880s</t>
  </si>
  <si>
    <t>0.000883s</t>
  </si>
  <si>
    <t>0.000888s</t>
  </si>
  <si>
    <t>0.000891s</t>
  </si>
  <si>
    <t>0.000898s</t>
  </si>
  <si>
    <t>0.000922s</t>
  </si>
  <si>
    <t>0.000929s</t>
  </si>
  <si>
    <t>0.000952s</t>
  </si>
  <si>
    <t>0.000100s</t>
  </si>
  <si>
    <t>0.001064s</t>
  </si>
  <si>
    <t>0.001068s</t>
  </si>
  <si>
    <t>0.001075s</t>
  </si>
  <si>
    <t>0.001078s</t>
  </si>
  <si>
    <t>0.001087s</t>
  </si>
  <si>
    <t>0.000145s</t>
  </si>
  <si>
    <t>0.001242s</t>
  </si>
  <si>
    <t>0.001247s</t>
  </si>
  <si>
    <t>0.001258s</t>
  </si>
  <si>
    <t>0.001261s</t>
  </si>
  <si>
    <t>0.001271s</t>
  </si>
  <si>
    <t>0.001292s</t>
  </si>
  <si>
    <t>0.001294s</t>
  </si>
  <si>
    <t>0.001308s</t>
  </si>
  <si>
    <t>0.001311s</t>
  </si>
  <si>
    <t>0.001321s</t>
  </si>
  <si>
    <t>0.001324s</t>
  </si>
  <si>
    <t>0.001334s</t>
  </si>
  <si>
    <t>0.001343s</t>
  </si>
  <si>
    <t>0.001364s</t>
  </si>
  <si>
    <t>0.000086s</t>
  </si>
  <si>
    <t>0.001538s</t>
  </si>
  <si>
    <t>0.000088s</t>
  </si>
  <si>
    <t>0.001680s</t>
  </si>
  <si>
    <t>0.000142s</t>
  </si>
  <si>
    <t>0.003284s</t>
  </si>
  <si>
    <t>0.001604s</t>
  </si>
  <si>
    <t>0.003302s</t>
  </si>
  <si>
    <t>3.527118s</t>
  </si>
  <si>
    <t>3.527179s</t>
  </si>
  <si>
    <t>3.527369s</t>
  </si>
  <si>
    <t>0.000190s</t>
  </si>
  <si>
    <t>3.527527s</t>
  </si>
  <si>
    <t>0.000158s</t>
  </si>
  <si>
    <t>3.527577s</t>
  </si>
  <si>
    <t>0.000050s</t>
  </si>
  <si>
    <t>3.527592s</t>
  </si>
  <si>
    <t>3.527605s</t>
  </si>
  <si>
    <t>3.527607s</t>
  </si>
  <si>
    <t>3.527614s</t>
  </si>
  <si>
    <t>3.527616s</t>
  </si>
  <si>
    <t>3.527622s</t>
  </si>
  <si>
    <t>3.527624s</t>
  </si>
  <si>
    <t>3.527628s</t>
  </si>
  <si>
    <t>3.527631s</t>
  </si>
  <si>
    <t>3.527634s</t>
  </si>
  <si>
    <t>3.527637s</t>
  </si>
  <si>
    <t>3.527641s</t>
  </si>
  <si>
    <t>3.527647s</t>
  </si>
  <si>
    <t>3.527659s</t>
  </si>
  <si>
    <t>3.527683s</t>
  </si>
  <si>
    <t>0.000024s</t>
  </si>
  <si>
    <t>3.527690s</t>
  </si>
  <si>
    <t>3.527701s</t>
  </si>
  <si>
    <t>3.527711s</t>
  </si>
  <si>
    <t>3.527713s</t>
  </si>
  <si>
    <t>3.527723s</t>
  </si>
  <si>
    <t>3.527727s</t>
  </si>
  <si>
    <t>3.527734s</t>
  </si>
  <si>
    <t>3.527736s</t>
  </si>
  <si>
    <t>3.527743s</t>
  </si>
  <si>
    <t>3.528008s</t>
  </si>
  <si>
    <t>0.000265s</t>
  </si>
  <si>
    <t>3.528036s</t>
  </si>
  <si>
    <t>3.528044s</t>
  </si>
  <si>
    <t>3.528054s</t>
  </si>
  <si>
    <t>3.528058s</t>
  </si>
  <si>
    <t>3.528066s</t>
  </si>
  <si>
    <t>3.528069s</t>
  </si>
  <si>
    <t>3.528076s</t>
  </si>
  <si>
    <t>3.528078s</t>
  </si>
  <si>
    <t>3.528084s</t>
  </si>
  <si>
    <t>3.528086s</t>
  </si>
  <si>
    <t>3.528092s</t>
  </si>
  <si>
    <t>3.528094s</t>
  </si>
  <si>
    <t>3.528097s</t>
  </si>
  <si>
    <t>3.528101s</t>
  </si>
  <si>
    <t>3.528104s</t>
  </si>
  <si>
    <t>3.528106s</t>
  </si>
  <si>
    <t>3.528109s</t>
  </si>
  <si>
    <t>3.528112s</t>
  </si>
  <si>
    <t>3.528115s</t>
  </si>
  <si>
    <t>3.528116s</t>
  </si>
  <si>
    <t>3.528118s</t>
  </si>
  <si>
    <t>3.528122s</t>
  </si>
  <si>
    <t>3.528127s</t>
  </si>
  <si>
    <t>3.528131s</t>
  </si>
  <si>
    <t>3.528133s</t>
  </si>
  <si>
    <t>3.528135s</t>
  </si>
  <si>
    <t>3.528139s</t>
  </si>
  <si>
    <t>3.528143s</t>
  </si>
  <si>
    <t>3.528148s</t>
  </si>
  <si>
    <t>3.528161s</t>
  </si>
  <si>
    <t>3.528170s</t>
  </si>
  <si>
    <t>3.528171s</t>
  </si>
  <si>
    <t>3.528182s</t>
  </si>
  <si>
    <t>3.528201s</t>
  </si>
  <si>
    <t>3.528211s</t>
  </si>
  <si>
    <t>3.528217s</t>
  </si>
  <si>
    <t>3.528224s</t>
  </si>
  <si>
    <t>3.528226s</t>
  </si>
  <si>
    <t>3.528232s</t>
  </si>
  <si>
    <t>3.528326s</t>
  </si>
  <si>
    <t>3.528336s</t>
  </si>
  <si>
    <t>3.528339s</t>
  </si>
  <si>
    <t>3.528346s</t>
  </si>
  <si>
    <t>3.528349s</t>
  </si>
  <si>
    <t>3.528356s</t>
  </si>
  <si>
    <t>3.528357s</t>
  </si>
  <si>
    <t>3.528363s</t>
  </si>
  <si>
    <t>3.528365s</t>
  </si>
  <si>
    <t>3.528371s</t>
  </si>
  <si>
    <t>3.528373s</t>
  </si>
  <si>
    <t>3.528379s</t>
  </si>
  <si>
    <t>3.528381s</t>
  </si>
  <si>
    <t>3.528386s</t>
  </si>
  <si>
    <t>3.528388s</t>
  </si>
  <si>
    <t>3.528393s</t>
  </si>
  <si>
    <t>3.528395s</t>
  </si>
  <si>
    <t>3.528400s</t>
  </si>
  <si>
    <t>3.528402s</t>
  </si>
  <si>
    <t>3.528408s</t>
  </si>
  <si>
    <t>3.528410s</t>
  </si>
  <si>
    <t>3.528415s</t>
  </si>
  <si>
    <t>3.528417s</t>
  </si>
  <si>
    <t>3.528424s</t>
  </si>
  <si>
    <t>3.528426s</t>
  </si>
  <si>
    <t>3.528431s</t>
  </si>
  <si>
    <t>3.528433s</t>
  </si>
  <si>
    <t>3.528439s</t>
  </si>
  <si>
    <t>3.528440s</t>
  </si>
  <si>
    <t>3.528446s</t>
  </si>
  <si>
    <t>3.528447s</t>
  </si>
  <si>
    <t>3.528453s</t>
  </si>
  <si>
    <t>3.528542s</t>
  </si>
  <si>
    <t>0.000089s</t>
  </si>
  <si>
    <t>3.528657s</t>
  </si>
  <si>
    <t>0.000115s</t>
  </si>
  <si>
    <t>3.528888s</t>
  </si>
  <si>
    <t>0.000231s</t>
  </si>
  <si>
    <t>3.533893s</t>
  </si>
  <si>
    <t>0.005005s</t>
  </si>
  <si>
    <t>3.533906s</t>
  </si>
  <si>
    <t>0.000066s</t>
  </si>
  <si>
    <t>0.000273s</t>
  </si>
  <si>
    <t>0.000207s</t>
  </si>
  <si>
    <t>0.000491s</t>
  </si>
  <si>
    <t>0.000517s</t>
  </si>
  <si>
    <t>0.000531s</t>
  </si>
  <si>
    <t>0.000534s</t>
  </si>
  <si>
    <t>0.000544s</t>
  </si>
  <si>
    <t>0.000565s</t>
  </si>
  <si>
    <t>0.000568s</t>
  </si>
  <si>
    <t>0.000577s</t>
  </si>
  <si>
    <t>0.000579s</t>
  </si>
  <si>
    <t>0.000589s</t>
  </si>
  <si>
    <t>0.000592s</t>
  </si>
  <si>
    <t>0.000601s</t>
  </si>
  <si>
    <t>0.000603s</t>
  </si>
  <si>
    <t>0.000612s</t>
  </si>
  <si>
    <t>0.000623s</t>
  </si>
  <si>
    <t>0.000644s</t>
  </si>
  <si>
    <t>0.000653s</t>
  </si>
  <si>
    <t>0.000676s</t>
  </si>
  <si>
    <t>0.000682s</t>
  </si>
  <si>
    <t>0.000692s</t>
  </si>
  <si>
    <t>0.000704s</t>
  </si>
  <si>
    <t>0.000706s</t>
  </si>
  <si>
    <t>0.000717s</t>
  </si>
  <si>
    <t>0.000731s</t>
  </si>
  <si>
    <t>0.000744s</t>
  </si>
  <si>
    <t>0.000746s</t>
  </si>
  <si>
    <t>0.000756s</t>
  </si>
  <si>
    <t>0.000759s</t>
  </si>
  <si>
    <t>0.000770s</t>
  </si>
  <si>
    <t>0.000772s</t>
  </si>
  <si>
    <t>0.000782s</t>
  </si>
  <si>
    <t>0.000784s</t>
  </si>
  <si>
    <t>0.000794s</t>
  </si>
  <si>
    <t>0.000796s</t>
  </si>
  <si>
    <t>0.000806s</t>
  </si>
  <si>
    <t>0.000808s</t>
  </si>
  <si>
    <t>0.000822s</t>
  </si>
  <si>
    <t>0.000831s</t>
  </si>
  <si>
    <t>0.000834s</t>
  </si>
  <si>
    <t>0.000844s</t>
  </si>
  <si>
    <t>0.000846s</t>
  </si>
  <si>
    <t>0.000856s</t>
  </si>
  <si>
    <t>0.000859s</t>
  </si>
  <si>
    <t>0.000925s</t>
  </si>
  <si>
    <t>0.000055s</t>
  </si>
  <si>
    <t>0.000942s</t>
  </si>
  <si>
    <t>0.000017s</t>
  </si>
  <si>
    <t>0.000947s</t>
  </si>
  <si>
    <t>0.000978s</t>
  </si>
  <si>
    <t>0.000982s</t>
  </si>
  <si>
    <t>0.000994s</t>
  </si>
  <si>
    <t>0.000997s</t>
  </si>
  <si>
    <t>0.001010s</t>
  </si>
  <si>
    <t>0.001019s</t>
  </si>
  <si>
    <t>0.001022s</t>
  </si>
  <si>
    <t>0.001032s</t>
  </si>
  <si>
    <t>0.001034s</t>
  </si>
  <si>
    <t>0.001043s</t>
  </si>
  <si>
    <t>0.001046s</t>
  </si>
  <si>
    <t>0.001056s</t>
  </si>
  <si>
    <t>0.001058s</t>
  </si>
  <si>
    <t>0.001071s</t>
  </si>
  <si>
    <t>0.001081s</t>
  </si>
  <si>
    <t>0.001083s</t>
  </si>
  <si>
    <t>0.000090s</t>
  </si>
  <si>
    <t>0.001188s</t>
  </si>
  <si>
    <t>0.001220s</t>
  </si>
  <si>
    <t>0.000032s</t>
  </si>
  <si>
    <t>0.001233s</t>
  </si>
  <si>
    <t>0.001266s</t>
  </si>
  <si>
    <t>0.000033s</t>
  </si>
  <si>
    <t>0.001276s</t>
  </si>
  <si>
    <t>0.001279s</t>
  </si>
  <si>
    <t>0.001290s</t>
  </si>
  <si>
    <t>0.001293s</t>
  </si>
  <si>
    <t>0.001303s</t>
  </si>
  <si>
    <t>0.001306s</t>
  </si>
  <si>
    <t>0.001315s</t>
  </si>
  <si>
    <t>0.001318s</t>
  </si>
  <si>
    <t>0.001328s</t>
  </si>
  <si>
    <t>0.001330s</t>
  </si>
  <si>
    <t>0.001340s</t>
  </si>
  <si>
    <t>0.001342s</t>
  </si>
  <si>
    <t>0.001352s</t>
  </si>
  <si>
    <t>0.001365s</t>
  </si>
  <si>
    <t>0.001374s</t>
  </si>
  <si>
    <t>0.001385s</t>
  </si>
  <si>
    <t>0.001392s</t>
  </si>
  <si>
    <t>0.001402s</t>
  </si>
  <si>
    <t>0.001503s</t>
  </si>
  <si>
    <t>0.000101s</t>
  </si>
  <si>
    <t>0.001610s</t>
  </si>
  <si>
    <t>0.001731s</t>
  </si>
  <si>
    <t>0.000121s</t>
  </si>
  <si>
    <t>0.007709s</t>
  </si>
  <si>
    <t>0.005978s</t>
  </si>
  <si>
    <t>0.007723s</t>
  </si>
  <si>
    <t>0.000185s</t>
  </si>
  <si>
    <t>0.000120s</t>
  </si>
  <si>
    <t>0.000545s</t>
  </si>
  <si>
    <t>0.000360s</t>
  </si>
  <si>
    <t>0.000636s</t>
  </si>
  <si>
    <t>0.000651s</t>
  </si>
  <si>
    <t>0.000660s</t>
  </si>
  <si>
    <t>0.000675s</t>
  </si>
  <si>
    <t>0.000691s</t>
  </si>
  <si>
    <t>0.000693s</t>
  </si>
  <si>
    <t>0.000699s</t>
  </si>
  <si>
    <t>0.000709s</t>
  </si>
  <si>
    <t>0.000718s</t>
  </si>
  <si>
    <t>0.000728s</t>
  </si>
  <si>
    <t>0.000748s</t>
  </si>
  <si>
    <t>0.000020s</t>
  </si>
  <si>
    <t>0.000754s</t>
  </si>
  <si>
    <t>0.000762s</t>
  </si>
  <si>
    <t>0.000788s</t>
  </si>
  <si>
    <t>0.000799s</t>
  </si>
  <si>
    <t>0.000840s</t>
  </si>
  <si>
    <t>0.000041s</t>
  </si>
  <si>
    <t>0.000851s</t>
  </si>
  <si>
    <t>0.000854s</t>
  </si>
  <si>
    <t>0.000882s</t>
  </si>
  <si>
    <t>0.000940s</t>
  </si>
  <si>
    <t>0.000058s</t>
  </si>
  <si>
    <t>0.000950s</t>
  </si>
  <si>
    <t>0.000960s</t>
  </si>
  <si>
    <t>0.000962s</t>
  </si>
  <si>
    <t>0.000972s</t>
  </si>
  <si>
    <t>0.000974s</t>
  </si>
  <si>
    <t>0.000981s</t>
  </si>
  <si>
    <t>0.000983s</t>
  </si>
  <si>
    <t>0.000991s</t>
  </si>
  <si>
    <t>0.000993s</t>
  </si>
  <si>
    <t>0.000996s</t>
  </si>
  <si>
    <t>0.001002s</t>
  </si>
  <si>
    <t>0.001005s</t>
  </si>
  <si>
    <t>0.001008s</t>
  </si>
  <si>
    <t>0.001011s</t>
  </si>
  <si>
    <t>0.001026s</t>
  </si>
  <si>
    <t>0.001039s</t>
  </si>
  <si>
    <t>0.001041s</t>
  </si>
  <si>
    <t>0.001048s</t>
  </si>
  <si>
    <t>0.001053s</t>
  </si>
  <si>
    <t>0.001057s</t>
  </si>
  <si>
    <t>0.001072s</t>
  </si>
  <si>
    <t>0.000214s</t>
  </si>
  <si>
    <t>0.001305s</t>
  </si>
  <si>
    <t>0.001320s</t>
  </si>
  <si>
    <t>0.001329s</t>
  </si>
  <si>
    <t>0.001331s</t>
  </si>
  <si>
    <t>0.001337s</t>
  </si>
  <si>
    <t>0.001339s</t>
  </si>
  <si>
    <t>0.001345s</t>
  </si>
  <si>
    <t>0.001347s</t>
  </si>
  <si>
    <t>0.001351s</t>
  </si>
  <si>
    <t>0.001368s</t>
  </si>
  <si>
    <t>0.001378s</t>
  </si>
  <si>
    <t>0.001381s</t>
  </si>
  <si>
    <t>0.001391s</t>
  </si>
  <si>
    <t>0.001459s</t>
  </si>
  <si>
    <t>0.001495s</t>
  </si>
  <si>
    <t>0.001505s</t>
  </si>
  <si>
    <t>0.001555s</t>
  </si>
  <si>
    <t>0.001565s</t>
  </si>
  <si>
    <t>0.001585s</t>
  </si>
  <si>
    <t>0.001595s</t>
  </si>
  <si>
    <t>0.001598s</t>
  </si>
  <si>
    <t>0.001608s</t>
  </si>
  <si>
    <t>0.001611s</t>
  </si>
  <si>
    <t>0.001621s</t>
  </si>
  <si>
    <t>0.001623s</t>
  </si>
  <si>
    <t>0.001631s</t>
  </si>
  <si>
    <t>0.001633s</t>
  </si>
  <si>
    <t>0.001639s</t>
  </si>
  <si>
    <t>0.001640s</t>
  </si>
  <si>
    <t>0.001646s</t>
  </si>
  <si>
    <t>0.001647s</t>
  </si>
  <si>
    <t>0.001655s</t>
  </si>
  <si>
    <t>0.001748s</t>
  </si>
  <si>
    <t>0.000093s</t>
  </si>
  <si>
    <t>0.001845s</t>
  </si>
  <si>
    <t>0.000097s</t>
  </si>
  <si>
    <t>0.001955s</t>
  </si>
  <si>
    <t>0.000110s</t>
  </si>
  <si>
    <t>0.012978s</t>
  </si>
  <si>
    <t>0.011023s</t>
  </si>
  <si>
    <t>0.012995s</t>
  </si>
  <si>
    <t>0.000186s</t>
  </si>
  <si>
    <t>0.000542s</t>
  </si>
  <si>
    <t>0.000760s</t>
  </si>
  <si>
    <t>0.000792s</t>
  </si>
  <si>
    <t>0.000800s</t>
  </si>
  <si>
    <t>0.000802s</t>
  </si>
  <si>
    <t>0.000810s</t>
  </si>
  <si>
    <t>0.000817s</t>
  </si>
  <si>
    <t>0.000818s</t>
  </si>
  <si>
    <t>0.000832s</t>
  </si>
  <si>
    <t>0.000839s</t>
  </si>
  <si>
    <t>0.000853s</t>
  </si>
  <si>
    <t>0.000894s</t>
  </si>
  <si>
    <t>0.000022s</t>
  </si>
  <si>
    <t>0.000902s</t>
  </si>
  <si>
    <t>0.000928s</t>
  </si>
  <si>
    <t>0.000943s</t>
  </si>
  <si>
    <t>0.000963s</t>
  </si>
  <si>
    <t>0.000969s</t>
  </si>
  <si>
    <t>0.000984s</t>
  </si>
  <si>
    <t>0.000986s</t>
  </si>
  <si>
    <t>0.000992s</t>
  </si>
  <si>
    <t>0.001000s</t>
  </si>
  <si>
    <t>0.001001s</t>
  </si>
  <si>
    <t>0.001036s</t>
  </si>
  <si>
    <t>0.001059s</t>
  </si>
  <si>
    <t>0.001061s</t>
  </si>
  <si>
    <t>0.001095s</t>
  </si>
  <si>
    <t>0.001097s</t>
  </si>
  <si>
    <t>0.001103s</t>
  </si>
  <si>
    <t>0.001105s</t>
  </si>
  <si>
    <t>0.001117s</t>
  </si>
  <si>
    <t>0.001285s</t>
  </si>
  <si>
    <t>0.001296s</t>
  </si>
  <si>
    <t>0.001299s</t>
  </si>
  <si>
    <t>0.001336s</t>
  </si>
  <si>
    <t>0.001349s</t>
  </si>
  <si>
    <t>0.001356s</t>
  </si>
  <si>
    <t>0.001358s</t>
  </si>
  <si>
    <t>0.001379s</t>
  </si>
  <si>
    <t>0.001390s</t>
  </si>
  <si>
    <t>0.001408s</t>
  </si>
  <si>
    <t>0.001417s</t>
  </si>
  <si>
    <t>0.001457s</t>
  </si>
  <si>
    <t>0.000038s</t>
  </si>
  <si>
    <t>0.001537s</t>
  </si>
  <si>
    <t>0.001547s</t>
  </si>
  <si>
    <t>0.001568s</t>
  </si>
  <si>
    <t>0.001578s</t>
  </si>
  <si>
    <t>0.001599s</t>
  </si>
  <si>
    <t>0.001609s</t>
  </si>
  <si>
    <t>0.001613s</t>
  </si>
  <si>
    <t>0.001614s</t>
  </si>
  <si>
    <t>0.001620s</t>
  </si>
  <si>
    <t>0.001624s</t>
  </si>
  <si>
    <t>0.001625s</t>
  </si>
  <si>
    <t>0.001632s</t>
  </si>
  <si>
    <t>0.001644s</t>
  </si>
  <si>
    <t>0.001645s</t>
  </si>
  <si>
    <t>0.001650s</t>
  </si>
  <si>
    <t>0.001658s</t>
  </si>
  <si>
    <t>0.001662s</t>
  </si>
  <si>
    <t>0.001663s</t>
  </si>
  <si>
    <t>0.001755s</t>
  </si>
  <si>
    <t>0.000092s</t>
  </si>
  <si>
    <t>0.001846s</t>
  </si>
  <si>
    <t>0.000091s</t>
  </si>
  <si>
    <t>0.002071s</t>
  </si>
  <si>
    <t>0.000225s</t>
  </si>
  <si>
    <t>0.015534s</t>
  </si>
  <si>
    <t>0.013463s</t>
  </si>
  <si>
    <t>0.015550s</t>
  </si>
  <si>
    <t>0.000063s</t>
  </si>
  <si>
    <t>0.000173s</t>
  </si>
  <si>
    <t>0.001111s</t>
  </si>
  <si>
    <t>0.000938s</t>
  </si>
  <si>
    <t>0.001146s</t>
  </si>
  <si>
    <t>0.000035s</t>
  </si>
  <si>
    <t>0.001168s</t>
  </si>
  <si>
    <t>0.001180s</t>
  </si>
  <si>
    <t>0.001189s</t>
  </si>
  <si>
    <t>0.001191s</t>
  </si>
  <si>
    <t>0.001197s</t>
  </si>
  <si>
    <t>0.001208s</t>
  </si>
  <si>
    <t>0.001212s</t>
  </si>
  <si>
    <t>0.001218s</t>
  </si>
  <si>
    <t>0.001227s</t>
  </si>
  <si>
    <t>0.001228s</t>
  </si>
  <si>
    <t>0.001234s</t>
  </si>
  <si>
    <t>0.001236s</t>
  </si>
  <si>
    <t>0.001244s</t>
  </si>
  <si>
    <t>0.001250s</t>
  </si>
  <si>
    <t>0.001278s</t>
  </si>
  <si>
    <t>0.001319s</t>
  </si>
  <si>
    <t>0.001363s</t>
  </si>
  <si>
    <t>0.001383s</t>
  </si>
  <si>
    <t>0.001404s</t>
  </si>
  <si>
    <t>0.001418s</t>
  </si>
  <si>
    <t>0.001423s</t>
  </si>
  <si>
    <t>0.001431s</t>
  </si>
  <si>
    <t>0.001434s</t>
  </si>
  <si>
    <t>0.001440s</t>
  </si>
  <si>
    <t>0.001442s</t>
  </si>
  <si>
    <t>0.001448s</t>
  </si>
  <si>
    <t>0.001449s</t>
  </si>
  <si>
    <t>0.001455s</t>
  </si>
  <si>
    <t>0.001461s</t>
  </si>
  <si>
    <t>0.001467s</t>
  </si>
  <si>
    <t>0.001469s</t>
  </si>
  <si>
    <t>0.001476s</t>
  </si>
  <si>
    <t>0.001483s</t>
  </si>
  <si>
    <t>0.001485s</t>
  </si>
  <si>
    <t>0.001490s</t>
  </si>
  <si>
    <t>0.001512s</t>
  </si>
  <si>
    <t>0.001520s</t>
  </si>
  <si>
    <t>0.001524s</t>
  </si>
  <si>
    <t>0.001532s</t>
  </si>
  <si>
    <t>0.001534s</t>
  </si>
  <si>
    <t>0.001540s</t>
  </si>
  <si>
    <t>0.001542s</t>
  </si>
  <si>
    <t>0.001548s</t>
  </si>
  <si>
    <t>0.001777s</t>
  </si>
  <si>
    <t>0.000229s</t>
  </si>
  <si>
    <t>0.001787s</t>
  </si>
  <si>
    <t>0.001790s</t>
  </si>
  <si>
    <t>0.001796s</t>
  </si>
  <si>
    <t>0.001798s</t>
  </si>
  <si>
    <t>0.001806s</t>
  </si>
  <si>
    <t>0.001808s</t>
  </si>
  <si>
    <t>0.001814s</t>
  </si>
  <si>
    <t>0.001816s</t>
  </si>
  <si>
    <t>0.001822s</t>
  </si>
  <si>
    <t>0.001824s</t>
  </si>
  <si>
    <t>0.001830s</t>
  </si>
  <si>
    <t>0.001832s</t>
  </si>
  <si>
    <t>0.001838s</t>
  </si>
  <si>
    <t>0.001840s</t>
  </si>
  <si>
    <t>0.001847s</t>
  </si>
  <si>
    <t>0.001871s</t>
  </si>
  <si>
    <t>0.001885s</t>
  </si>
  <si>
    <t>0.001897s</t>
  </si>
  <si>
    <t>0.001902s</t>
  </si>
  <si>
    <t>0.001908s</t>
  </si>
  <si>
    <t>0.001927s</t>
  </si>
  <si>
    <t>0.001937s</t>
  </si>
  <si>
    <t>0.001943s</t>
  </si>
  <si>
    <t>0.001952s</t>
  </si>
  <si>
    <t>0.001965s</t>
  </si>
  <si>
    <t>0.001970s</t>
  </si>
  <si>
    <t>0.001992s</t>
  </si>
  <si>
    <t>0.001998s</t>
  </si>
  <si>
    <t>0.002004s</t>
  </si>
  <si>
    <t>0.002011s</t>
  </si>
  <si>
    <t>0.002012s</t>
  </si>
  <si>
    <t>0.002018s</t>
  </si>
  <si>
    <t>0.002020s</t>
  </si>
  <si>
    <t>0.002027s</t>
  </si>
  <si>
    <t>0.002029s</t>
  </si>
  <si>
    <t>0.002035s</t>
  </si>
  <si>
    <t>0.002037s</t>
  </si>
  <si>
    <t>0.002043s</t>
  </si>
  <si>
    <t>0.002045s</t>
  </si>
  <si>
    <t>0.002053s</t>
  </si>
  <si>
    <t>0.002151s</t>
  </si>
  <si>
    <t>0.000098s</t>
  </si>
  <si>
    <t>0.002250s</t>
  </si>
  <si>
    <t>0.000099s</t>
  </si>
  <si>
    <t>0.002434s</t>
  </si>
  <si>
    <t>0.000184s</t>
  </si>
  <si>
    <t>0.024068s</t>
  </si>
  <si>
    <t>0.021634s</t>
  </si>
  <si>
    <t>0.024079s</t>
  </si>
  <si>
    <t>0.000118s</t>
  </si>
  <si>
    <t>0.001531s</t>
  </si>
  <si>
    <t>0.001346s</t>
  </si>
  <si>
    <t>0.001558s</t>
  </si>
  <si>
    <t>0.001582s</t>
  </si>
  <si>
    <t>0.001588s</t>
  </si>
  <si>
    <t>0.001591s</t>
  </si>
  <si>
    <t>0.001596s</t>
  </si>
  <si>
    <t>0.001605s</t>
  </si>
  <si>
    <t>0.001607s</t>
  </si>
  <si>
    <t>0.001615s</t>
  </si>
  <si>
    <t>0.001627s</t>
  </si>
  <si>
    <t>0.001666s</t>
  </si>
  <si>
    <t>0.001700s</t>
  </si>
  <si>
    <t>0.000034s</t>
  </si>
  <si>
    <t>0.001713s</t>
  </si>
  <si>
    <t>0.001715s</t>
  </si>
  <si>
    <t>0.001722s</t>
  </si>
  <si>
    <t>0.001724s</t>
  </si>
  <si>
    <t>0.001730s</t>
  </si>
  <si>
    <t>0.001732s</t>
  </si>
  <si>
    <t>0.001738s</t>
  </si>
  <si>
    <t>0.001951s</t>
  </si>
  <si>
    <t>0.000213s</t>
  </si>
  <si>
    <t>0.001962s</t>
  </si>
  <si>
    <t>0.001972s</t>
  </si>
  <si>
    <t>0.001974s</t>
  </si>
  <si>
    <t>0.001980s</t>
  </si>
  <si>
    <t>0.001982s</t>
  </si>
  <si>
    <t>0.001988s</t>
  </si>
  <si>
    <t>0.001990s</t>
  </si>
  <si>
    <t>0.001995s</t>
  </si>
  <si>
    <t>0.001997s</t>
  </si>
  <si>
    <t>0.002003s</t>
  </si>
  <si>
    <t>0.002005s</t>
  </si>
  <si>
    <t>0.002010s</t>
  </si>
  <si>
    <t>0.002019s</t>
  </si>
  <si>
    <t>0.002025s</t>
  </si>
  <si>
    <t>0.002033s</t>
  </si>
  <si>
    <t>0.002040s</t>
  </si>
  <si>
    <t>0.002042s</t>
  </si>
  <si>
    <t>0.002047s</t>
  </si>
  <si>
    <t>0.002049s</t>
  </si>
  <si>
    <t>0.002054s</t>
  </si>
  <si>
    <t>0.002056s</t>
  </si>
  <si>
    <t>0.002062s</t>
  </si>
  <si>
    <t>0.002063s</t>
  </si>
  <si>
    <t>0.002069s</t>
  </si>
  <si>
    <t>0.002070s</t>
  </si>
  <si>
    <t>0.002076s</t>
  </si>
  <si>
    <t>0.002084s</t>
  </si>
  <si>
    <t>0.002090s</t>
  </si>
  <si>
    <t>0.002202s</t>
  </si>
  <si>
    <t>0.000112s</t>
  </si>
  <si>
    <t>0.002212s</t>
  </si>
  <si>
    <t>0.002216s</t>
  </si>
  <si>
    <t>0.002222s</t>
  </si>
  <si>
    <t>0.002224s</t>
  </si>
  <si>
    <t>0.002230s</t>
  </si>
  <si>
    <t>0.002232s</t>
  </si>
  <si>
    <t>0.002238s</t>
  </si>
  <si>
    <t>0.002240s</t>
  </si>
  <si>
    <t>0.002245s</t>
  </si>
  <si>
    <t>0.002247s</t>
  </si>
  <si>
    <t>0.002253s</t>
  </si>
  <si>
    <t>0.002254s</t>
  </si>
  <si>
    <t>0.002259s</t>
  </si>
  <si>
    <t>0.002261s</t>
  </si>
  <si>
    <t>0.002267s</t>
  </si>
  <si>
    <t>0.002288s</t>
  </si>
  <si>
    <t>0.002294s</t>
  </si>
  <si>
    <t>0.002340s</t>
  </si>
  <si>
    <t>0.000046s</t>
  </si>
  <si>
    <t>0.002350s</t>
  </si>
  <si>
    <t>0.002371s</t>
  </si>
  <si>
    <t>0.002381s</t>
  </si>
  <si>
    <t>0.002420s</t>
  </si>
  <si>
    <t>0.000039s</t>
  </si>
  <si>
    <t>0.002425s</t>
  </si>
  <si>
    <t>0.002472s</t>
  </si>
  <si>
    <t>0.000047s</t>
  </si>
  <si>
    <t>0.002478s</t>
  </si>
  <si>
    <t>0.002481s</t>
  </si>
  <si>
    <t>0.002491s</t>
  </si>
  <si>
    <t>0.002494s</t>
  </si>
  <si>
    <t>0.002505s</t>
  </si>
  <si>
    <t>0.002507s</t>
  </si>
  <si>
    <t>0.002516s</t>
  </si>
  <si>
    <t>0.002519s</t>
  </si>
  <si>
    <t>0.002530s</t>
  </si>
  <si>
    <t>0.002532s</t>
  </si>
  <si>
    <t>0.002542s</t>
  </si>
  <si>
    <t>0.002545s</t>
  </si>
  <si>
    <t>0.002554s</t>
  </si>
  <si>
    <t>0.002663s</t>
  </si>
  <si>
    <t>0.002788s</t>
  </si>
  <si>
    <t>0.000125s</t>
  </si>
  <si>
    <t>0.002847s</t>
  </si>
  <si>
    <t>0.000059s</t>
  </si>
  <si>
    <t>0.032155s</t>
  </si>
  <si>
    <t>0.029308s</t>
  </si>
  <si>
    <t>0.032165s</t>
  </si>
  <si>
    <t>0.000228s</t>
  </si>
  <si>
    <t>0.000162s</t>
  </si>
  <si>
    <t>0.001917s</t>
  </si>
  <si>
    <t>0.001689s</t>
  </si>
  <si>
    <t>0.001944s</t>
  </si>
  <si>
    <t>0.001953s</t>
  </si>
  <si>
    <t>0.001969s</t>
  </si>
  <si>
    <t>0.001981s</t>
  </si>
  <si>
    <t>0.001984s</t>
  </si>
  <si>
    <t>0.001993s</t>
  </si>
  <si>
    <t>0.001996s</t>
  </si>
  <si>
    <t>0.002006s</t>
  </si>
  <si>
    <t>0.002009s</t>
  </si>
  <si>
    <t>0.002023s</t>
  </si>
  <si>
    <t>0.002036s</t>
  </si>
  <si>
    <t>0.002048s</t>
  </si>
  <si>
    <t>0.002058s</t>
  </si>
  <si>
    <t>0.002081s</t>
  </si>
  <si>
    <t>0.002101s</t>
  </si>
  <si>
    <t>0.002103s</t>
  </si>
  <si>
    <t>0.002113s</t>
  </si>
  <si>
    <t>0.002119s</t>
  </si>
  <si>
    <t>0.002130s</t>
  </si>
  <si>
    <t>0.002168s</t>
  </si>
  <si>
    <t>0.002181s</t>
  </si>
  <si>
    <t>0.002186s</t>
  </si>
  <si>
    <t>0.002191s</t>
  </si>
  <si>
    <t>0.002192s</t>
  </si>
  <si>
    <t>0.002201s</t>
  </si>
  <si>
    <t>0.002209s</t>
  </si>
  <si>
    <t>0.002423s</t>
  </si>
  <si>
    <t>0.000201s</t>
  </si>
  <si>
    <t>0.002436s</t>
  </si>
  <si>
    <t>0.002440s</t>
  </si>
  <si>
    <t>0.002451s</t>
  </si>
  <si>
    <t>0.002454s</t>
  </si>
  <si>
    <t>0.002460s</t>
  </si>
  <si>
    <t>0.002465s</t>
  </si>
  <si>
    <t>0.002467s</t>
  </si>
  <si>
    <t>0.002470s</t>
  </si>
  <si>
    <t>0.002476s</t>
  </si>
  <si>
    <t>0.002475s</t>
  </si>
  <si>
    <t>- 0.000001s</t>
  </si>
  <si>
    <t>0.002480s</t>
  </si>
  <si>
    <t>0.002483s</t>
  </si>
  <si>
    <t>0.002485s</t>
  </si>
  <si>
    <t>0.002489s</t>
  </si>
  <si>
    <t>0.002496s</t>
  </si>
  <si>
    <t>0.002499s</t>
  </si>
  <si>
    <t>0.002502s</t>
  </si>
  <si>
    <t>0.002503s</t>
  </si>
  <si>
    <t>0.002508s</t>
  </si>
  <si>
    <t>0.002512s</t>
  </si>
  <si>
    <t>0.002522s</t>
  </si>
  <si>
    <t>0.002529s</t>
  </si>
  <si>
    <t>0.002535s</t>
  </si>
  <si>
    <t>0.002551s</t>
  </si>
  <si>
    <t>0.002562s</t>
  </si>
  <si>
    <t>0.002574s</t>
  </si>
  <si>
    <t>0.002692s</t>
  </si>
  <si>
    <t>0.002706s</t>
  </si>
  <si>
    <t>0.002710s</t>
  </si>
  <si>
    <t>0.002721s</t>
  </si>
  <si>
    <t>0.002724s</t>
  </si>
  <si>
    <t>0.002734s</t>
  </si>
  <si>
    <t>0.002736s</t>
  </si>
  <si>
    <t>0.002746s</t>
  </si>
  <si>
    <t>0.002748s</t>
  </si>
  <si>
    <t>0.002758s</t>
  </si>
  <si>
    <t>0.002760s</t>
  </si>
  <si>
    <t>0.002770s</t>
  </si>
  <si>
    <t>0.002773s</t>
  </si>
  <si>
    <t>0.002783s</t>
  </si>
  <si>
    <t>0.002785s</t>
  </si>
  <si>
    <t>0.002796s</t>
  </si>
  <si>
    <t>0.002798s</t>
  </si>
  <si>
    <t>0.002809s</t>
  </si>
  <si>
    <t>0.002811s</t>
  </si>
  <si>
    <t>0.002822s</t>
  </si>
  <si>
    <t>0.002824s</t>
  </si>
  <si>
    <t>0.002834s</t>
  </si>
  <si>
    <t>0.002836s</t>
  </si>
  <si>
    <t>0.002846s</t>
  </si>
  <si>
    <t>0.002848s</t>
  </si>
  <si>
    <t>0.002858s</t>
  </si>
  <si>
    <t>0.002860s</t>
  </si>
  <si>
    <t>0.002870s</t>
  </si>
  <si>
    <t>0.002872s</t>
  </si>
  <si>
    <t>0.002882s</t>
  </si>
  <si>
    <t>0.002884s</t>
  </si>
  <si>
    <t>0.002894s</t>
  </si>
  <si>
    <t>0.002994s</t>
  </si>
  <si>
    <t>0.003097s</t>
  </si>
  <si>
    <t>0.000103s</t>
  </si>
  <si>
    <t>0.003227s</t>
  </si>
  <si>
    <t>0.000130s</t>
  </si>
  <si>
    <t>0.040515s</t>
  </si>
  <si>
    <t>0.037288s</t>
  </si>
  <si>
    <t>0.040526s</t>
  </si>
  <si>
    <t>0.000178s</t>
  </si>
  <si>
    <t>0.002995s</t>
  </si>
  <si>
    <t>0.002817s</t>
  </si>
  <si>
    <t>0.003022s</t>
  </si>
  <si>
    <t>0.003032s</t>
  </si>
  <si>
    <t>0.003048s</t>
  </si>
  <si>
    <t>0.003050s</t>
  </si>
  <si>
    <t>0.003060s</t>
  </si>
  <si>
    <t>0.003063s</t>
  </si>
  <si>
    <t>0.003072s</t>
  </si>
  <si>
    <t>0.003074s</t>
  </si>
  <si>
    <t>0.003085s</t>
  </si>
  <si>
    <t>0.003088s</t>
  </si>
  <si>
    <t>0.003100s</t>
  </si>
  <si>
    <t>0.003103s</t>
  </si>
  <si>
    <t>0.003114s</t>
  </si>
  <si>
    <t>0.003125s</t>
  </si>
  <si>
    <t>0.003134s</t>
  </si>
  <si>
    <t>0.003137s</t>
  </si>
  <si>
    <t>0.003149s</t>
  </si>
  <si>
    <t>0.003159s</t>
  </si>
  <si>
    <t>0.003169s</t>
  </si>
  <si>
    <t>0.003172s</t>
  </si>
  <si>
    <t>0.003182s</t>
  </si>
  <si>
    <t>0.003185s</t>
  </si>
  <si>
    <t>0.003197s</t>
  </si>
  <si>
    <t>0.003247s</t>
  </si>
  <si>
    <t>0.003258s</t>
  </si>
  <si>
    <t>0.003264s</t>
  </si>
  <si>
    <t>0.003272s</t>
  </si>
  <si>
    <t>0.003281s</t>
  </si>
  <si>
    <t>0.003289s</t>
  </si>
  <si>
    <t>0.003295s</t>
  </si>
  <si>
    <t>0.003303s</t>
  </si>
  <si>
    <t>0.003309s</t>
  </si>
  <si>
    <t>0.003316s</t>
  </si>
  <si>
    <t>0.003324s</t>
  </si>
  <si>
    <t>0.003411s</t>
  </si>
  <si>
    <t>0.000087s</t>
  </si>
  <si>
    <t>0.003425s</t>
  </si>
  <si>
    <t>0.003429s</t>
  </si>
  <si>
    <t>0.003441s</t>
  </si>
  <si>
    <t>0.003444s</t>
  </si>
  <si>
    <t>0.003453s</t>
  </si>
  <si>
    <t>0.003455s</t>
  </si>
  <si>
    <t>0.003465s</t>
  </si>
  <si>
    <t>0.003468s</t>
  </si>
  <si>
    <t>0.003478s</t>
  </si>
  <si>
    <t>0.003480s</t>
  </si>
  <si>
    <t>0.003492s</t>
  </si>
  <si>
    <t>0.003494s</t>
  </si>
  <si>
    <t>0.003504s</t>
  </si>
  <si>
    <t>0.003507s</t>
  </si>
  <si>
    <t>0.003517s</t>
  </si>
  <si>
    <t>0.003520s</t>
  </si>
  <si>
    <t>0.003529s</t>
  </si>
  <si>
    <t>0.003532s</t>
  </si>
  <si>
    <t>0.003542s</t>
  </si>
  <si>
    <t>0.003544s</t>
  </si>
  <si>
    <t>0.003554s</t>
  </si>
  <si>
    <t>0.003556s</t>
  </si>
  <si>
    <t>0.003568s</t>
  </si>
  <si>
    <t>0.003571s</t>
  </si>
  <si>
    <t>0.003580s</t>
  </si>
  <si>
    <t>0.003583s</t>
  </si>
  <si>
    <t>0.003593s</t>
  </si>
  <si>
    <t>0.003595s</t>
  </si>
  <si>
    <t>0.003605s</t>
  </si>
  <si>
    <t>0.003607s</t>
  </si>
  <si>
    <t>0.003617s</t>
  </si>
  <si>
    <t>0.003628s</t>
  </si>
  <si>
    <t>0.003642s</t>
  </si>
  <si>
    <t>0.003648s</t>
  </si>
  <si>
    <t>0.003659s</t>
  </si>
  <si>
    <t>0.003770s</t>
  </si>
  <si>
    <t>0.003778s</t>
  </si>
  <si>
    <t>0.003782s</t>
  </si>
  <si>
    <t>0.003793s</t>
  </si>
  <si>
    <t>0.003795s</t>
  </si>
  <si>
    <t>0.003806s</t>
  </si>
  <si>
    <t>0.003808s</t>
  </si>
  <si>
    <t>0.003818s</t>
  </si>
  <si>
    <t>0.003828s</t>
  </si>
  <si>
    <t>0.003838s</t>
  </si>
  <si>
    <t>0.003847s</t>
  </si>
  <si>
    <t>0.003854s</t>
  </si>
  <si>
    <t>0.003860s</t>
  </si>
  <si>
    <t>0.003862s</t>
  </si>
  <si>
    <t>0.003866s</t>
  </si>
  <si>
    <t>0.003871s</t>
  </si>
  <si>
    <t>0.003875s</t>
  </si>
  <si>
    <t>0.003879s</t>
  </si>
  <si>
    <t>0.003881s</t>
  </si>
  <si>
    <t>0.003886s</t>
  </si>
  <si>
    <t>0.003885s</t>
  </si>
  <si>
    <t>0.003892s</t>
  </si>
  <si>
    <t>0.003900s</t>
  </si>
  <si>
    <t>0.003906s</t>
  </si>
  <si>
    <t>0.003914s</t>
  </si>
  <si>
    <t>0.004025s</t>
  </si>
  <si>
    <t>0.004128s</t>
  </si>
  <si>
    <t>0.004280s</t>
  </si>
  <si>
    <t>0.000152s</t>
  </si>
  <si>
    <t>0.041364s</t>
  </si>
  <si>
    <t>0.037084s</t>
  </si>
  <si>
    <t>0.061086s</t>
  </si>
  <si>
    <t>0.019722s</t>
  </si>
  <si>
    <t>0.061092s</t>
  </si>
  <si>
    <t>0.000072s</t>
  </si>
  <si>
    <t>0.000156s</t>
  </si>
  <si>
    <t>0.003973s</t>
  </si>
  <si>
    <t>0.003745s</t>
  </si>
  <si>
    <t>0.004000s</t>
  </si>
  <si>
    <t>0.004009s</t>
  </si>
  <si>
    <t>0.004019s</t>
  </si>
  <si>
    <t>0.004021s</t>
  </si>
  <si>
    <t>0.004029s</t>
  </si>
  <si>
    <t>0.004032s</t>
  </si>
  <si>
    <t>0.004037s</t>
  </si>
  <si>
    <t>0.004039s</t>
  </si>
  <si>
    <t>0.004046s</t>
  </si>
  <si>
    <t>0.004047s</t>
  </si>
  <si>
    <t>0.004060s</t>
  </si>
  <si>
    <t>0.004062s</t>
  </si>
  <si>
    <t>0.004069s</t>
  </si>
  <si>
    <t>0.004071s</t>
  </si>
  <si>
    <t>0.004078s</t>
  </si>
  <si>
    <t>0.004080s</t>
  </si>
  <si>
    <t>0.004084s</t>
  </si>
  <si>
    <t>0.004103s</t>
  </si>
  <si>
    <t>0.004111s</t>
  </si>
  <si>
    <t>0.004184s</t>
  </si>
  <si>
    <t>0.000073s</t>
  </si>
  <si>
    <t>0.004197s</t>
  </si>
  <si>
    <t>0.004200s</t>
  </si>
  <si>
    <t>0.004206s</t>
  </si>
  <si>
    <t>0.004208s</t>
  </si>
  <si>
    <t>0.004214s</t>
  </si>
  <si>
    <t>0.004216s</t>
  </si>
  <si>
    <t>0.004222s</t>
  </si>
  <si>
    <t>0.004434s</t>
  </si>
  <si>
    <t>0.000212s</t>
  </si>
  <si>
    <t>0.004444s</t>
  </si>
  <si>
    <t>0.004448s</t>
  </si>
  <si>
    <t>0.004455s</t>
  </si>
  <si>
    <t>0.004457s</t>
  </si>
  <si>
    <t>0.004460s</t>
  </si>
  <si>
    <t>0.004463s</t>
  </si>
  <si>
    <t>0.004466s</t>
  </si>
  <si>
    <t>0.004469s</t>
  </si>
  <si>
    <t>0.004470s</t>
  </si>
  <si>
    <t>0.004471s</t>
  </si>
  <si>
    <t>0.004474s</t>
  </si>
  <si>
    <t>0.004476s</t>
  </si>
  <si>
    <t>0.004477s</t>
  </si>
  <si>
    <t>0.004489s</t>
  </si>
  <si>
    <t>0.004491s</t>
  </si>
  <si>
    <t>0.004493s</t>
  </si>
  <si>
    <t>0.004494s</t>
  </si>
  <si>
    <t>0.004496s</t>
  </si>
  <si>
    <t>0.004498s</t>
  </si>
  <si>
    <t>0.004500s</t>
  </si>
  <si>
    <t>0.004503s</t>
  </si>
  <si>
    <t>0.004506s</t>
  </si>
  <si>
    <t>0.004509s</t>
  </si>
  <si>
    <t>0.004511s</t>
  </si>
  <si>
    <t>0.004514s</t>
  </si>
  <si>
    <t>0.004517s</t>
  </si>
  <si>
    <t>0.004524s</t>
  </si>
  <si>
    <t>0.004528s</t>
  </si>
  <si>
    <t>0.004533s</t>
  </si>
  <si>
    <t>0.004538s</t>
  </si>
  <si>
    <t>0.004684s</t>
  </si>
  <si>
    <t>0.000146s</t>
  </si>
  <si>
    <t>0.004691s</t>
  </si>
  <si>
    <t>0.004694s</t>
  </si>
  <si>
    <t>0.004699s</t>
  </si>
  <si>
    <t>0.004700s</t>
  </si>
  <si>
    <t>0.004705s</t>
  </si>
  <si>
    <t>0.004706s</t>
  </si>
  <si>
    <t>0.004709s</t>
  </si>
  <si>
    <t>0.004711s</t>
  </si>
  <si>
    <t>0.004713s</t>
  </si>
  <si>
    <t>0.004716s</t>
  </si>
  <si>
    <t>0.004717s</t>
  </si>
  <si>
    <t>0.004718s</t>
  </si>
  <si>
    <t>0.004720s</t>
  </si>
  <si>
    <t>0.004723s</t>
  </si>
  <si>
    <t>0.004726s</t>
  </si>
  <si>
    <t>0.004729s</t>
  </si>
  <si>
    <t>0.004735s</t>
  </si>
  <si>
    <t>0.004933s</t>
  </si>
  <si>
    <t>0.000198s</t>
  </si>
  <si>
    <t>0.004941s</t>
  </si>
  <si>
    <t>0.004943s</t>
  </si>
  <si>
    <t>0.004948s</t>
  </si>
  <si>
    <t>0.004949s</t>
  </si>
  <si>
    <t>0.004954s</t>
  </si>
  <si>
    <t>0.004955s</t>
  </si>
  <si>
    <t>0.004960s</t>
  </si>
  <si>
    <t>0.004961s</t>
  </si>
  <si>
    <t>0.004965s</t>
  </si>
  <si>
    <t>0.004966s</t>
  </si>
  <si>
    <t>0.004970s</t>
  </si>
  <si>
    <t>0.004972s</t>
  </si>
  <si>
    <t>0.004977s</t>
  </si>
  <si>
    <t>0.004979s</t>
  </si>
  <si>
    <t>0.004982s</t>
  </si>
  <si>
    <t>0.004986s</t>
  </si>
  <si>
    <t>0.004990s</t>
  </si>
  <si>
    <t>0.005065s</t>
  </si>
  <si>
    <t>0.005133s</t>
  </si>
  <si>
    <t>0.000068s</t>
  </si>
  <si>
    <t>0.005232s</t>
  </si>
  <si>
    <t>0.044004s</t>
  </si>
  <si>
    <t>0.038772s</t>
  </si>
  <si>
    <t>0.084463s</t>
  </si>
  <si>
    <t>0.040459s</t>
  </si>
  <si>
    <t>0.084469s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</si>
</sst>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2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99">
      <alignment vertical="center"/>
    </xf>
    <xf numFmtId="0" fontId="2" fillId="0" borderId="0" xfId="99">
      <alignment vertical="center"/>
    </xf>
    <xf numFmtId="0" fontId="2" fillId="0" borderId="0" xfId="99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  <xf numFmtId="0" fontId="1" fillId="0" borderId="0" xfId="105">
      <alignment vertical="center"/>
    </xf>
  </cellXfs>
  <cellStyles count="155">
    <cellStyle name="20% - アクセント 1 2" xfId="107"/>
    <cellStyle name="20% - アクセント 2 2" xfId="109"/>
    <cellStyle name="20% - アクセント 3 2" xfId="111"/>
    <cellStyle name="20% - アクセント 4 2" xfId="113"/>
    <cellStyle name="20% - アクセント 5 2" xfId="115"/>
    <cellStyle name="20% - アクセント 6 2" xfId="117"/>
    <cellStyle name="20% - アクセント1" xfId="76" builtinId="30" customBuiltin="1"/>
    <cellStyle name="20% - アクセント2" xfId="80" builtinId="34" customBuiltin="1"/>
    <cellStyle name="20% - アクセント3" xfId="84" builtinId="38" customBuiltin="1"/>
    <cellStyle name="20% - アクセント4" xfId="88" builtinId="42" customBuiltin="1"/>
    <cellStyle name="20% - アクセント5" xfId="92" builtinId="46" customBuiltin="1"/>
    <cellStyle name="20% - アクセント6" xfId="96" builtinId="50" customBuiltin="1"/>
    <cellStyle name="40% - アクセント 1 2" xfId="108"/>
    <cellStyle name="40% - アクセント 2 2" xfId="110"/>
    <cellStyle name="40% - アクセント 3 2" xfId="112"/>
    <cellStyle name="40% - アクセント 4 2" xfId="114"/>
    <cellStyle name="40% - アクセント 5 2" xfId="116"/>
    <cellStyle name="40% - アクセント 6 2" xfId="118"/>
    <cellStyle name="40% - アクセント1" xfId="77" builtinId="31" customBuiltin="1"/>
    <cellStyle name="40% - アクセント2" xfId="81" builtinId="35" customBuiltin="1"/>
    <cellStyle name="40% - アクセント3" xfId="85" builtinId="39" customBuiltin="1"/>
    <cellStyle name="40% - アクセント4" xfId="89" builtinId="43" customBuiltin="1"/>
    <cellStyle name="40% - アクセント5" xfId="93" builtinId="47" customBuiltin="1"/>
    <cellStyle name="40% - アクセント6" xfId="97" builtinId="51" customBuiltin="1"/>
    <cellStyle name="60% - アクセント1" xfId="78" builtinId="32" customBuiltin="1"/>
    <cellStyle name="60% - アクセント2" xfId="82" builtinId="36" customBuiltin="1"/>
    <cellStyle name="60% - アクセント3" xfId="86" builtinId="40" customBuiltin="1"/>
    <cellStyle name="60% - アクセント4" xfId="90" builtinId="44" customBuiltin="1"/>
    <cellStyle name="60% - アクセント5" xfId="94" builtinId="48" customBuiltin="1"/>
    <cellStyle name="60% - アクセント6" xfId="98" builtinId="52" customBuiltin="1"/>
    <cellStyle name="アクセント 1" xfId="75" builtinId="29" customBuiltin="1"/>
    <cellStyle name="アクセント 2" xfId="79" builtinId="33" customBuiltin="1"/>
    <cellStyle name="アクセント 3" xfId="83" builtinId="37" customBuiltin="1"/>
    <cellStyle name="アクセント 4" xfId="87" builtinId="41" customBuiltin="1"/>
    <cellStyle name="アクセント 5" xfId="91" builtinId="45" customBuiltin="1"/>
    <cellStyle name="アクセント 6" xfId="95" builtinId="49" customBuiltin="1"/>
    <cellStyle name="タイトル" xfId="59" builtinId="15" customBuiltin="1"/>
    <cellStyle name="チェック セル" xfId="71" builtinId="23" customBuiltin="1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101" builtinId="8" hidden="1"/>
    <cellStyle name="ハイパーリンク" xfId="103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メモ 2" xfId="100"/>
    <cellStyle name="メモ 3" xfId="106"/>
    <cellStyle name="リンク セル" xfId="70" builtinId="24" customBuiltin="1"/>
    <cellStyle name="悪い" xfId="65" builtinId="27" customBuiltin="1"/>
    <cellStyle name="計算" xfId="69" builtinId="22" customBuiltin="1"/>
    <cellStyle name="警告文" xfId="72" builtinId="11" customBuiltin="1"/>
    <cellStyle name="見出し 1" xfId="60" builtinId="16" customBuiltin="1"/>
    <cellStyle name="見出し 2" xfId="61" builtinId="17" customBuiltin="1"/>
    <cellStyle name="見出し 3" xfId="62" builtinId="18" customBuiltin="1"/>
    <cellStyle name="見出し 4" xfId="63" builtinId="19" customBuiltin="1"/>
    <cellStyle name="合計" xfId="74" builtinId="25" customBuiltin="1"/>
    <cellStyle name="出力" xfId="68" builtinId="21" customBuiltin="1"/>
    <cellStyle name="説明文" xfId="73" builtinId="53" customBuiltin="1"/>
    <cellStyle name="入力" xfId="67" builtinId="20" customBuiltin="1"/>
    <cellStyle name="標準" xfId="0" builtinId="0"/>
    <cellStyle name="標準 2" xfId="99"/>
    <cellStyle name="標準 3" xfId="105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普通" xfId="66" builtinId="28" customBuiltin="1"/>
    <cellStyle name="良い" xfId="64" builtinId="26" customBuilti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conclude!$E$3:$E$105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145.9999999999795</c:v>
                </c:pt>
                <c:pt idx="3">
                  <c:v>555.0000000000832</c:v>
                </c:pt>
                <c:pt idx="4">
                  <c:v>1281.000000000088</c:v>
                </c:pt>
                <c:pt idx="5">
                  <c:v>1282.000000000005</c:v>
                </c:pt>
                <c:pt idx="6">
                  <c:v>672.000000000006</c:v>
                </c:pt>
                <c:pt idx="7">
                  <c:v>474.0000000000855</c:v>
                </c:pt>
                <c:pt idx="8">
                  <c:v>672.000000000006</c:v>
                </c:pt>
                <c:pt idx="9">
                  <c:v>473.0000000001677</c:v>
                </c:pt>
                <c:pt idx="10">
                  <c:v>672.000000000006</c:v>
                </c:pt>
                <c:pt idx="11">
                  <c:v>474.0000000000855</c:v>
                </c:pt>
                <c:pt idx="12">
                  <c:v>659.0000000001872</c:v>
                </c:pt>
                <c:pt idx="13">
                  <c:v>491.999999999937</c:v>
                </c:pt>
                <c:pt idx="14">
                  <c:v>660.000000000105</c:v>
                </c:pt>
                <c:pt idx="15">
                  <c:v>492.9999999998547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129.9999999999635</c:v>
                </c:pt>
                <c:pt idx="21">
                  <c:v>130.0000000001855</c:v>
                </c:pt>
                <c:pt idx="22">
                  <c:v>129.0000000000458</c:v>
                </c:pt>
                <c:pt idx="23">
                  <c:v>1282.000000000005</c:v>
                </c:pt>
                <c:pt idx="24">
                  <c:v>1280.999999999866</c:v>
                </c:pt>
                <c:pt idx="25">
                  <c:v>1282.000000000005</c:v>
                </c:pt>
                <c:pt idx="26">
                  <c:v>658.9999999999652</c:v>
                </c:pt>
                <c:pt idx="27">
                  <c:v>492.000000000159</c:v>
                </c:pt>
                <c:pt idx="28">
                  <c:v>659.999999999883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492.9999999998547</c:v>
                </c:pt>
                <c:pt idx="32">
                  <c:v>658.9999999999652</c:v>
                </c:pt>
                <c:pt idx="33">
                  <c:v>492.9999999998547</c:v>
                </c:pt>
                <c:pt idx="34">
                  <c:v>658.9999999999652</c:v>
                </c:pt>
                <c:pt idx="35">
                  <c:v>493.0000000000767</c:v>
                </c:pt>
                <c:pt idx="36">
                  <c:v>658.9999999999652</c:v>
                </c:pt>
                <c:pt idx="37">
                  <c:v>492.000000000159</c:v>
                </c:pt>
                <c:pt idx="38">
                  <c:v>659.999999999883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492.9999999998547</c:v>
                </c:pt>
                <c:pt idx="42">
                  <c:v>658.9999999999652</c:v>
                </c:pt>
                <c:pt idx="43">
                  <c:v>492.9999999998547</c:v>
                </c:pt>
                <c:pt idx="44">
                  <c:v>658.9999999999652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491.999999999937</c:v>
                </c:pt>
                <c:pt idx="48">
                  <c:v>659.999999999883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493.0000000000767</c:v>
                </c:pt>
                <c:pt idx="52">
                  <c:v>659.0000000001872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491.999999999937</c:v>
                </c:pt>
                <c:pt idx="58">
                  <c:v>659.999999999883</c:v>
                </c:pt>
                <c:pt idx="59">
                  <c:v>493.0000000000767</c:v>
                </c:pt>
                <c:pt idx="60">
                  <c:v>129.9999999999635</c:v>
                </c:pt>
                <c:pt idx="61">
                  <c:v>128.9999999998237</c:v>
                </c:pt>
                <c:pt idx="62">
                  <c:v>129.9999999999635</c:v>
                </c:pt>
                <c:pt idx="63">
                  <c:v>1281.000000000088</c:v>
                </c:pt>
                <c:pt idx="64">
                  <c:v>1282.000000000005</c:v>
                </c:pt>
                <c:pt idx="65">
                  <c:v>1282.000000000005</c:v>
                </c:pt>
                <c:pt idx="66">
                  <c:v>658.9999999999652</c:v>
                </c:pt>
                <c:pt idx="67">
                  <c:v>493.0000000000767</c:v>
                </c:pt>
                <c:pt idx="68">
                  <c:v>599.9999999999339</c:v>
                </c:pt>
                <c:pt idx="69">
                  <c:v>552.000000000108</c:v>
                </c:pt>
                <c:pt idx="70">
                  <c:v>599.9999999999339</c:v>
                </c:pt>
                <c:pt idx="71">
                  <c:v>551.9999999998858</c:v>
                </c:pt>
                <c:pt idx="72">
                  <c:v>599.9999999999339</c:v>
                </c:pt>
                <c:pt idx="73">
                  <c:v>551.9999999998858</c:v>
                </c:pt>
                <c:pt idx="74">
                  <c:v>659.0000000001872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491.999999999937</c:v>
                </c:pt>
                <c:pt idx="78">
                  <c:v>659.999999999883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493.0000000000767</c:v>
                </c:pt>
                <c:pt idx="82">
                  <c:v>659.0000000001872</c:v>
                </c:pt>
                <c:pt idx="83">
                  <c:v>493.0000000000767</c:v>
                </c:pt>
                <c:pt idx="84">
                  <c:v>659.0000000001872</c:v>
                </c:pt>
                <c:pt idx="85">
                  <c:v>492.9999999998547</c:v>
                </c:pt>
                <c:pt idx="86">
                  <c:v>658.9999999999652</c:v>
                </c:pt>
                <c:pt idx="87">
                  <c:v>491.999999999937</c:v>
                </c:pt>
                <c:pt idx="88">
                  <c:v>659.999999999883</c:v>
                </c:pt>
                <c:pt idx="89">
                  <c:v>493.0000000000767</c:v>
                </c:pt>
                <c:pt idx="90">
                  <c:v>658.9999999999652</c:v>
                </c:pt>
                <c:pt idx="91">
                  <c:v>493.0000000000767</c:v>
                </c:pt>
                <c:pt idx="92">
                  <c:v>659.0000000001872</c:v>
                </c:pt>
                <c:pt idx="93">
                  <c:v>493.0000000000767</c:v>
                </c:pt>
                <c:pt idx="94">
                  <c:v>659.0000000001872</c:v>
                </c:pt>
                <c:pt idx="95">
                  <c:v>492.9999999998547</c:v>
                </c:pt>
                <c:pt idx="96">
                  <c:v>658.9999999999652</c:v>
                </c:pt>
                <c:pt idx="97">
                  <c:v>59.00000000003125</c:v>
                </c:pt>
                <c:pt idx="98">
                  <c:v>129.0000000000458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129.9999999999635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conclude!$O$3:$O$105</c:f>
              <c:numCache>
                <c:formatCode>General</c:formatCode>
                <c:ptCount val="103"/>
                <c:pt idx="0">
                  <c:v>138.9999999998892</c:v>
                </c:pt>
                <c:pt idx="1">
                  <c:v>138.9999999998892</c:v>
                </c:pt>
                <c:pt idx="2">
                  <c:v>145.0000000000617</c:v>
                </c:pt>
                <c:pt idx="3">
                  <c:v>556.000000000001</c:v>
                </c:pt>
                <c:pt idx="4">
                  <c:v>1280.999999999866</c:v>
                </c:pt>
                <c:pt idx="5">
                  <c:v>421.0000000000047</c:v>
                </c:pt>
                <c:pt idx="6">
                  <c:v>725.0000000000866</c:v>
                </c:pt>
                <c:pt idx="7">
                  <c:v>1281.000000000088</c:v>
                </c:pt>
                <c:pt idx="8">
                  <c:v>672.000000000006</c:v>
                </c:pt>
                <c:pt idx="9">
                  <c:v>474.0000000000855</c:v>
                </c:pt>
                <c:pt idx="10">
                  <c:v>672.000000000006</c:v>
                </c:pt>
                <c:pt idx="11">
                  <c:v>472.9999999999457</c:v>
                </c:pt>
                <c:pt idx="12">
                  <c:v>660.000000000105</c:v>
                </c:pt>
                <c:pt idx="13">
                  <c:v>492.9999999998547</c:v>
                </c:pt>
                <c:pt idx="14">
                  <c:v>658.9999999999652</c:v>
                </c:pt>
                <c:pt idx="15">
                  <c:v>493.0000000000767</c:v>
                </c:pt>
                <c:pt idx="16">
                  <c:v>658.9999999999652</c:v>
                </c:pt>
                <c:pt idx="17">
                  <c:v>493.0000000000767</c:v>
                </c:pt>
                <c:pt idx="18">
                  <c:v>658.9999999999652</c:v>
                </c:pt>
                <c:pt idx="19">
                  <c:v>493.0000000000767</c:v>
                </c:pt>
                <c:pt idx="20">
                  <c:v>658.9999999999652</c:v>
                </c:pt>
                <c:pt idx="21">
                  <c:v>491.999999999937</c:v>
                </c:pt>
                <c:pt idx="22">
                  <c:v>660.000000000105</c:v>
                </c:pt>
                <c:pt idx="23">
                  <c:v>492.9999999998547</c:v>
                </c:pt>
                <c:pt idx="24">
                  <c:v>658.9999999999652</c:v>
                </c:pt>
                <c:pt idx="25">
                  <c:v>493.0000000000767</c:v>
                </c:pt>
                <c:pt idx="26">
                  <c:v>658.9999999999652</c:v>
                </c:pt>
                <c:pt idx="27">
                  <c:v>492.9999999998547</c:v>
                </c:pt>
                <c:pt idx="28">
                  <c:v>658.9999999999652</c:v>
                </c:pt>
                <c:pt idx="29">
                  <c:v>493.0000000000767</c:v>
                </c:pt>
                <c:pt idx="30">
                  <c:v>658.9999999999652</c:v>
                </c:pt>
                <c:pt idx="31">
                  <c:v>492.000000000159</c:v>
                </c:pt>
                <c:pt idx="32">
                  <c:v>660.000000000105</c:v>
                </c:pt>
                <c:pt idx="33">
                  <c:v>493.0000000000767</c:v>
                </c:pt>
                <c:pt idx="34">
                  <c:v>659.0000000001872</c:v>
                </c:pt>
                <c:pt idx="35">
                  <c:v>492.9999999998547</c:v>
                </c:pt>
                <c:pt idx="36">
                  <c:v>658.9999999999652</c:v>
                </c:pt>
                <c:pt idx="37">
                  <c:v>492.9999999998547</c:v>
                </c:pt>
                <c:pt idx="38">
                  <c:v>658.9999999999652</c:v>
                </c:pt>
                <c:pt idx="39">
                  <c:v>493.0000000000767</c:v>
                </c:pt>
                <c:pt idx="40">
                  <c:v>658.9999999999652</c:v>
                </c:pt>
                <c:pt idx="41">
                  <c:v>492.000000000159</c:v>
                </c:pt>
                <c:pt idx="42">
                  <c:v>660.000000000105</c:v>
                </c:pt>
                <c:pt idx="43">
                  <c:v>493.0000000000767</c:v>
                </c:pt>
                <c:pt idx="44">
                  <c:v>659.0000000001872</c:v>
                </c:pt>
                <c:pt idx="45">
                  <c:v>492.9999999998547</c:v>
                </c:pt>
                <c:pt idx="46">
                  <c:v>658.9999999999652</c:v>
                </c:pt>
                <c:pt idx="47">
                  <c:v>492.9999999998547</c:v>
                </c:pt>
                <c:pt idx="48">
                  <c:v>658.9999999999652</c:v>
                </c:pt>
                <c:pt idx="49">
                  <c:v>493.0000000000767</c:v>
                </c:pt>
                <c:pt idx="50">
                  <c:v>658.9999999999652</c:v>
                </c:pt>
                <c:pt idx="51">
                  <c:v>492.000000000159</c:v>
                </c:pt>
                <c:pt idx="52">
                  <c:v>660.000000000105</c:v>
                </c:pt>
                <c:pt idx="53">
                  <c:v>493.0000000000767</c:v>
                </c:pt>
                <c:pt idx="54">
                  <c:v>659.0000000001872</c:v>
                </c:pt>
                <c:pt idx="55">
                  <c:v>492.9999999998547</c:v>
                </c:pt>
                <c:pt idx="56">
                  <c:v>658.9999999999652</c:v>
                </c:pt>
                <c:pt idx="57">
                  <c:v>492.9999999998547</c:v>
                </c:pt>
                <c:pt idx="58">
                  <c:v>658.9999999999652</c:v>
                </c:pt>
                <c:pt idx="59">
                  <c:v>493.0000000000767</c:v>
                </c:pt>
                <c:pt idx="60">
                  <c:v>658.9999999999652</c:v>
                </c:pt>
                <c:pt idx="61">
                  <c:v>492.000000000159</c:v>
                </c:pt>
                <c:pt idx="62">
                  <c:v>659.999999999883</c:v>
                </c:pt>
                <c:pt idx="63">
                  <c:v>493.0000000000767</c:v>
                </c:pt>
                <c:pt idx="64">
                  <c:v>658.9999999999652</c:v>
                </c:pt>
                <c:pt idx="65">
                  <c:v>492.9999999998547</c:v>
                </c:pt>
                <c:pt idx="66">
                  <c:v>658.9999999999652</c:v>
                </c:pt>
                <c:pt idx="67">
                  <c:v>492.9999999998547</c:v>
                </c:pt>
                <c:pt idx="68">
                  <c:v>658.9999999999652</c:v>
                </c:pt>
                <c:pt idx="69">
                  <c:v>493.0000000000767</c:v>
                </c:pt>
                <c:pt idx="70">
                  <c:v>658.9999999999652</c:v>
                </c:pt>
                <c:pt idx="71">
                  <c:v>492.000000000159</c:v>
                </c:pt>
                <c:pt idx="72">
                  <c:v>659.999999999883</c:v>
                </c:pt>
                <c:pt idx="73">
                  <c:v>493.0000000000767</c:v>
                </c:pt>
                <c:pt idx="74">
                  <c:v>658.9999999999652</c:v>
                </c:pt>
                <c:pt idx="75">
                  <c:v>492.9999999998547</c:v>
                </c:pt>
                <c:pt idx="76">
                  <c:v>658.9999999999652</c:v>
                </c:pt>
                <c:pt idx="77">
                  <c:v>492.9999999998547</c:v>
                </c:pt>
                <c:pt idx="78">
                  <c:v>658.9999999999652</c:v>
                </c:pt>
                <c:pt idx="79">
                  <c:v>493.0000000000767</c:v>
                </c:pt>
                <c:pt idx="80">
                  <c:v>658.9999999999652</c:v>
                </c:pt>
                <c:pt idx="81">
                  <c:v>491.999999999937</c:v>
                </c:pt>
                <c:pt idx="82">
                  <c:v>659.999999999883</c:v>
                </c:pt>
                <c:pt idx="83">
                  <c:v>493.0000000000767</c:v>
                </c:pt>
                <c:pt idx="84">
                  <c:v>658.9999999999652</c:v>
                </c:pt>
                <c:pt idx="85">
                  <c:v>493.0000000000767</c:v>
                </c:pt>
                <c:pt idx="86">
                  <c:v>658.9999999999652</c:v>
                </c:pt>
                <c:pt idx="87">
                  <c:v>493.0000000000767</c:v>
                </c:pt>
                <c:pt idx="88">
                  <c:v>659.0000000001872</c:v>
                </c:pt>
                <c:pt idx="89">
                  <c:v>492.9999999998547</c:v>
                </c:pt>
                <c:pt idx="90">
                  <c:v>658.9999999999652</c:v>
                </c:pt>
                <c:pt idx="91">
                  <c:v>491.999999999937</c:v>
                </c:pt>
                <c:pt idx="92">
                  <c:v>659.999999999883</c:v>
                </c:pt>
                <c:pt idx="93">
                  <c:v>493.0000000000767</c:v>
                </c:pt>
                <c:pt idx="94">
                  <c:v>658.9999999999652</c:v>
                </c:pt>
                <c:pt idx="95">
                  <c:v>493.0000000000767</c:v>
                </c:pt>
                <c:pt idx="96">
                  <c:v>659.0000000001872</c:v>
                </c:pt>
                <c:pt idx="97">
                  <c:v>60.00000000017102</c:v>
                </c:pt>
                <c:pt idx="98">
                  <c:v>129.9999999999635</c:v>
                </c:pt>
                <c:pt idx="99">
                  <c:v>129.9999999999635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128.9999999998237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654488"/>
        <c:axId val="2128296536"/>
      </c:lineChart>
      <c:catAx>
        <c:axId val="2127654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28296536"/>
        <c:crosses val="autoZero"/>
        <c:auto val="1"/>
        <c:lblAlgn val="ctr"/>
        <c:lblOffset val="100"/>
        <c:noMultiLvlLbl val="0"/>
      </c:catAx>
      <c:valAx>
        <c:axId val="2128296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6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host-edge_2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58088"/>
        <c:axId val="2112061064"/>
      </c:lineChart>
      <c:catAx>
        <c:axId val="2112058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061064"/>
        <c:crosses val="autoZero"/>
        <c:auto val="1"/>
        <c:lblAlgn val="ctr"/>
        <c:lblOffset val="100"/>
        <c:noMultiLvlLbl val="0"/>
      </c:catAx>
      <c:valAx>
        <c:axId val="211206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058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conclude2!$M$102</c:f>
              <c:strCache>
                <c:ptCount val="1"/>
                <c:pt idx="0">
                  <c:v>50ms</c:v>
                </c:pt>
              </c:strCache>
            </c:strRef>
          </c:tx>
          <c:invertIfNegative val="0"/>
          <c:cat>
            <c:strRef>
              <c:f>conclude2!$N$101:$Q$101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conclude2!$N$102:$Q$102</c:f>
              <c:numCache>
                <c:formatCode>General</c:formatCode>
                <c:ptCount val="4"/>
                <c:pt idx="0">
                  <c:v>58283.99999999978</c:v>
                </c:pt>
                <c:pt idx="1">
                  <c:v>31147.00000000116</c:v>
                </c:pt>
                <c:pt idx="2">
                  <c:v>46110.99999999914</c:v>
                </c:pt>
                <c:pt idx="3">
                  <c:v>56731.00000000097</c:v>
                </c:pt>
              </c:numCache>
            </c:numRef>
          </c:val>
        </c:ser>
        <c:ser>
          <c:idx val="1"/>
          <c:order val="1"/>
          <c:tx>
            <c:strRef>
              <c:f>conclude2!$M$103</c:f>
              <c:strCache>
                <c:ptCount val="1"/>
                <c:pt idx="0">
                  <c:v>200ms</c:v>
                </c:pt>
              </c:strCache>
            </c:strRef>
          </c:tx>
          <c:invertIfNegative val="0"/>
          <c:cat>
            <c:strRef>
              <c:f>conclude2!$N$101:$Q$101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conclude2!$N$103:$Q$103</c:f>
              <c:numCache>
                <c:formatCode>General</c:formatCode>
                <c:ptCount val="4"/>
                <c:pt idx="0">
                  <c:v>56729.99999999995</c:v>
                </c:pt>
                <c:pt idx="1">
                  <c:v>28802.99999999924</c:v>
                </c:pt>
                <c:pt idx="2">
                  <c:v>39125.00000000075</c:v>
                </c:pt>
                <c:pt idx="3">
                  <c:v>56479.9999999992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2613624"/>
        <c:axId val="2112616600"/>
      </c:barChart>
      <c:catAx>
        <c:axId val="2112613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616600"/>
        <c:crosses val="autoZero"/>
        <c:auto val="1"/>
        <c:lblAlgn val="ctr"/>
        <c:lblOffset val="100"/>
        <c:noMultiLvlLbl val="0"/>
      </c:catAx>
      <c:valAx>
        <c:axId val="211261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link 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61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: 50ms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03"/>
          <c:order val="103"/>
          <c:tx>
            <c:strRef>
              <c:f>conclude2!$D$3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conclude2!$E$3:$E$3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conclude2!$D$4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conclude2!$E$4:$E$4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conclude2!$D$5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conclude2!$E$5:$E$5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conclude2!$D$6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conclude2!$E$6:$E$6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conclude2!$D$7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conclude2!$E$7:$E$7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conclude2!$D$8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conclude2!$E$8:$E$8</c:f>
              <c:numCache>
                <c:formatCode>General</c:formatCode>
                <c:ptCount val="1"/>
                <c:pt idx="0">
                  <c:v>6.6E-5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conclude2!$D$9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conclude2!$E$9:$E$9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conclude2!$D$10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conclude2!$E$10:$E$10</c:f>
              <c:numCache>
                <c:formatCode>General</c:formatCode>
                <c:ptCount val="1"/>
                <c:pt idx="0">
                  <c:v>4.4E-5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conclude2!$D$11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conclude2!$E$11:$E$11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conclude2!$D$12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conclude2!$E$12:$E$12</c:f>
              <c:numCache>
                <c:formatCode>General</c:formatCode>
                <c:ptCount val="1"/>
                <c:pt idx="0">
                  <c:v>0.000248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conclude2!$D$13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conclude2!$E$13:$E$13</c:f>
              <c:numCache>
                <c:formatCode>General</c:formatCode>
                <c:ptCount val="1"/>
                <c:pt idx="0">
                  <c:v>1.8E-5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conclude2!$D$14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conclude2!$E$14:$E$14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conclude2!$D$15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conclude2!$E$15:$E$15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conclude2!$D$16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conclude2!$E$16:$E$16</c:f>
              <c:numCache>
                <c:formatCode>General</c:formatCode>
                <c:ptCount val="1"/>
                <c:pt idx="0">
                  <c:v>7.3E-5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conclude2!$D$17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conclude2!$E$17:$E$17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conclude2!$D$18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conclude2!$E$18:$E$18</c:f>
              <c:numCache>
                <c:formatCode>General</c:formatCode>
                <c:ptCount val="1"/>
                <c:pt idx="0">
                  <c:v>2.1E-5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conclude2!$D$19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conclude2!$E$19:$E$19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conclude2!$D$20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conclude2!$E$20:$E$20</c:f>
              <c:numCache>
                <c:formatCode>General</c:formatCode>
                <c:ptCount val="1"/>
                <c:pt idx="0">
                  <c:v>2.4E-5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conclude2!$D$21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conclude2!$E$21:$E$21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conclude2!$D$22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conclude2!$E$22:$E$22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conclude2!$D$23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conclude2!$E$23:$E$23</c:f>
              <c:numCache>
                <c:formatCode>General</c:formatCode>
                <c:ptCount val="1"/>
                <c:pt idx="0">
                  <c:v>1.0E-5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conclude2!$D$24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conclude2!$E$24:$E$24</c:f>
              <c:numCache>
                <c:formatCode>General</c:formatCode>
                <c:ptCount val="1"/>
                <c:pt idx="0">
                  <c:v>5.9E-5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conclude2!$D$25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conclude2!$E$25:$E$25</c:f>
              <c:numCache>
                <c:formatCode>General</c:formatCode>
                <c:ptCount val="1"/>
                <c:pt idx="0">
                  <c:v>1.6E-5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conclude2!$D$26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conclude2!$E$26:$E$26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conclude2!$D$27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conclude2!$E$27:$E$27</c:f>
              <c:numCache>
                <c:formatCode>General</c:formatCode>
                <c:ptCount val="1"/>
                <c:pt idx="0">
                  <c:v>1.3E-5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conclude2!$D$28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conclude2!$E$28:$E$28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conclude2!$D$29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conclude2!$E$29:$E$29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conclude2!$D$30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conclude2!$E$30:$E$30</c:f>
              <c:numCache>
                <c:formatCode>General</c:formatCode>
                <c:ptCount val="1"/>
                <c:pt idx="0">
                  <c:v>4.7E-5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conclude2!$D$31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conclude2!$E$31:$E$31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conclude2!$D$32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conclude2!$E$32:$E$32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conclude2!$D$33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conclude2!$E$33:$E$33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conclude2!$D$34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conclude2!$E$34:$E$34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conclude2!$D$35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conclude2!$E$35:$E$35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conclude2!$D$36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conclude2!$E$36:$E$36</c:f>
              <c:numCache>
                <c:formatCode>General</c:formatCode>
                <c:ptCount val="1"/>
                <c:pt idx="0">
                  <c:v>2E-6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conclude2!$D$37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conclude2!$E$37:$E$37</c:f>
              <c:numCache>
                <c:formatCode>General</c:formatCode>
                <c:ptCount val="1"/>
                <c:pt idx="0">
                  <c:v>0.000154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conclude2!$D$38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conclude2!$E$38:$E$38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conclude2!$D$39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conclude2!$E$39:$E$39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0"/>
          <c:order val="140"/>
          <c:tx>
            <c:strRef>
              <c:f>conclude2!$D$40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conclude2!$E$40:$E$40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1"/>
          <c:order val="141"/>
          <c:tx>
            <c:strRef>
              <c:f>conclude2!$D$41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conclude2!$E$41:$E$41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2"/>
          <c:order val="142"/>
          <c:tx>
            <c:strRef>
              <c:f>conclude2!$D$42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conclude2!$E$42:$E$42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3"/>
          <c:order val="143"/>
          <c:tx>
            <c:strRef>
              <c:f>conclude2!$D$43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conclude2!$E$43:$E$43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4"/>
          <c:order val="144"/>
          <c:tx>
            <c:strRef>
              <c:f>conclude2!$D$44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conclude2!$E$44:$E$44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5"/>
          <c:order val="145"/>
          <c:tx>
            <c:strRef>
              <c:f>conclude2!$D$45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conclude2!$E$45:$E$45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6"/>
          <c:order val="146"/>
          <c:tx>
            <c:strRef>
              <c:f>conclude2!$D$46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conclude2!$E$46:$E$46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7"/>
          <c:order val="147"/>
          <c:tx>
            <c:strRef>
              <c:f>conclude2!$D$47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conclude2!$E$47:$E$47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8"/>
          <c:order val="148"/>
          <c:tx>
            <c:strRef>
              <c:f>conclude2!$D$48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conclude2!$E$48:$E$48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49"/>
          <c:order val="149"/>
          <c:tx>
            <c:strRef>
              <c:f>conclude2!$D$49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conclude2!$E$49:$E$49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0"/>
          <c:order val="150"/>
          <c:tx>
            <c:strRef>
              <c:f>conclude2!$D$50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conclude2!$E$50:$E$50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1"/>
          <c:order val="151"/>
          <c:tx>
            <c:strRef>
              <c:f>conclude2!$D$51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conclude2!$E$51:$E$51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2"/>
          <c:order val="152"/>
          <c:tx>
            <c:strRef>
              <c:f>conclude2!$D$52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conclude2!$E$52:$E$52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3"/>
          <c:order val="153"/>
          <c:tx>
            <c:strRef>
              <c:f>conclude2!$D$53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conclude2!$E$53:$E$53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4"/>
          <c:order val="154"/>
          <c:tx>
            <c:strRef>
              <c:f>conclude2!$D$54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conclude2!$E$54:$E$54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5"/>
          <c:order val="155"/>
          <c:tx>
            <c:strRef>
              <c:f>conclude2!$D$55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conclude2!$E$55:$E$55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6"/>
          <c:order val="156"/>
          <c:tx>
            <c:strRef>
              <c:f>conclude2!$D$56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conclude2!$E$56:$E$56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7"/>
          <c:order val="157"/>
          <c:tx>
            <c:strRef>
              <c:f>conclude2!$D$57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conclude2!$E$57:$E$57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8"/>
          <c:order val="158"/>
          <c:tx>
            <c:strRef>
              <c:f>conclude2!$D$58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conclude2!$E$58:$E$58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59"/>
          <c:order val="159"/>
          <c:tx>
            <c:strRef>
              <c:f>conclude2!$D$59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conclude2!$E$59:$E$59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0"/>
          <c:order val="160"/>
          <c:tx>
            <c:strRef>
              <c:f>conclude2!$D$60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conclude2!$E$60:$E$60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1"/>
          <c:order val="161"/>
          <c:tx>
            <c:strRef>
              <c:f>conclude2!$D$61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conclude2!$E$61:$E$61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2"/>
          <c:order val="162"/>
          <c:tx>
            <c:strRef>
              <c:f>conclude2!$D$62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conclude2!$E$62:$E$62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3"/>
          <c:order val="163"/>
          <c:tx>
            <c:strRef>
              <c:f>conclude2!$D$63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conclude2!$E$63:$E$63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4"/>
          <c:order val="164"/>
          <c:tx>
            <c:strRef>
              <c:f>conclude2!$D$64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conclude2!$E$64:$E$64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5"/>
          <c:order val="165"/>
          <c:tx>
            <c:strRef>
              <c:f>conclude2!$D$65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conclude2!$E$65:$E$65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6"/>
          <c:order val="166"/>
          <c:tx>
            <c:strRef>
              <c:f>conclude2!$D$66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conclude2!$E$66:$E$66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7"/>
          <c:order val="167"/>
          <c:tx>
            <c:strRef>
              <c:f>conclude2!$D$67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conclude2!$E$67:$E$67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8"/>
          <c:order val="168"/>
          <c:tx>
            <c:strRef>
              <c:f>conclude2!$D$68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conclude2!$E$68:$E$68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69"/>
          <c:order val="169"/>
          <c:tx>
            <c:strRef>
              <c:f>conclude2!$D$69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conclude2!$E$69:$E$69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0"/>
          <c:order val="170"/>
          <c:tx>
            <c:strRef>
              <c:f>conclude2!$D$70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conclude2!$E$70:$E$70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1"/>
          <c:order val="171"/>
          <c:tx>
            <c:strRef>
              <c:f>conclude2!$D$71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conclude2!$E$71:$E$71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2"/>
          <c:order val="172"/>
          <c:tx>
            <c:strRef>
              <c:f>conclude2!$D$72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conclude2!$E$72:$E$72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3"/>
          <c:order val="173"/>
          <c:tx>
            <c:strRef>
              <c:f>conclude2!$D$73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conclude2!$E$73:$E$73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4"/>
          <c:order val="174"/>
          <c:tx>
            <c:strRef>
              <c:f>conclude2!$D$74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conclude2!$E$74:$E$74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5"/>
          <c:order val="175"/>
          <c:tx>
            <c:strRef>
              <c:f>conclude2!$D$75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conclude2!$E$75:$E$75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6"/>
          <c:order val="176"/>
          <c:tx>
            <c:strRef>
              <c:f>conclude2!$D$76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conclude2!$E$76:$E$76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7"/>
          <c:order val="177"/>
          <c:tx>
            <c:strRef>
              <c:f>conclude2!$D$77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conclude2!$E$77:$E$77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8"/>
          <c:order val="178"/>
          <c:tx>
            <c:strRef>
              <c:f>conclude2!$D$78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conclude2!$E$78:$E$78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79"/>
          <c:order val="179"/>
          <c:tx>
            <c:strRef>
              <c:f>conclude2!$D$79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conclude2!$E$79:$E$79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0"/>
          <c:order val="180"/>
          <c:tx>
            <c:strRef>
              <c:f>conclude2!$D$80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conclude2!$E$80:$E$80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1"/>
          <c:order val="181"/>
          <c:tx>
            <c:strRef>
              <c:f>conclude2!$D$81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conclude2!$E$81:$E$81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2"/>
          <c:order val="182"/>
          <c:tx>
            <c:strRef>
              <c:f>conclude2!$D$82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conclude2!$E$82:$E$82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3"/>
          <c:order val="183"/>
          <c:tx>
            <c:strRef>
              <c:f>conclude2!$D$83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conclude2!$E$83:$E$83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4"/>
          <c:order val="184"/>
          <c:tx>
            <c:strRef>
              <c:f>conclude2!$D$84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conclude2!$E$84:$E$84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5"/>
          <c:order val="185"/>
          <c:tx>
            <c:strRef>
              <c:f>conclude2!$D$85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conclude2!$E$85:$E$85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6"/>
          <c:order val="186"/>
          <c:tx>
            <c:strRef>
              <c:f>conclude2!$D$86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conclude2!$E$86:$E$86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7"/>
          <c:order val="187"/>
          <c:tx>
            <c:strRef>
              <c:f>conclude2!$D$87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conclude2!$E$87:$E$87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8"/>
          <c:order val="188"/>
          <c:tx>
            <c:strRef>
              <c:f>conclude2!$D$88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conclude2!$E$88:$E$88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89"/>
          <c:order val="189"/>
          <c:tx>
            <c:strRef>
              <c:f>conclude2!$D$89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conclude2!$E$89:$E$89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0"/>
          <c:order val="190"/>
          <c:tx>
            <c:strRef>
              <c:f>conclude2!$D$90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conclude2!$E$90:$E$90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1"/>
          <c:order val="191"/>
          <c:tx>
            <c:strRef>
              <c:f>conclude2!$D$91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conclude2!$E$91:$E$91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2"/>
          <c:order val="192"/>
          <c:tx>
            <c:strRef>
              <c:f>conclude2!$D$92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conclude2!$E$92:$E$92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3"/>
          <c:order val="193"/>
          <c:tx>
            <c:strRef>
              <c:f>conclude2!$D$93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conclude2!$E$93:$E$93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4"/>
          <c:order val="194"/>
          <c:tx>
            <c:strRef>
              <c:f>conclude2!$D$94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conclude2!$E$94:$E$94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5"/>
          <c:order val="195"/>
          <c:tx>
            <c:strRef>
              <c:f>conclude2!$D$95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conclude2!$E$95:$E$95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6"/>
          <c:order val="196"/>
          <c:tx>
            <c:strRef>
              <c:f>conclude2!$D$96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conclude2!$E$96:$E$96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7"/>
          <c:order val="197"/>
          <c:tx>
            <c:strRef>
              <c:f>conclude2!$D$97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conclude2!$E$97:$E$97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8"/>
          <c:order val="198"/>
          <c:tx>
            <c:strRef>
              <c:f>conclude2!$D$98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conclude2!$E$98:$E$98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99"/>
          <c:order val="199"/>
          <c:tx>
            <c:strRef>
              <c:f>conclude2!$D$99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conclude2!$E$99:$E$99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0"/>
          <c:order val="200"/>
          <c:tx>
            <c:strRef>
              <c:f>conclude2!$D$100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conclude2!$E$100:$E$100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1"/>
          <c:order val="201"/>
          <c:tx>
            <c:strRef>
              <c:f>conclude2!$D$101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conclude2!$E$101:$E$101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2"/>
          <c:order val="202"/>
          <c:tx>
            <c:strRef>
              <c:f>conclude2!$D$102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conclude2!$E$102:$E$102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3"/>
          <c:order val="203"/>
          <c:tx>
            <c:strRef>
              <c:f>conclude2!$D$103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conclude2!$E$103:$E$103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4"/>
          <c:order val="204"/>
          <c:tx>
            <c:strRef>
              <c:f>conclude2!$D$104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conclude2!$E$104:$E$104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205"/>
          <c:order val="205"/>
          <c:tx>
            <c:strRef>
              <c:f>conclude2!$D$105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conclude2!$E$105:$E$105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0"/>
          <c:order val="0"/>
          <c:tx>
            <c:strRef>
              <c:f>conclude2!$D$3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conclude2!$E$3:$E$3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conclude2!$E$4:$E$4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conclude2!$D$5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conclude2!$E$5:$E$5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conclude2!$D$6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conclude2!$E$6:$E$6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conclude2!$D$7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conclude2!$E$7:$E$7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conclude2!$D$8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conclude2!$E$8:$E$8</c:f>
              <c:numCache>
                <c:formatCode>General</c:formatCode>
                <c:ptCount val="1"/>
                <c:pt idx="0">
                  <c:v>6.6E-5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conclude2!$D$9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conclude2!$E$9:$E$9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conclude2!$D$10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conclude2!$E$10:$E$10</c:f>
              <c:numCache>
                <c:formatCode>General</c:formatCode>
                <c:ptCount val="1"/>
                <c:pt idx="0">
                  <c:v>4.4E-5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conclude2!$D$11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conclude2!$E$11:$E$11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conclude2!$D$12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conclude2!$E$12:$E$12</c:f>
              <c:numCache>
                <c:formatCode>General</c:formatCode>
                <c:ptCount val="1"/>
                <c:pt idx="0">
                  <c:v>0.000248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conclude2!$D$13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conclude2!$E$13:$E$13</c:f>
              <c:numCache>
                <c:formatCode>General</c:formatCode>
                <c:ptCount val="1"/>
                <c:pt idx="0">
                  <c:v>1.8E-5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conclude2!$D$14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conclude2!$E$14:$E$14</c:f>
              <c:numCache>
                <c:formatCode>General</c:formatCode>
                <c:ptCount val="1"/>
                <c:pt idx="0">
                  <c:v>1.7E-5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conclude2!$D$15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conclude2!$E$15:$E$15</c:f>
              <c:numCache>
                <c:formatCode>General</c:formatCode>
                <c:ptCount val="1"/>
                <c:pt idx="0">
                  <c:v>1.5E-5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conclude2!$D$16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conclude2!$E$16:$E$16</c:f>
              <c:numCache>
                <c:formatCode>General</c:formatCode>
                <c:ptCount val="1"/>
                <c:pt idx="0">
                  <c:v>7.3E-5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conclude2!$D$17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conclude2!$E$17:$E$17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conclude2!$D$18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conclude2!$E$18:$E$18</c:f>
              <c:numCache>
                <c:formatCode>General</c:formatCode>
                <c:ptCount val="1"/>
                <c:pt idx="0">
                  <c:v>2.1E-5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conclude2!$D$19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conclude2!$E$19:$E$19</c:f>
              <c:numCache>
                <c:formatCode>General</c:formatCode>
                <c:ptCount val="1"/>
                <c:pt idx="0">
                  <c:v>1.2E-5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conclude2!$D$20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conclude2!$E$20:$E$20</c:f>
              <c:numCache>
                <c:formatCode>General</c:formatCode>
                <c:ptCount val="1"/>
                <c:pt idx="0">
                  <c:v>2.4E-5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conclude2!$D$21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conclude2!$E$21:$E$21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conclude2!$D$22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conclude2!$E$22:$E$22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conclude2!$D$23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conclude2!$E$23:$E$23</c:f>
              <c:numCache>
                <c:formatCode>General</c:formatCode>
                <c:ptCount val="1"/>
                <c:pt idx="0">
                  <c:v>1.0E-5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conclude2!$D$24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conclude2!$E$24:$E$24</c:f>
              <c:numCache>
                <c:formatCode>General</c:formatCode>
                <c:ptCount val="1"/>
                <c:pt idx="0">
                  <c:v>5.9E-5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conclude2!$D$25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conclude2!$E$25:$E$25</c:f>
              <c:numCache>
                <c:formatCode>General</c:formatCode>
                <c:ptCount val="1"/>
                <c:pt idx="0">
                  <c:v>1.6E-5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conclude2!$D$26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conclude2!$E$26:$E$26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conclude2!$D$27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conclude2!$E$27:$E$27</c:f>
              <c:numCache>
                <c:formatCode>General</c:formatCode>
                <c:ptCount val="1"/>
                <c:pt idx="0">
                  <c:v>1.3E-5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conclude2!$D$28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conclude2!$E$28:$E$28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conclude2!$D$29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conclude2!$E$29:$E$29</c:f>
              <c:numCache>
                <c:formatCode>General</c:formatCode>
                <c:ptCount val="1"/>
                <c:pt idx="0">
                  <c:v>9E-6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conclude2!$D$30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conclude2!$E$30:$E$30</c:f>
              <c:numCache>
                <c:formatCode>General</c:formatCode>
                <c:ptCount val="1"/>
                <c:pt idx="0">
                  <c:v>4.7E-5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conclude2!$D$31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conclude2!$E$31:$E$31</c:f>
              <c:numCache>
                <c:formatCode>General</c:formatCode>
                <c:ptCount val="1"/>
                <c:pt idx="0">
                  <c:v>1.4E-5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conclude2!$D$32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conclude2!$E$32:$E$32</c:f>
              <c:numCache>
                <c:formatCode>General</c:formatCode>
                <c:ptCount val="1"/>
                <c:pt idx="0">
                  <c:v>8E-6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conclude2!$D$33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conclude2!$E$33:$E$33</c:f>
              <c:numCache>
                <c:formatCode>General</c:formatCode>
                <c:ptCount val="1"/>
                <c:pt idx="0">
                  <c:v>1.1E-5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conclude2!$D$34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conclude2!$E$34:$E$34</c:f>
              <c:numCache>
                <c:formatCode>General</c:formatCode>
                <c:ptCount val="1"/>
                <c:pt idx="0">
                  <c:v>5.0E-6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conclude2!$D$35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conclude2!$E$35:$E$35</c:f>
              <c:numCache>
                <c:formatCode>General</c:formatCode>
                <c:ptCount val="1"/>
                <c:pt idx="0">
                  <c:v>2.0E-5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conclude2!$D$36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conclude2!$E$36:$E$36</c:f>
              <c:numCache>
                <c:formatCode>General</c:formatCode>
                <c:ptCount val="1"/>
                <c:pt idx="0">
                  <c:v>2E-6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conclude2!$D$37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conclude2!$E$37:$E$37</c:f>
              <c:numCache>
                <c:formatCode>General</c:formatCode>
                <c:ptCount val="1"/>
                <c:pt idx="0">
                  <c:v>0.000154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conclude2!$D$38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conclude2!$E$38:$E$38</c:f>
              <c:numCache>
                <c:formatCode>General</c:formatCode>
                <c:ptCount val="1"/>
                <c:pt idx="0">
                  <c:v>4E-6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conclude2!$D$39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conclude2!$E$39:$E$39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7"/>
          <c:order val="37"/>
          <c:tx>
            <c:strRef>
              <c:f>conclude2!$D$40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conclude2!$E$40:$E$40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8"/>
          <c:order val="38"/>
          <c:tx>
            <c:strRef>
              <c:f>conclude2!$D$41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conclude2!$E$41:$E$41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39"/>
          <c:order val="39"/>
          <c:tx>
            <c:strRef>
              <c:f>conclude2!$D$42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conclude2!$E$42:$E$42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0"/>
          <c:order val="40"/>
          <c:tx>
            <c:strRef>
              <c:f>conclude2!$D$43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conclude2!$E$43:$E$43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1"/>
          <c:order val="41"/>
          <c:tx>
            <c:strRef>
              <c:f>conclude2!$D$44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conclude2!$E$44:$E$44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2"/>
          <c:order val="42"/>
          <c:tx>
            <c:strRef>
              <c:f>conclude2!$D$45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conclude2!$E$45:$E$45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3"/>
          <c:order val="43"/>
          <c:tx>
            <c:strRef>
              <c:f>conclude2!$D$46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conclude2!$E$46:$E$46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4"/>
          <c:order val="44"/>
          <c:tx>
            <c:strRef>
              <c:f>conclude2!$D$47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conclude2!$E$47:$E$47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5"/>
          <c:order val="45"/>
          <c:tx>
            <c:strRef>
              <c:f>conclude2!$D$48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conclude2!$E$48:$E$48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6"/>
          <c:order val="46"/>
          <c:tx>
            <c:strRef>
              <c:f>conclude2!$D$49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conclude2!$E$49:$E$49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7"/>
          <c:order val="47"/>
          <c:tx>
            <c:strRef>
              <c:f>conclude2!$D$50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conclude2!$E$50:$E$50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8"/>
          <c:order val="48"/>
          <c:tx>
            <c:strRef>
              <c:f>conclude2!$D$51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conclude2!$E$51:$E$51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49"/>
          <c:order val="49"/>
          <c:tx>
            <c:strRef>
              <c:f>conclude2!$D$52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conclude2!$E$52:$E$52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0"/>
          <c:order val="50"/>
          <c:tx>
            <c:strRef>
              <c:f>conclude2!$D$53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conclude2!$E$53:$E$53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1"/>
          <c:order val="51"/>
          <c:tx>
            <c:strRef>
              <c:f>conclude2!$D$54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conclude2!$E$54:$E$54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2"/>
          <c:order val="52"/>
          <c:tx>
            <c:strRef>
              <c:f>conclude2!$D$55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conclude2!$E$55:$E$55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3"/>
          <c:order val="53"/>
          <c:tx>
            <c:strRef>
              <c:f>conclude2!$D$56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conclude2!$E$56:$E$56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4"/>
          <c:order val="54"/>
          <c:tx>
            <c:strRef>
              <c:f>conclude2!$D$57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conclude2!$E$57:$E$57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5"/>
          <c:order val="55"/>
          <c:tx>
            <c:strRef>
              <c:f>conclude2!$D$58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conclude2!$E$58:$E$58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6"/>
          <c:order val="56"/>
          <c:tx>
            <c:strRef>
              <c:f>conclude2!$D$59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conclude2!$E$59:$E$59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7"/>
          <c:order val="57"/>
          <c:tx>
            <c:strRef>
              <c:f>conclude2!$D$60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conclude2!$E$60:$E$60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8"/>
          <c:order val="58"/>
          <c:tx>
            <c:strRef>
              <c:f>conclude2!$D$61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conclude2!$E$61:$E$61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9"/>
          <c:order val="59"/>
          <c:tx>
            <c:strRef>
              <c:f>conclude2!$D$62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conclude2!$E$62:$E$62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0"/>
          <c:order val="60"/>
          <c:tx>
            <c:strRef>
              <c:f>conclude2!$D$63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conclude2!$E$63:$E$63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1"/>
          <c:order val="61"/>
          <c:tx>
            <c:strRef>
              <c:f>conclude2!$D$64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conclude2!$E$64:$E$64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2"/>
          <c:order val="62"/>
          <c:tx>
            <c:strRef>
              <c:f>conclude2!$D$65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conclude2!$E$65:$E$65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3"/>
          <c:order val="63"/>
          <c:tx>
            <c:strRef>
              <c:f>conclude2!$D$66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conclude2!$E$66:$E$66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4"/>
          <c:order val="64"/>
          <c:tx>
            <c:strRef>
              <c:f>conclude2!$D$67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conclude2!$E$67:$E$67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5"/>
          <c:order val="65"/>
          <c:tx>
            <c:strRef>
              <c:f>conclude2!$D$68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conclude2!$E$68:$E$68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6"/>
          <c:order val="66"/>
          <c:tx>
            <c:strRef>
              <c:f>conclude2!$D$69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conclude2!$E$69:$E$69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7"/>
          <c:order val="67"/>
          <c:tx>
            <c:strRef>
              <c:f>conclude2!$D$70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conclude2!$E$70:$E$70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8"/>
          <c:order val="68"/>
          <c:tx>
            <c:strRef>
              <c:f>conclude2!$D$71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conclude2!$E$71:$E$71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69"/>
          <c:order val="69"/>
          <c:tx>
            <c:strRef>
              <c:f>conclude2!$D$72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conclude2!$E$72:$E$72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0"/>
          <c:order val="70"/>
          <c:tx>
            <c:strRef>
              <c:f>conclude2!$D$73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conclude2!$E$73:$E$73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1"/>
          <c:order val="71"/>
          <c:tx>
            <c:strRef>
              <c:f>conclude2!$D$74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conclude2!$E$74:$E$74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2"/>
          <c:order val="72"/>
          <c:tx>
            <c:strRef>
              <c:f>conclude2!$D$75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conclude2!$E$75:$E$75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3"/>
          <c:order val="73"/>
          <c:tx>
            <c:strRef>
              <c:f>conclude2!$D$76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conclude2!$E$76:$E$76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4"/>
          <c:order val="74"/>
          <c:tx>
            <c:strRef>
              <c:f>conclude2!$D$77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conclude2!$E$77:$E$77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5"/>
          <c:order val="75"/>
          <c:tx>
            <c:strRef>
              <c:f>conclude2!$D$78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conclude2!$E$78:$E$78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6"/>
          <c:order val="76"/>
          <c:tx>
            <c:strRef>
              <c:f>conclude2!$D$79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conclude2!$E$79:$E$79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7"/>
          <c:order val="77"/>
          <c:tx>
            <c:strRef>
              <c:f>conclude2!$D$80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conclude2!$E$80:$E$80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8"/>
          <c:order val="78"/>
          <c:tx>
            <c:strRef>
              <c:f>conclude2!$D$81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conclude2!$E$81:$E$81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79"/>
          <c:order val="79"/>
          <c:tx>
            <c:strRef>
              <c:f>conclude2!$D$82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conclude2!$E$82:$E$82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0"/>
          <c:order val="80"/>
          <c:tx>
            <c:strRef>
              <c:f>conclude2!$D$83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conclude2!$E$83:$E$83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1"/>
          <c:order val="81"/>
          <c:tx>
            <c:strRef>
              <c:f>conclude2!$D$84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conclude2!$E$84:$E$84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2"/>
          <c:order val="82"/>
          <c:tx>
            <c:strRef>
              <c:f>conclude2!$D$85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conclude2!$E$85:$E$85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3"/>
          <c:order val="83"/>
          <c:tx>
            <c:strRef>
              <c:f>conclude2!$D$86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conclude2!$E$86:$E$86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4"/>
          <c:order val="84"/>
          <c:tx>
            <c:strRef>
              <c:f>conclude2!$D$87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conclude2!$E$87:$E$87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5"/>
          <c:order val="85"/>
          <c:tx>
            <c:strRef>
              <c:f>conclude2!$D$88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conclude2!$E$88:$E$88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6"/>
          <c:order val="86"/>
          <c:tx>
            <c:strRef>
              <c:f>conclude2!$D$89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conclude2!$E$89:$E$89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7"/>
          <c:order val="87"/>
          <c:tx>
            <c:strRef>
              <c:f>conclude2!$D$90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conclude2!$E$90:$E$90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8"/>
          <c:order val="88"/>
          <c:tx>
            <c:strRef>
              <c:f>conclude2!$D$91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conclude2!$E$91:$E$91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89"/>
          <c:order val="89"/>
          <c:tx>
            <c:strRef>
              <c:f>conclude2!$D$92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conclude2!$E$92:$E$92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0"/>
          <c:order val="90"/>
          <c:tx>
            <c:strRef>
              <c:f>conclude2!$D$93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conclude2!$E$93:$E$93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1"/>
          <c:order val="91"/>
          <c:tx>
            <c:strRef>
              <c:f>conclude2!$D$94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conclude2!$E$94:$E$94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2"/>
          <c:order val="92"/>
          <c:tx>
            <c:strRef>
              <c:f>conclude2!$D$95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conclude2!$E$95:$E$95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3"/>
          <c:order val="93"/>
          <c:tx>
            <c:strRef>
              <c:f>conclude2!$D$96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conclude2!$E$96:$E$96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4"/>
          <c:order val="94"/>
          <c:tx>
            <c:strRef>
              <c:f>conclude2!$D$97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conclude2!$E$97:$E$97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5"/>
          <c:order val="95"/>
          <c:tx>
            <c:strRef>
              <c:f>conclude2!$D$98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conclude2!$E$98:$E$98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6"/>
          <c:order val="96"/>
          <c:tx>
            <c:strRef>
              <c:f>conclude2!$D$99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conclude2!$E$99:$E$99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7"/>
          <c:order val="97"/>
          <c:tx>
            <c:strRef>
              <c:f>conclude2!$D$100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conclude2!$E$100:$E$100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8"/>
          <c:order val="98"/>
          <c:tx>
            <c:strRef>
              <c:f>conclude2!$D$101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conclude2!$E$101:$E$101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99"/>
          <c:order val="99"/>
          <c:tx>
            <c:strRef>
              <c:f>conclude2!$D$102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conclude2!$E$102:$E$102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0"/>
          <c:order val="100"/>
          <c:tx>
            <c:strRef>
              <c:f>conclude2!$D$103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conclude2!$E$103:$E$103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1"/>
          <c:order val="101"/>
          <c:tx>
            <c:strRef>
              <c:f>conclude2!$D$104</c:f>
              <c:strCache>
                <c:ptCount val="1"/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conclude2!$E$104:$E$104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102"/>
          <c:order val="102"/>
          <c:tx>
            <c:strRef>
              <c:f>conclude2!$D$105</c:f>
              <c:strCache>
                <c:ptCount val="1"/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conclude2!$E$2:$E$2</c:f>
              <c:strCache>
                <c:ptCount val="1"/>
                <c:pt idx="0">
                  <c:v>host-edge_1[ms]</c:v>
                </c:pt>
              </c:strCache>
            </c:strRef>
          </c:cat>
          <c:val>
            <c:numRef>
              <c:f>conclude2!$E$105:$E$105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84408"/>
        <c:axId val="2104142424"/>
      </c:lineChart>
      <c:catAx>
        <c:axId val="2104184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4142424"/>
        <c:crosses val="autoZero"/>
        <c:auto val="1"/>
        <c:lblAlgn val="ctr"/>
        <c:lblOffset val="100"/>
        <c:noMultiLvlLbl val="0"/>
      </c:catAx>
      <c:valAx>
        <c:axId val="210414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41844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conc1</c:v>
                </c:pt>
              </c:strCache>
            </c:strRef>
          </c:tx>
          <c:marker>
            <c:symbol val="none"/>
          </c:marker>
          <c:val>
            <c:numRef>
              <c:f>Sheet1!$E$3:$E$110</c:f>
              <c:numCache>
                <c:formatCode>General</c:formatCode>
                <c:ptCount val="108"/>
                <c:pt idx="0">
                  <c:v>0.0</c:v>
                </c:pt>
                <c:pt idx="1">
                  <c:v>0.061</c:v>
                </c:pt>
                <c:pt idx="2">
                  <c:v>0.155</c:v>
                </c:pt>
                <c:pt idx="3">
                  <c:v>0.137</c:v>
                </c:pt>
                <c:pt idx="4">
                  <c:v>0.053</c:v>
                </c:pt>
                <c:pt idx="5">
                  <c:v>0.014</c:v>
                </c:pt>
                <c:pt idx="6">
                  <c:v>0.013</c:v>
                </c:pt>
                <c:pt idx="7">
                  <c:v>0.002</c:v>
                </c:pt>
                <c:pt idx="8">
                  <c:v>0.007</c:v>
                </c:pt>
                <c:pt idx="9">
                  <c:v>0.002</c:v>
                </c:pt>
                <c:pt idx="10">
                  <c:v>0.006</c:v>
                </c:pt>
                <c:pt idx="11">
                  <c:v>0.002</c:v>
                </c:pt>
                <c:pt idx="12">
                  <c:v>0.007</c:v>
                </c:pt>
                <c:pt idx="13">
                  <c:v>0.002</c:v>
                </c:pt>
                <c:pt idx="14">
                  <c:v>0.006</c:v>
                </c:pt>
                <c:pt idx="15">
                  <c:v>0.002</c:v>
                </c:pt>
                <c:pt idx="16">
                  <c:v>0.007</c:v>
                </c:pt>
                <c:pt idx="17">
                  <c:v>0.002</c:v>
                </c:pt>
                <c:pt idx="18">
                  <c:v>0.006</c:v>
                </c:pt>
                <c:pt idx="19">
                  <c:v>0.002</c:v>
                </c:pt>
                <c:pt idx="20">
                  <c:v>0.007</c:v>
                </c:pt>
                <c:pt idx="21">
                  <c:v>0.002</c:v>
                </c:pt>
                <c:pt idx="22">
                  <c:v>0.006</c:v>
                </c:pt>
                <c:pt idx="23">
                  <c:v>0.026</c:v>
                </c:pt>
                <c:pt idx="24">
                  <c:v>0.01</c:v>
                </c:pt>
                <c:pt idx="25">
                  <c:v>0.003</c:v>
                </c:pt>
                <c:pt idx="26">
                  <c:v>0.006</c:v>
                </c:pt>
                <c:pt idx="27">
                  <c:v>0.081</c:v>
                </c:pt>
                <c:pt idx="28">
                  <c:v>0.028</c:v>
                </c:pt>
                <c:pt idx="29">
                  <c:v>0.007</c:v>
                </c:pt>
                <c:pt idx="30">
                  <c:v>0.011</c:v>
                </c:pt>
                <c:pt idx="31">
                  <c:v>0.004</c:v>
                </c:pt>
                <c:pt idx="32">
                  <c:v>0.008</c:v>
                </c:pt>
                <c:pt idx="33">
                  <c:v>0.002</c:v>
                </c:pt>
                <c:pt idx="34">
                  <c:v>0.007</c:v>
                </c:pt>
                <c:pt idx="35">
                  <c:v>0.002</c:v>
                </c:pt>
                <c:pt idx="36">
                  <c:v>0.005</c:v>
                </c:pt>
                <c:pt idx="37">
                  <c:v>0.002</c:v>
                </c:pt>
                <c:pt idx="38">
                  <c:v>0.004</c:v>
                </c:pt>
                <c:pt idx="39">
                  <c:v>0.003</c:v>
                </c:pt>
                <c:pt idx="40">
                  <c:v>0.003</c:v>
                </c:pt>
                <c:pt idx="41">
                  <c:v>0.003</c:v>
                </c:pt>
                <c:pt idx="42">
                  <c:v>0.003</c:v>
                </c:pt>
                <c:pt idx="43">
                  <c:v>0.003</c:v>
                </c:pt>
                <c:pt idx="44">
                  <c:v>0.003</c:v>
                </c:pt>
                <c:pt idx="45">
                  <c:v>0.009</c:v>
                </c:pt>
                <c:pt idx="46">
                  <c:v>0.005</c:v>
                </c:pt>
                <c:pt idx="47">
                  <c:v>0.0</c:v>
                </c:pt>
                <c:pt idx="48">
                  <c:v>0.004</c:v>
                </c:pt>
                <c:pt idx="49">
                  <c:v>0.002</c:v>
                </c:pt>
                <c:pt idx="50">
                  <c:v>0.002</c:v>
                </c:pt>
                <c:pt idx="51">
                  <c:v>0.002</c:v>
                </c:pt>
                <c:pt idx="52">
                  <c:v>0.003</c:v>
                </c:pt>
                <c:pt idx="53">
                  <c:v>0.005</c:v>
                </c:pt>
                <c:pt idx="54">
                  <c:v>0.004</c:v>
                </c:pt>
                <c:pt idx="55">
                  <c:v>0.019</c:v>
                </c:pt>
                <c:pt idx="56">
                  <c:v>0.009</c:v>
                </c:pt>
                <c:pt idx="57">
                  <c:v>0.241</c:v>
                </c:pt>
                <c:pt idx="58">
                  <c:v>0.03</c:v>
                </c:pt>
                <c:pt idx="59">
                  <c:v>0.007</c:v>
                </c:pt>
                <c:pt idx="60">
                  <c:v>0.01</c:v>
                </c:pt>
                <c:pt idx="61">
                  <c:v>0.003</c:v>
                </c:pt>
                <c:pt idx="62">
                  <c:v>0.009</c:v>
                </c:pt>
                <c:pt idx="63">
                  <c:v>0.003</c:v>
                </c:pt>
                <c:pt idx="64">
                  <c:v>0.007</c:v>
                </c:pt>
                <c:pt idx="65">
                  <c:v>0.002</c:v>
                </c:pt>
                <c:pt idx="66">
                  <c:v>0.007</c:v>
                </c:pt>
                <c:pt idx="67">
                  <c:v>0.002</c:v>
                </c:pt>
                <c:pt idx="68">
                  <c:v>0.006</c:v>
                </c:pt>
                <c:pt idx="69">
                  <c:v>0.002</c:v>
                </c:pt>
                <c:pt idx="70">
                  <c:v>0.006</c:v>
                </c:pt>
                <c:pt idx="71">
                  <c:v>0.002</c:v>
                </c:pt>
                <c:pt idx="72">
                  <c:v>0.004</c:v>
                </c:pt>
                <c:pt idx="73">
                  <c:v>0.003</c:v>
                </c:pt>
                <c:pt idx="74">
                  <c:v>0.003</c:v>
                </c:pt>
                <c:pt idx="75">
                  <c:v>0.003</c:v>
                </c:pt>
                <c:pt idx="76">
                  <c:v>0.003</c:v>
                </c:pt>
                <c:pt idx="77">
                  <c:v>0.003</c:v>
                </c:pt>
                <c:pt idx="78">
                  <c:v>0.002</c:v>
                </c:pt>
                <c:pt idx="79">
                  <c:v>0.003</c:v>
                </c:pt>
                <c:pt idx="80">
                  <c:v>0.0</c:v>
                </c:pt>
                <c:pt idx="81">
                  <c:v>0.011</c:v>
                </c:pt>
                <c:pt idx="82">
                  <c:v>0.0</c:v>
                </c:pt>
                <c:pt idx="83">
                  <c:v>0.003</c:v>
                </c:pt>
                <c:pt idx="84">
                  <c:v>0.002</c:v>
                </c:pt>
                <c:pt idx="85">
                  <c:v>0.005</c:v>
                </c:pt>
                <c:pt idx="86">
                  <c:v>0.004</c:v>
                </c:pt>
                <c:pt idx="87">
                  <c:v>0.007</c:v>
                </c:pt>
                <c:pt idx="88">
                  <c:v>0.01</c:v>
                </c:pt>
                <c:pt idx="89">
                  <c:v>0.007</c:v>
                </c:pt>
                <c:pt idx="90">
                  <c:v>0.008</c:v>
                </c:pt>
                <c:pt idx="91">
                  <c:v>0.007</c:v>
                </c:pt>
                <c:pt idx="92">
                  <c:v>0.007</c:v>
                </c:pt>
                <c:pt idx="93">
                  <c:v>0.001</c:v>
                </c:pt>
                <c:pt idx="94">
                  <c:v>0.01</c:v>
                </c:pt>
                <c:pt idx="95">
                  <c:v>0.003</c:v>
                </c:pt>
                <c:pt idx="96">
                  <c:v>0.008</c:v>
                </c:pt>
                <c:pt idx="97">
                  <c:v>0.002</c:v>
                </c:pt>
                <c:pt idx="98">
                  <c:v>0.009</c:v>
                </c:pt>
                <c:pt idx="99">
                  <c:v>0.013</c:v>
                </c:pt>
                <c:pt idx="100">
                  <c:v>0.01</c:v>
                </c:pt>
                <c:pt idx="101">
                  <c:v>0.004</c:v>
                </c:pt>
                <c:pt idx="102">
                  <c:v>0.007</c:v>
                </c:pt>
                <c:pt idx="103">
                  <c:v>0.084</c:v>
                </c:pt>
                <c:pt idx="104">
                  <c:v>0.107</c:v>
                </c:pt>
                <c:pt idx="105">
                  <c:v>0.009</c:v>
                </c:pt>
                <c:pt idx="106">
                  <c:v>0.075</c:v>
                </c:pt>
                <c:pt idx="107">
                  <c:v>0.018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conc2</c:v>
                </c:pt>
              </c:strCache>
            </c:strRef>
          </c:tx>
          <c:marker>
            <c:symbol val="none"/>
          </c:marker>
          <c:val>
            <c:numRef>
              <c:f>Sheet1!$P$3:$P$110</c:f>
              <c:numCache>
                <c:formatCode>General</c:formatCode>
                <c:ptCount val="108"/>
                <c:pt idx="0">
                  <c:v>0.0</c:v>
                </c:pt>
                <c:pt idx="1">
                  <c:v>0.065</c:v>
                </c:pt>
                <c:pt idx="2">
                  <c:v>0.109</c:v>
                </c:pt>
                <c:pt idx="3">
                  <c:v>0.137</c:v>
                </c:pt>
                <c:pt idx="4">
                  <c:v>0.052</c:v>
                </c:pt>
                <c:pt idx="5">
                  <c:v>0.016</c:v>
                </c:pt>
                <c:pt idx="6">
                  <c:v>0.019</c:v>
                </c:pt>
                <c:pt idx="7">
                  <c:v>0.002</c:v>
                </c:pt>
                <c:pt idx="8">
                  <c:v>0.007</c:v>
                </c:pt>
                <c:pt idx="9">
                  <c:v>0.002</c:v>
                </c:pt>
                <c:pt idx="10">
                  <c:v>0.006</c:v>
                </c:pt>
                <c:pt idx="11">
                  <c:v>0.002</c:v>
                </c:pt>
                <c:pt idx="12">
                  <c:v>0.007</c:v>
                </c:pt>
                <c:pt idx="13">
                  <c:v>0.002</c:v>
                </c:pt>
                <c:pt idx="14">
                  <c:v>0.006</c:v>
                </c:pt>
                <c:pt idx="15">
                  <c:v>0.001</c:v>
                </c:pt>
                <c:pt idx="16">
                  <c:v>0.007</c:v>
                </c:pt>
                <c:pt idx="17">
                  <c:v>0.002</c:v>
                </c:pt>
                <c:pt idx="18">
                  <c:v>0.006</c:v>
                </c:pt>
                <c:pt idx="19">
                  <c:v>0.002</c:v>
                </c:pt>
                <c:pt idx="20">
                  <c:v>0.013</c:v>
                </c:pt>
                <c:pt idx="21">
                  <c:v>0.002</c:v>
                </c:pt>
                <c:pt idx="22">
                  <c:v>0.009</c:v>
                </c:pt>
                <c:pt idx="23">
                  <c:v>0.002</c:v>
                </c:pt>
                <c:pt idx="24">
                  <c:v>0.006</c:v>
                </c:pt>
                <c:pt idx="25">
                  <c:v>0.053</c:v>
                </c:pt>
                <c:pt idx="26">
                  <c:v>0.018</c:v>
                </c:pt>
                <c:pt idx="27">
                  <c:v>0.003</c:v>
                </c:pt>
                <c:pt idx="28">
                  <c:v>0.011</c:v>
                </c:pt>
                <c:pt idx="29">
                  <c:v>0.004</c:v>
                </c:pt>
                <c:pt idx="30">
                  <c:v>0.014</c:v>
                </c:pt>
                <c:pt idx="31">
                  <c:v>0.003</c:v>
                </c:pt>
                <c:pt idx="32">
                  <c:v>0.009</c:v>
                </c:pt>
                <c:pt idx="33">
                  <c:v>0.241</c:v>
                </c:pt>
                <c:pt idx="34">
                  <c:v>0.028</c:v>
                </c:pt>
                <c:pt idx="35">
                  <c:v>0.007</c:v>
                </c:pt>
                <c:pt idx="36">
                  <c:v>0.012</c:v>
                </c:pt>
                <c:pt idx="37">
                  <c:v>0.004</c:v>
                </c:pt>
                <c:pt idx="38">
                  <c:v>0.014</c:v>
                </c:pt>
                <c:pt idx="39">
                  <c:v>0.003</c:v>
                </c:pt>
                <c:pt idx="40">
                  <c:v>0.007</c:v>
                </c:pt>
                <c:pt idx="41">
                  <c:v>0.002</c:v>
                </c:pt>
                <c:pt idx="42">
                  <c:v>0.004</c:v>
                </c:pt>
                <c:pt idx="43">
                  <c:v>0.002</c:v>
                </c:pt>
                <c:pt idx="44">
                  <c:v>0.003</c:v>
                </c:pt>
                <c:pt idx="45">
                  <c:v>0.003</c:v>
                </c:pt>
                <c:pt idx="46">
                  <c:v>0.004</c:v>
                </c:pt>
                <c:pt idx="47">
                  <c:v>0.005</c:v>
                </c:pt>
                <c:pt idx="48">
                  <c:v>0.001</c:v>
                </c:pt>
                <c:pt idx="49">
                  <c:v>0.004</c:v>
                </c:pt>
                <c:pt idx="50">
                  <c:v>0.004</c:v>
                </c:pt>
                <c:pt idx="51">
                  <c:v>0.003</c:v>
                </c:pt>
                <c:pt idx="52">
                  <c:v>0.0</c:v>
                </c:pt>
                <c:pt idx="53">
                  <c:v>0.003</c:v>
                </c:pt>
                <c:pt idx="54">
                  <c:v>0.003</c:v>
                </c:pt>
                <c:pt idx="55">
                  <c:v>0.001</c:v>
                </c:pt>
                <c:pt idx="56">
                  <c:v>0.006</c:v>
                </c:pt>
                <c:pt idx="57">
                  <c:v>0.004</c:v>
                </c:pt>
                <c:pt idx="58">
                  <c:v>0.002</c:v>
                </c:pt>
                <c:pt idx="59">
                  <c:v>0.004</c:v>
                </c:pt>
                <c:pt idx="60">
                  <c:v>0.005</c:v>
                </c:pt>
                <c:pt idx="61">
                  <c:v>0.004</c:v>
                </c:pt>
                <c:pt idx="62">
                  <c:v>0.019</c:v>
                </c:pt>
                <c:pt idx="63">
                  <c:v>0.008</c:v>
                </c:pt>
                <c:pt idx="64">
                  <c:v>0.007</c:v>
                </c:pt>
                <c:pt idx="65">
                  <c:v>0.007</c:v>
                </c:pt>
                <c:pt idx="66">
                  <c:v>0.008</c:v>
                </c:pt>
                <c:pt idx="67">
                  <c:v>0.023</c:v>
                </c:pt>
                <c:pt idx="68">
                  <c:v>0.013</c:v>
                </c:pt>
                <c:pt idx="69">
                  <c:v>0.004</c:v>
                </c:pt>
                <c:pt idx="70">
                  <c:v>0.007</c:v>
                </c:pt>
                <c:pt idx="71">
                  <c:v>0.003</c:v>
                </c:pt>
                <c:pt idx="72">
                  <c:v>0.009</c:v>
                </c:pt>
                <c:pt idx="73">
                  <c:v>0.002</c:v>
                </c:pt>
                <c:pt idx="74">
                  <c:v>0.008</c:v>
                </c:pt>
                <c:pt idx="75">
                  <c:v>0.029</c:v>
                </c:pt>
                <c:pt idx="76">
                  <c:v>0.01</c:v>
                </c:pt>
                <c:pt idx="77">
                  <c:v>0.015</c:v>
                </c:pt>
                <c:pt idx="78">
                  <c:v>0.006</c:v>
                </c:pt>
                <c:pt idx="79">
                  <c:v>0.168</c:v>
                </c:pt>
                <c:pt idx="80">
                  <c:v>0.009</c:v>
                </c:pt>
                <c:pt idx="81">
                  <c:v>0.019</c:v>
                </c:pt>
                <c:pt idx="82">
                  <c:v>0.006</c:v>
                </c:pt>
                <c:pt idx="83">
                  <c:v>0.027</c:v>
                </c:pt>
                <c:pt idx="84">
                  <c:v>0.007</c:v>
                </c:pt>
                <c:pt idx="85">
                  <c:v>0.021</c:v>
                </c:pt>
                <c:pt idx="86">
                  <c:v>0.005</c:v>
                </c:pt>
                <c:pt idx="87">
                  <c:v>0.005</c:v>
                </c:pt>
                <c:pt idx="88">
                  <c:v>0.007</c:v>
                </c:pt>
                <c:pt idx="89">
                  <c:v>0.004</c:v>
                </c:pt>
                <c:pt idx="90">
                  <c:v>0.003</c:v>
                </c:pt>
                <c:pt idx="91">
                  <c:v>0.007</c:v>
                </c:pt>
                <c:pt idx="92">
                  <c:v>0.001</c:v>
                </c:pt>
                <c:pt idx="93">
                  <c:v>0.003</c:v>
                </c:pt>
                <c:pt idx="94">
                  <c:v>0.003</c:v>
                </c:pt>
                <c:pt idx="95">
                  <c:v>0.003</c:v>
                </c:pt>
                <c:pt idx="96">
                  <c:v>0.0</c:v>
                </c:pt>
                <c:pt idx="97">
                  <c:v>0.006</c:v>
                </c:pt>
                <c:pt idx="98">
                  <c:v>0.006</c:v>
                </c:pt>
                <c:pt idx="99">
                  <c:v>0.002</c:v>
                </c:pt>
                <c:pt idx="100">
                  <c:v>0.007</c:v>
                </c:pt>
                <c:pt idx="101">
                  <c:v>0.009</c:v>
                </c:pt>
                <c:pt idx="102">
                  <c:v>0.003</c:v>
                </c:pt>
                <c:pt idx="103">
                  <c:v>0.104</c:v>
                </c:pt>
                <c:pt idx="104">
                  <c:v>0.111</c:v>
                </c:pt>
                <c:pt idx="105">
                  <c:v>0.168</c:v>
                </c:pt>
                <c:pt idx="106">
                  <c:v>0.04</c:v>
                </c:pt>
                <c:pt idx="107">
                  <c:v>0.011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conc4</c:v>
                </c:pt>
              </c:strCache>
            </c:strRef>
          </c:tx>
          <c:marker>
            <c:symbol val="none"/>
          </c:marker>
          <c:val>
            <c:numRef>
              <c:f>Sheet1!$AA$3:$AA$110</c:f>
              <c:numCache>
                <c:formatCode>General</c:formatCode>
                <c:ptCount val="108"/>
                <c:pt idx="0">
                  <c:v>0.0</c:v>
                </c:pt>
                <c:pt idx="1">
                  <c:v>0.067</c:v>
                </c:pt>
                <c:pt idx="2">
                  <c:v>0.174</c:v>
                </c:pt>
                <c:pt idx="3">
                  <c:v>0.071</c:v>
                </c:pt>
                <c:pt idx="4">
                  <c:v>0.036</c:v>
                </c:pt>
                <c:pt idx="5">
                  <c:v>0.014</c:v>
                </c:pt>
                <c:pt idx="6">
                  <c:v>0.014</c:v>
                </c:pt>
                <c:pt idx="7">
                  <c:v>0.005</c:v>
                </c:pt>
                <c:pt idx="8">
                  <c:v>0.007</c:v>
                </c:pt>
                <c:pt idx="9">
                  <c:v>0.002</c:v>
                </c:pt>
                <c:pt idx="10">
                  <c:v>0.006</c:v>
                </c:pt>
                <c:pt idx="11">
                  <c:v>0.002</c:v>
                </c:pt>
                <c:pt idx="12">
                  <c:v>0.007</c:v>
                </c:pt>
                <c:pt idx="13">
                  <c:v>0.003</c:v>
                </c:pt>
                <c:pt idx="14">
                  <c:v>0.009</c:v>
                </c:pt>
                <c:pt idx="15">
                  <c:v>0.003</c:v>
                </c:pt>
                <c:pt idx="16">
                  <c:v>0.011</c:v>
                </c:pt>
                <c:pt idx="17">
                  <c:v>0.002</c:v>
                </c:pt>
                <c:pt idx="18">
                  <c:v>0.006</c:v>
                </c:pt>
                <c:pt idx="19">
                  <c:v>0.002</c:v>
                </c:pt>
                <c:pt idx="20">
                  <c:v>0.007</c:v>
                </c:pt>
                <c:pt idx="21">
                  <c:v>0.001</c:v>
                </c:pt>
                <c:pt idx="22">
                  <c:v>0.006</c:v>
                </c:pt>
                <c:pt idx="23">
                  <c:v>0.094</c:v>
                </c:pt>
                <c:pt idx="24">
                  <c:v>0.031</c:v>
                </c:pt>
                <c:pt idx="25">
                  <c:v>0.008</c:v>
                </c:pt>
                <c:pt idx="26">
                  <c:v>0.012</c:v>
                </c:pt>
                <c:pt idx="27">
                  <c:v>0.005</c:v>
                </c:pt>
                <c:pt idx="28">
                  <c:v>0.011</c:v>
                </c:pt>
                <c:pt idx="29">
                  <c:v>0.002</c:v>
                </c:pt>
                <c:pt idx="30">
                  <c:v>0.007</c:v>
                </c:pt>
                <c:pt idx="31">
                  <c:v>0.002</c:v>
                </c:pt>
                <c:pt idx="32">
                  <c:v>0.006</c:v>
                </c:pt>
                <c:pt idx="33">
                  <c:v>0.001</c:v>
                </c:pt>
                <c:pt idx="34">
                  <c:v>0.006</c:v>
                </c:pt>
                <c:pt idx="35">
                  <c:v>0.002</c:v>
                </c:pt>
                <c:pt idx="36">
                  <c:v>0.004</c:v>
                </c:pt>
                <c:pt idx="37">
                  <c:v>0.006</c:v>
                </c:pt>
                <c:pt idx="38">
                  <c:v>0.005</c:v>
                </c:pt>
                <c:pt idx="39">
                  <c:v>0.004</c:v>
                </c:pt>
                <c:pt idx="40">
                  <c:v>0.001</c:v>
                </c:pt>
                <c:pt idx="41">
                  <c:v>0.001</c:v>
                </c:pt>
                <c:pt idx="42">
                  <c:v>0.004</c:v>
                </c:pt>
                <c:pt idx="43">
                  <c:v>0.003</c:v>
                </c:pt>
                <c:pt idx="44">
                  <c:v>0.002</c:v>
                </c:pt>
                <c:pt idx="45">
                  <c:v>0.005</c:v>
                </c:pt>
                <c:pt idx="46">
                  <c:v>0.004</c:v>
                </c:pt>
                <c:pt idx="47">
                  <c:v>0.004</c:v>
                </c:pt>
                <c:pt idx="48">
                  <c:v>0.005</c:v>
                </c:pt>
                <c:pt idx="49">
                  <c:v>0.018</c:v>
                </c:pt>
                <c:pt idx="50">
                  <c:v>0.012</c:v>
                </c:pt>
                <c:pt idx="51">
                  <c:v>0.083</c:v>
                </c:pt>
                <c:pt idx="52">
                  <c:v>0.013</c:v>
                </c:pt>
                <c:pt idx="53">
                  <c:v>0.003</c:v>
                </c:pt>
                <c:pt idx="54">
                  <c:v>0.007</c:v>
                </c:pt>
                <c:pt idx="55">
                  <c:v>0.003</c:v>
                </c:pt>
                <c:pt idx="56">
                  <c:v>0.009</c:v>
                </c:pt>
                <c:pt idx="57">
                  <c:v>0.003</c:v>
                </c:pt>
                <c:pt idx="58">
                  <c:v>0.006</c:v>
                </c:pt>
                <c:pt idx="59">
                  <c:v>0.002</c:v>
                </c:pt>
                <c:pt idx="60">
                  <c:v>0.006</c:v>
                </c:pt>
                <c:pt idx="61">
                  <c:v>0.002</c:v>
                </c:pt>
                <c:pt idx="62">
                  <c:v>0.004</c:v>
                </c:pt>
                <c:pt idx="63">
                  <c:v>0.003</c:v>
                </c:pt>
                <c:pt idx="64">
                  <c:v>0.003</c:v>
                </c:pt>
                <c:pt idx="65">
                  <c:v>0.003</c:v>
                </c:pt>
                <c:pt idx="66">
                  <c:v>0.002</c:v>
                </c:pt>
                <c:pt idx="67">
                  <c:v>0.003</c:v>
                </c:pt>
                <c:pt idx="68">
                  <c:v>0.004</c:v>
                </c:pt>
                <c:pt idx="69">
                  <c:v>0.001</c:v>
                </c:pt>
                <c:pt idx="70">
                  <c:v>0.003</c:v>
                </c:pt>
                <c:pt idx="71">
                  <c:v>0.005</c:v>
                </c:pt>
                <c:pt idx="72">
                  <c:v>0.003</c:v>
                </c:pt>
                <c:pt idx="73">
                  <c:v>0.007</c:v>
                </c:pt>
                <c:pt idx="74">
                  <c:v>0.005</c:v>
                </c:pt>
                <c:pt idx="75">
                  <c:v>0.012</c:v>
                </c:pt>
                <c:pt idx="76">
                  <c:v>0.007</c:v>
                </c:pt>
                <c:pt idx="77">
                  <c:v>0.007</c:v>
                </c:pt>
                <c:pt idx="78">
                  <c:v>0.008</c:v>
                </c:pt>
                <c:pt idx="79">
                  <c:v>0.008</c:v>
                </c:pt>
                <c:pt idx="80">
                  <c:v>0.007</c:v>
                </c:pt>
                <c:pt idx="81">
                  <c:v>0.1</c:v>
                </c:pt>
                <c:pt idx="82">
                  <c:v>0.012</c:v>
                </c:pt>
                <c:pt idx="83">
                  <c:v>0.004</c:v>
                </c:pt>
                <c:pt idx="84">
                  <c:v>0.007</c:v>
                </c:pt>
                <c:pt idx="85">
                  <c:v>0.003</c:v>
                </c:pt>
                <c:pt idx="86">
                  <c:v>0.009</c:v>
                </c:pt>
                <c:pt idx="87">
                  <c:v>0.145</c:v>
                </c:pt>
                <c:pt idx="88">
                  <c:v>0.01</c:v>
                </c:pt>
                <c:pt idx="89">
                  <c:v>0.005</c:v>
                </c:pt>
                <c:pt idx="90">
                  <c:v>0.011</c:v>
                </c:pt>
                <c:pt idx="91">
                  <c:v>0.003</c:v>
                </c:pt>
                <c:pt idx="92">
                  <c:v>0.01</c:v>
                </c:pt>
                <c:pt idx="93">
                  <c:v>0.01</c:v>
                </c:pt>
                <c:pt idx="94">
                  <c:v>0.011</c:v>
                </c:pt>
                <c:pt idx="95">
                  <c:v>0.002</c:v>
                </c:pt>
                <c:pt idx="96">
                  <c:v>0.014</c:v>
                </c:pt>
                <c:pt idx="97">
                  <c:v>0.003</c:v>
                </c:pt>
                <c:pt idx="98">
                  <c:v>0.01</c:v>
                </c:pt>
                <c:pt idx="99">
                  <c:v>0.003</c:v>
                </c:pt>
                <c:pt idx="100">
                  <c:v>0.01</c:v>
                </c:pt>
                <c:pt idx="101">
                  <c:v>0.009</c:v>
                </c:pt>
                <c:pt idx="102">
                  <c:v>0.021</c:v>
                </c:pt>
                <c:pt idx="103">
                  <c:v>0.086</c:v>
                </c:pt>
                <c:pt idx="104">
                  <c:v>0.088</c:v>
                </c:pt>
                <c:pt idx="105">
                  <c:v>0.142</c:v>
                </c:pt>
                <c:pt idx="106">
                  <c:v>1.604</c:v>
                </c:pt>
                <c:pt idx="107">
                  <c:v>0.018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conc8</c:v>
                </c:pt>
              </c:strCache>
            </c:strRef>
          </c:tx>
          <c:marker>
            <c:symbol val="none"/>
          </c:marker>
          <c:val>
            <c:numRef>
              <c:f>Sheet1!$AM$3:$AM$110</c:f>
              <c:numCache>
                <c:formatCode>General</c:formatCode>
                <c:ptCount val="108"/>
                <c:pt idx="0">
                  <c:v>0.0</c:v>
                </c:pt>
                <c:pt idx="1">
                  <c:v>0.061</c:v>
                </c:pt>
                <c:pt idx="2">
                  <c:v>0.19</c:v>
                </c:pt>
                <c:pt idx="3">
                  <c:v>0.158</c:v>
                </c:pt>
                <c:pt idx="4">
                  <c:v>0.05</c:v>
                </c:pt>
                <c:pt idx="5">
                  <c:v>0.015</c:v>
                </c:pt>
                <c:pt idx="6">
                  <c:v>0.013</c:v>
                </c:pt>
                <c:pt idx="7">
                  <c:v>0.002</c:v>
                </c:pt>
                <c:pt idx="8">
                  <c:v>0.007</c:v>
                </c:pt>
                <c:pt idx="9">
                  <c:v>0.002</c:v>
                </c:pt>
                <c:pt idx="10">
                  <c:v>0.006</c:v>
                </c:pt>
                <c:pt idx="11">
                  <c:v>0.002</c:v>
                </c:pt>
                <c:pt idx="12">
                  <c:v>0.004</c:v>
                </c:pt>
                <c:pt idx="13">
                  <c:v>0.003</c:v>
                </c:pt>
                <c:pt idx="14">
                  <c:v>0.003</c:v>
                </c:pt>
                <c:pt idx="15">
                  <c:v>0.003</c:v>
                </c:pt>
                <c:pt idx="16">
                  <c:v>0.004</c:v>
                </c:pt>
                <c:pt idx="17">
                  <c:v>0.006</c:v>
                </c:pt>
                <c:pt idx="18">
                  <c:v>0.012</c:v>
                </c:pt>
                <c:pt idx="19">
                  <c:v>0.024</c:v>
                </c:pt>
                <c:pt idx="20">
                  <c:v>0.007</c:v>
                </c:pt>
                <c:pt idx="21">
                  <c:v>0.011</c:v>
                </c:pt>
                <c:pt idx="22">
                  <c:v>0.01</c:v>
                </c:pt>
                <c:pt idx="23">
                  <c:v>0.002</c:v>
                </c:pt>
                <c:pt idx="24">
                  <c:v>0.01</c:v>
                </c:pt>
                <c:pt idx="25">
                  <c:v>0.004</c:v>
                </c:pt>
                <c:pt idx="26">
                  <c:v>0.007</c:v>
                </c:pt>
                <c:pt idx="27">
                  <c:v>0.002</c:v>
                </c:pt>
                <c:pt idx="28">
                  <c:v>0.007</c:v>
                </c:pt>
                <c:pt idx="29">
                  <c:v>0.265</c:v>
                </c:pt>
                <c:pt idx="30">
                  <c:v>0.028</c:v>
                </c:pt>
                <c:pt idx="31">
                  <c:v>0.008</c:v>
                </c:pt>
                <c:pt idx="32">
                  <c:v>0.01</c:v>
                </c:pt>
                <c:pt idx="33">
                  <c:v>0.004</c:v>
                </c:pt>
                <c:pt idx="34">
                  <c:v>0.008</c:v>
                </c:pt>
                <c:pt idx="35">
                  <c:v>0.003</c:v>
                </c:pt>
                <c:pt idx="36">
                  <c:v>0.007</c:v>
                </c:pt>
                <c:pt idx="37">
                  <c:v>0.002</c:v>
                </c:pt>
                <c:pt idx="38">
                  <c:v>0.006</c:v>
                </c:pt>
                <c:pt idx="39">
                  <c:v>0.002</c:v>
                </c:pt>
                <c:pt idx="40">
                  <c:v>0.006</c:v>
                </c:pt>
                <c:pt idx="41">
                  <c:v>0.002</c:v>
                </c:pt>
                <c:pt idx="42">
                  <c:v>0.003</c:v>
                </c:pt>
                <c:pt idx="43">
                  <c:v>0.004</c:v>
                </c:pt>
                <c:pt idx="44">
                  <c:v>0.003</c:v>
                </c:pt>
                <c:pt idx="45">
                  <c:v>0.002</c:v>
                </c:pt>
                <c:pt idx="46">
                  <c:v>0.0</c:v>
                </c:pt>
                <c:pt idx="47">
                  <c:v>0.003</c:v>
                </c:pt>
                <c:pt idx="48">
                  <c:v>0.003</c:v>
                </c:pt>
                <c:pt idx="49">
                  <c:v>0.003</c:v>
                </c:pt>
                <c:pt idx="50">
                  <c:v>0.001</c:v>
                </c:pt>
                <c:pt idx="51">
                  <c:v>0.002</c:v>
                </c:pt>
                <c:pt idx="52">
                  <c:v>0.004</c:v>
                </c:pt>
                <c:pt idx="53">
                  <c:v>0.0</c:v>
                </c:pt>
                <c:pt idx="54">
                  <c:v>0.005</c:v>
                </c:pt>
                <c:pt idx="55">
                  <c:v>0.004</c:v>
                </c:pt>
                <c:pt idx="56">
                  <c:v>0.002</c:v>
                </c:pt>
                <c:pt idx="57">
                  <c:v>0.002</c:v>
                </c:pt>
                <c:pt idx="58">
                  <c:v>0.004</c:v>
                </c:pt>
                <c:pt idx="59">
                  <c:v>0.004</c:v>
                </c:pt>
                <c:pt idx="60">
                  <c:v>0.005</c:v>
                </c:pt>
                <c:pt idx="61">
                  <c:v>0.013</c:v>
                </c:pt>
                <c:pt idx="62">
                  <c:v>0.009</c:v>
                </c:pt>
                <c:pt idx="63">
                  <c:v>0.001</c:v>
                </c:pt>
                <c:pt idx="64">
                  <c:v>0.011</c:v>
                </c:pt>
                <c:pt idx="65">
                  <c:v>0.019</c:v>
                </c:pt>
                <c:pt idx="66">
                  <c:v>0.01</c:v>
                </c:pt>
                <c:pt idx="67">
                  <c:v>0.006</c:v>
                </c:pt>
                <c:pt idx="68">
                  <c:v>0.007</c:v>
                </c:pt>
                <c:pt idx="69">
                  <c:v>0.002</c:v>
                </c:pt>
                <c:pt idx="70">
                  <c:v>0.006</c:v>
                </c:pt>
                <c:pt idx="71">
                  <c:v>0.094</c:v>
                </c:pt>
                <c:pt idx="72">
                  <c:v>0.01</c:v>
                </c:pt>
                <c:pt idx="73">
                  <c:v>0.003</c:v>
                </c:pt>
                <c:pt idx="74">
                  <c:v>0.007</c:v>
                </c:pt>
                <c:pt idx="75">
                  <c:v>0.003</c:v>
                </c:pt>
                <c:pt idx="76">
                  <c:v>0.007</c:v>
                </c:pt>
                <c:pt idx="77">
                  <c:v>0.001</c:v>
                </c:pt>
                <c:pt idx="78">
                  <c:v>0.006</c:v>
                </c:pt>
                <c:pt idx="79">
                  <c:v>0.002</c:v>
                </c:pt>
                <c:pt idx="80">
                  <c:v>0.006</c:v>
                </c:pt>
                <c:pt idx="81">
                  <c:v>0.002</c:v>
                </c:pt>
                <c:pt idx="82">
                  <c:v>0.006</c:v>
                </c:pt>
                <c:pt idx="83">
                  <c:v>0.002</c:v>
                </c:pt>
                <c:pt idx="84">
                  <c:v>0.005</c:v>
                </c:pt>
                <c:pt idx="85">
                  <c:v>0.002</c:v>
                </c:pt>
                <c:pt idx="86">
                  <c:v>0.005</c:v>
                </c:pt>
                <c:pt idx="87">
                  <c:v>0.002</c:v>
                </c:pt>
                <c:pt idx="88">
                  <c:v>0.005</c:v>
                </c:pt>
                <c:pt idx="89">
                  <c:v>0.002</c:v>
                </c:pt>
                <c:pt idx="90">
                  <c:v>0.006</c:v>
                </c:pt>
                <c:pt idx="91">
                  <c:v>0.002</c:v>
                </c:pt>
                <c:pt idx="92">
                  <c:v>0.005</c:v>
                </c:pt>
                <c:pt idx="93">
                  <c:v>0.002</c:v>
                </c:pt>
                <c:pt idx="94">
                  <c:v>0.007</c:v>
                </c:pt>
                <c:pt idx="95">
                  <c:v>0.002</c:v>
                </c:pt>
                <c:pt idx="96">
                  <c:v>0.005</c:v>
                </c:pt>
                <c:pt idx="97">
                  <c:v>0.002</c:v>
                </c:pt>
                <c:pt idx="98">
                  <c:v>0.006</c:v>
                </c:pt>
                <c:pt idx="99">
                  <c:v>0.001</c:v>
                </c:pt>
                <c:pt idx="100">
                  <c:v>0.006</c:v>
                </c:pt>
                <c:pt idx="101">
                  <c:v>0.001</c:v>
                </c:pt>
                <c:pt idx="102">
                  <c:v>0.006</c:v>
                </c:pt>
                <c:pt idx="103">
                  <c:v>0.089</c:v>
                </c:pt>
                <c:pt idx="104">
                  <c:v>0.115</c:v>
                </c:pt>
                <c:pt idx="105">
                  <c:v>0.231</c:v>
                </c:pt>
                <c:pt idx="106">
                  <c:v>5.005</c:v>
                </c:pt>
                <c:pt idx="107">
                  <c:v>0.013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conc10</c:v>
                </c:pt>
              </c:strCache>
            </c:strRef>
          </c:tx>
          <c:marker>
            <c:symbol val="none"/>
          </c:marker>
          <c:val>
            <c:numRef>
              <c:f>Sheet1!$AV$3:$AV$110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Sheet1!$BF$1</c:f>
              <c:strCache>
                <c:ptCount val="1"/>
                <c:pt idx="0">
                  <c:v>conc16</c:v>
                </c:pt>
              </c:strCache>
            </c:strRef>
          </c:tx>
          <c:marker>
            <c:symbol val="none"/>
          </c:marker>
          <c:val>
            <c:numRef>
              <c:f>Sheet1!$BG$3:$BG$110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Sheet1!$BQ$1</c:f>
              <c:strCache>
                <c:ptCount val="1"/>
                <c:pt idx="0">
                  <c:v>conc20</c:v>
                </c:pt>
              </c:strCache>
            </c:strRef>
          </c:tx>
          <c:marker>
            <c:symbol val="none"/>
          </c:marker>
          <c:val>
            <c:numRef>
              <c:f>Sheet1!$BR$3:$BR$110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Sheet1!$CB$1</c:f>
              <c:strCache>
                <c:ptCount val="1"/>
                <c:pt idx="0">
                  <c:v>conc30</c:v>
                </c:pt>
              </c:strCache>
            </c:strRef>
          </c:tx>
          <c:marker>
            <c:symbol val="none"/>
          </c:marker>
          <c:val>
            <c:numRef>
              <c:f>Sheet1!$CC$3:$CC$110</c:f>
              <c:numCache>
                <c:formatCode>General</c:formatCode>
                <c:ptCount val="10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Sheet1!$CM$1</c:f>
              <c:strCache>
                <c:ptCount val="1"/>
                <c:pt idx="0">
                  <c:v>conc40</c:v>
                </c:pt>
              </c:strCache>
            </c:strRef>
          </c:tx>
          <c:marker>
            <c:symbol val="none"/>
          </c:marker>
          <c:val>
            <c:numRef>
              <c:f>Sheet1!$CP$3:$CP$110</c:f>
              <c:numCache>
                <c:formatCode>General</c:formatCode>
                <c:ptCount val="108"/>
                <c:pt idx="0">
                  <c:v>0.0</c:v>
                </c:pt>
                <c:pt idx="1">
                  <c:v>0.067</c:v>
                </c:pt>
                <c:pt idx="2">
                  <c:v>0.118</c:v>
                </c:pt>
                <c:pt idx="3">
                  <c:v>1.346</c:v>
                </c:pt>
                <c:pt idx="4">
                  <c:v>0.027</c:v>
                </c:pt>
                <c:pt idx="5">
                  <c:v>0.01</c:v>
                </c:pt>
                <c:pt idx="6">
                  <c:v>0.01</c:v>
                </c:pt>
                <c:pt idx="7">
                  <c:v>0.004</c:v>
                </c:pt>
                <c:pt idx="8">
                  <c:v>0.006</c:v>
                </c:pt>
                <c:pt idx="9">
                  <c:v>0.003</c:v>
                </c:pt>
                <c:pt idx="10">
                  <c:v>0.005</c:v>
                </c:pt>
                <c:pt idx="11">
                  <c:v>0.002</c:v>
                </c:pt>
                <c:pt idx="12">
                  <c:v>0.007</c:v>
                </c:pt>
                <c:pt idx="13">
                  <c:v>0.002</c:v>
                </c:pt>
                <c:pt idx="14">
                  <c:v>0.006</c:v>
                </c:pt>
                <c:pt idx="15">
                  <c:v>0.002</c:v>
                </c:pt>
                <c:pt idx="16">
                  <c:v>0.006</c:v>
                </c:pt>
                <c:pt idx="17">
                  <c:v>0.002</c:v>
                </c:pt>
                <c:pt idx="18">
                  <c:v>0.004</c:v>
                </c:pt>
                <c:pt idx="19">
                  <c:v>0.005</c:v>
                </c:pt>
                <c:pt idx="20">
                  <c:v>0.013</c:v>
                </c:pt>
                <c:pt idx="21">
                  <c:v>0.01</c:v>
                </c:pt>
                <c:pt idx="22">
                  <c:v>0.011</c:v>
                </c:pt>
                <c:pt idx="23">
                  <c:v>0.034</c:v>
                </c:pt>
                <c:pt idx="24">
                  <c:v>0.013</c:v>
                </c:pt>
                <c:pt idx="25">
                  <c:v>0.002</c:v>
                </c:pt>
                <c:pt idx="26">
                  <c:v>0.007</c:v>
                </c:pt>
                <c:pt idx="27">
                  <c:v>0.002</c:v>
                </c:pt>
                <c:pt idx="28">
                  <c:v>0.006</c:v>
                </c:pt>
                <c:pt idx="29">
                  <c:v>0.002</c:v>
                </c:pt>
                <c:pt idx="30">
                  <c:v>0.006</c:v>
                </c:pt>
                <c:pt idx="31">
                  <c:v>0.213</c:v>
                </c:pt>
                <c:pt idx="32">
                  <c:v>0.011</c:v>
                </c:pt>
                <c:pt idx="33">
                  <c:v>0.003</c:v>
                </c:pt>
                <c:pt idx="34">
                  <c:v>0.007</c:v>
                </c:pt>
                <c:pt idx="35">
                  <c:v>0.002</c:v>
                </c:pt>
                <c:pt idx="36">
                  <c:v>0.006</c:v>
                </c:pt>
                <c:pt idx="37">
                  <c:v>0.002</c:v>
                </c:pt>
                <c:pt idx="38">
                  <c:v>0.006</c:v>
                </c:pt>
                <c:pt idx="39">
                  <c:v>0.002</c:v>
                </c:pt>
                <c:pt idx="40">
                  <c:v>0.005</c:v>
                </c:pt>
                <c:pt idx="41">
                  <c:v>0.002</c:v>
                </c:pt>
                <c:pt idx="42">
                  <c:v>0.006</c:v>
                </c:pt>
                <c:pt idx="43">
                  <c:v>0.002</c:v>
                </c:pt>
                <c:pt idx="44">
                  <c:v>0.005</c:v>
                </c:pt>
                <c:pt idx="45">
                  <c:v>0.002</c:v>
                </c:pt>
                <c:pt idx="46">
                  <c:v>0.006</c:v>
                </c:pt>
                <c:pt idx="47">
                  <c:v>0.001</c:v>
                </c:pt>
                <c:pt idx="48">
                  <c:v>0.006</c:v>
                </c:pt>
                <c:pt idx="49">
                  <c:v>0.002</c:v>
                </c:pt>
                <c:pt idx="50">
                  <c:v>0.006</c:v>
                </c:pt>
                <c:pt idx="51">
                  <c:v>0.002</c:v>
                </c:pt>
                <c:pt idx="52">
                  <c:v>0.005</c:v>
                </c:pt>
                <c:pt idx="53">
                  <c:v>0.002</c:v>
                </c:pt>
                <c:pt idx="54">
                  <c:v>0.005</c:v>
                </c:pt>
                <c:pt idx="55">
                  <c:v>0.002</c:v>
                </c:pt>
                <c:pt idx="56">
                  <c:v>0.005</c:v>
                </c:pt>
                <c:pt idx="57">
                  <c:v>0.002</c:v>
                </c:pt>
                <c:pt idx="58">
                  <c:v>0.006</c:v>
                </c:pt>
                <c:pt idx="59">
                  <c:v>0.001</c:v>
                </c:pt>
                <c:pt idx="60">
                  <c:v>0.006</c:v>
                </c:pt>
                <c:pt idx="61">
                  <c:v>0.001</c:v>
                </c:pt>
                <c:pt idx="62">
                  <c:v>0.006</c:v>
                </c:pt>
                <c:pt idx="63">
                  <c:v>0.008</c:v>
                </c:pt>
                <c:pt idx="64">
                  <c:v>0.006</c:v>
                </c:pt>
                <c:pt idx="65">
                  <c:v>0.112</c:v>
                </c:pt>
                <c:pt idx="66">
                  <c:v>0.01</c:v>
                </c:pt>
                <c:pt idx="67">
                  <c:v>0.004</c:v>
                </c:pt>
                <c:pt idx="68">
                  <c:v>0.006</c:v>
                </c:pt>
                <c:pt idx="69">
                  <c:v>0.002</c:v>
                </c:pt>
                <c:pt idx="70">
                  <c:v>0.006</c:v>
                </c:pt>
                <c:pt idx="71">
                  <c:v>0.002</c:v>
                </c:pt>
                <c:pt idx="72">
                  <c:v>0.006</c:v>
                </c:pt>
                <c:pt idx="73">
                  <c:v>0.002</c:v>
                </c:pt>
                <c:pt idx="74">
                  <c:v>0.005</c:v>
                </c:pt>
                <c:pt idx="75">
                  <c:v>0.002</c:v>
                </c:pt>
                <c:pt idx="76">
                  <c:v>0.006</c:v>
                </c:pt>
                <c:pt idx="77">
                  <c:v>0.001</c:v>
                </c:pt>
                <c:pt idx="78">
                  <c:v>0.005</c:v>
                </c:pt>
                <c:pt idx="79">
                  <c:v>0.002</c:v>
                </c:pt>
                <c:pt idx="80">
                  <c:v>0.006</c:v>
                </c:pt>
                <c:pt idx="81">
                  <c:v>0.021</c:v>
                </c:pt>
                <c:pt idx="82">
                  <c:v>0.006</c:v>
                </c:pt>
                <c:pt idx="83">
                  <c:v>0.046</c:v>
                </c:pt>
                <c:pt idx="84">
                  <c:v>0.01</c:v>
                </c:pt>
                <c:pt idx="85">
                  <c:v>0.021</c:v>
                </c:pt>
                <c:pt idx="86">
                  <c:v>0.01</c:v>
                </c:pt>
                <c:pt idx="87">
                  <c:v>0.039</c:v>
                </c:pt>
                <c:pt idx="88">
                  <c:v>0.005</c:v>
                </c:pt>
                <c:pt idx="89">
                  <c:v>0.047</c:v>
                </c:pt>
                <c:pt idx="90">
                  <c:v>0.006</c:v>
                </c:pt>
                <c:pt idx="91">
                  <c:v>0.003</c:v>
                </c:pt>
                <c:pt idx="92">
                  <c:v>0.01</c:v>
                </c:pt>
                <c:pt idx="93">
                  <c:v>0.003</c:v>
                </c:pt>
                <c:pt idx="94">
                  <c:v>0.011</c:v>
                </c:pt>
                <c:pt idx="95">
                  <c:v>0.002</c:v>
                </c:pt>
                <c:pt idx="96">
                  <c:v>0.009</c:v>
                </c:pt>
                <c:pt idx="97">
                  <c:v>0.003</c:v>
                </c:pt>
                <c:pt idx="98">
                  <c:v>0.011</c:v>
                </c:pt>
                <c:pt idx="99">
                  <c:v>0.002</c:v>
                </c:pt>
                <c:pt idx="100">
                  <c:v>0.01</c:v>
                </c:pt>
                <c:pt idx="101">
                  <c:v>0.003</c:v>
                </c:pt>
                <c:pt idx="102">
                  <c:v>0.009</c:v>
                </c:pt>
                <c:pt idx="103">
                  <c:v>0.109</c:v>
                </c:pt>
                <c:pt idx="104">
                  <c:v>0.125</c:v>
                </c:pt>
                <c:pt idx="105">
                  <c:v>0.059</c:v>
                </c:pt>
                <c:pt idx="106">
                  <c:v>29.308</c:v>
                </c:pt>
                <c:pt idx="107">
                  <c:v>0.01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Sheet1!$CX$1</c:f>
              <c:strCache>
                <c:ptCount val="1"/>
                <c:pt idx="0">
                  <c:v>conc50</c:v>
                </c:pt>
              </c:strCache>
            </c:strRef>
          </c:tx>
          <c:marker>
            <c:symbol val="none"/>
          </c:marker>
          <c:val>
            <c:numRef>
              <c:f>Sheet1!$DA$110</c:f>
              <c:numCache>
                <c:formatCode>General</c:formatCode>
                <c:ptCount val="1"/>
                <c:pt idx="0">
                  <c:v>0.011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Sheet1!$DI$1</c:f>
              <c:strCache>
                <c:ptCount val="1"/>
                <c:pt idx="0">
                  <c:v>conc75</c:v>
                </c:pt>
              </c:strCache>
            </c:strRef>
          </c:tx>
          <c:marker>
            <c:symbol val="none"/>
          </c:marker>
          <c:val>
            <c:numRef>
              <c:f>Sheet1!$DL$3:$DL$111</c:f>
              <c:numCache>
                <c:formatCode>General</c:formatCode>
                <c:ptCount val="109"/>
                <c:pt idx="0">
                  <c:v>0.0</c:v>
                </c:pt>
                <c:pt idx="1">
                  <c:v>0.066</c:v>
                </c:pt>
                <c:pt idx="2">
                  <c:v>0.112</c:v>
                </c:pt>
                <c:pt idx="3">
                  <c:v>2.817</c:v>
                </c:pt>
                <c:pt idx="4">
                  <c:v>0.027</c:v>
                </c:pt>
                <c:pt idx="5">
                  <c:v>0.01</c:v>
                </c:pt>
                <c:pt idx="6">
                  <c:v>0.016</c:v>
                </c:pt>
                <c:pt idx="7">
                  <c:v>0.002</c:v>
                </c:pt>
                <c:pt idx="8">
                  <c:v>0.01</c:v>
                </c:pt>
                <c:pt idx="9">
                  <c:v>0.003</c:v>
                </c:pt>
                <c:pt idx="10">
                  <c:v>0.009</c:v>
                </c:pt>
                <c:pt idx="11">
                  <c:v>0.002</c:v>
                </c:pt>
                <c:pt idx="12">
                  <c:v>0.011</c:v>
                </c:pt>
                <c:pt idx="13">
                  <c:v>0.003</c:v>
                </c:pt>
                <c:pt idx="14">
                  <c:v>0.012</c:v>
                </c:pt>
                <c:pt idx="15">
                  <c:v>0.003</c:v>
                </c:pt>
                <c:pt idx="16">
                  <c:v>0.011</c:v>
                </c:pt>
                <c:pt idx="17">
                  <c:v>0.011</c:v>
                </c:pt>
                <c:pt idx="18">
                  <c:v>0.009</c:v>
                </c:pt>
                <c:pt idx="19">
                  <c:v>0.003</c:v>
                </c:pt>
                <c:pt idx="20">
                  <c:v>0.012</c:v>
                </c:pt>
                <c:pt idx="21">
                  <c:v>0.01</c:v>
                </c:pt>
                <c:pt idx="22">
                  <c:v>0.01</c:v>
                </c:pt>
                <c:pt idx="23">
                  <c:v>0.003</c:v>
                </c:pt>
                <c:pt idx="24">
                  <c:v>0.01</c:v>
                </c:pt>
                <c:pt idx="25">
                  <c:v>0.003</c:v>
                </c:pt>
                <c:pt idx="26">
                  <c:v>0.012</c:v>
                </c:pt>
                <c:pt idx="27">
                  <c:v>0.05</c:v>
                </c:pt>
                <c:pt idx="28">
                  <c:v>0.011</c:v>
                </c:pt>
                <c:pt idx="29">
                  <c:v>0.006</c:v>
                </c:pt>
                <c:pt idx="30">
                  <c:v>0.008</c:v>
                </c:pt>
                <c:pt idx="31">
                  <c:v>0.009</c:v>
                </c:pt>
                <c:pt idx="32">
                  <c:v>0.008</c:v>
                </c:pt>
                <c:pt idx="33">
                  <c:v>0.006</c:v>
                </c:pt>
                <c:pt idx="34">
                  <c:v>0.0</c:v>
                </c:pt>
                <c:pt idx="35">
                  <c:v>0.008</c:v>
                </c:pt>
                <c:pt idx="36">
                  <c:v>0.0</c:v>
                </c:pt>
                <c:pt idx="37">
                  <c:v>0.006</c:v>
                </c:pt>
                <c:pt idx="38">
                  <c:v>0.0</c:v>
                </c:pt>
                <c:pt idx="39">
                  <c:v>0.007</c:v>
                </c:pt>
                <c:pt idx="40">
                  <c:v>0.008</c:v>
                </c:pt>
                <c:pt idx="41">
                  <c:v>0.087</c:v>
                </c:pt>
                <c:pt idx="42">
                  <c:v>0.014</c:v>
                </c:pt>
                <c:pt idx="43">
                  <c:v>0.004</c:v>
                </c:pt>
                <c:pt idx="44">
                  <c:v>0.012</c:v>
                </c:pt>
                <c:pt idx="45">
                  <c:v>0.003</c:v>
                </c:pt>
                <c:pt idx="46">
                  <c:v>0.009</c:v>
                </c:pt>
                <c:pt idx="47">
                  <c:v>0.002</c:v>
                </c:pt>
                <c:pt idx="48">
                  <c:v>0.01</c:v>
                </c:pt>
                <c:pt idx="49">
                  <c:v>0.003</c:v>
                </c:pt>
                <c:pt idx="50">
                  <c:v>0.01</c:v>
                </c:pt>
                <c:pt idx="51">
                  <c:v>0.002</c:v>
                </c:pt>
                <c:pt idx="52">
                  <c:v>0.012</c:v>
                </c:pt>
                <c:pt idx="53">
                  <c:v>0.002</c:v>
                </c:pt>
                <c:pt idx="54">
                  <c:v>0.01</c:v>
                </c:pt>
                <c:pt idx="55">
                  <c:v>0.003</c:v>
                </c:pt>
                <c:pt idx="56">
                  <c:v>0.01</c:v>
                </c:pt>
                <c:pt idx="57">
                  <c:v>0.003</c:v>
                </c:pt>
                <c:pt idx="58">
                  <c:v>0.009</c:v>
                </c:pt>
                <c:pt idx="59">
                  <c:v>0.003</c:v>
                </c:pt>
                <c:pt idx="60">
                  <c:v>0.01</c:v>
                </c:pt>
                <c:pt idx="61">
                  <c:v>0.002</c:v>
                </c:pt>
                <c:pt idx="62">
                  <c:v>0.01</c:v>
                </c:pt>
                <c:pt idx="63">
                  <c:v>0.002</c:v>
                </c:pt>
                <c:pt idx="64">
                  <c:v>0.012</c:v>
                </c:pt>
                <c:pt idx="65">
                  <c:v>0.003</c:v>
                </c:pt>
                <c:pt idx="66">
                  <c:v>0.009</c:v>
                </c:pt>
                <c:pt idx="67">
                  <c:v>0.003</c:v>
                </c:pt>
                <c:pt idx="68">
                  <c:v>0.01</c:v>
                </c:pt>
                <c:pt idx="69">
                  <c:v>0.002</c:v>
                </c:pt>
                <c:pt idx="70">
                  <c:v>0.01</c:v>
                </c:pt>
                <c:pt idx="71">
                  <c:v>0.002</c:v>
                </c:pt>
                <c:pt idx="72">
                  <c:v>0.01</c:v>
                </c:pt>
                <c:pt idx="73">
                  <c:v>0.011</c:v>
                </c:pt>
                <c:pt idx="74">
                  <c:v>0.014</c:v>
                </c:pt>
                <c:pt idx="75">
                  <c:v>0.006</c:v>
                </c:pt>
                <c:pt idx="76">
                  <c:v>0.011</c:v>
                </c:pt>
                <c:pt idx="77">
                  <c:v>0.111</c:v>
                </c:pt>
                <c:pt idx="78">
                  <c:v>0.008</c:v>
                </c:pt>
                <c:pt idx="79">
                  <c:v>0.004</c:v>
                </c:pt>
                <c:pt idx="80">
                  <c:v>0.011</c:v>
                </c:pt>
                <c:pt idx="81">
                  <c:v>0.002</c:v>
                </c:pt>
                <c:pt idx="82">
                  <c:v>0.011</c:v>
                </c:pt>
                <c:pt idx="83">
                  <c:v>0.002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0.009</c:v>
                </c:pt>
                <c:pt idx="88">
                  <c:v>0.007</c:v>
                </c:pt>
                <c:pt idx="89">
                  <c:v>0.006</c:v>
                </c:pt>
                <c:pt idx="90">
                  <c:v>0.002</c:v>
                </c:pt>
                <c:pt idx="91">
                  <c:v>0.004</c:v>
                </c:pt>
                <c:pt idx="92">
                  <c:v>0.005</c:v>
                </c:pt>
                <c:pt idx="93">
                  <c:v>0.0</c:v>
                </c:pt>
                <c:pt idx="94">
                  <c:v>0.004</c:v>
                </c:pt>
                <c:pt idx="95">
                  <c:v>0.004</c:v>
                </c:pt>
                <c:pt idx="96">
                  <c:v>0.002</c:v>
                </c:pt>
                <c:pt idx="97">
                  <c:v>0.005</c:v>
                </c:pt>
                <c:pt idx="98">
                  <c:v>-0.001</c:v>
                </c:pt>
                <c:pt idx="99">
                  <c:v>0.007</c:v>
                </c:pt>
                <c:pt idx="100">
                  <c:v>0.008</c:v>
                </c:pt>
                <c:pt idx="101">
                  <c:v>0.006</c:v>
                </c:pt>
                <c:pt idx="102">
                  <c:v>0.008</c:v>
                </c:pt>
                <c:pt idx="103">
                  <c:v>0.111</c:v>
                </c:pt>
                <c:pt idx="104">
                  <c:v>0.103</c:v>
                </c:pt>
                <c:pt idx="105">
                  <c:v>0.152</c:v>
                </c:pt>
                <c:pt idx="106">
                  <c:v>37.084</c:v>
                </c:pt>
                <c:pt idx="107">
                  <c:v>19.722</c:v>
                </c:pt>
                <c:pt idx="108">
                  <c:v>0.006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Sheet1!$DT$1</c:f>
              <c:strCache>
                <c:ptCount val="1"/>
                <c:pt idx="0">
                  <c:v>conc100</c:v>
                </c:pt>
              </c:strCache>
            </c:strRef>
          </c:tx>
          <c:marker>
            <c:symbol val="none"/>
          </c:marker>
          <c:val>
            <c:numRef>
              <c:f>Sheet1!$DW$3:$DW$111</c:f>
              <c:numCache>
                <c:formatCode>General</c:formatCode>
                <c:ptCount val="109"/>
                <c:pt idx="0">
                  <c:v>0.0</c:v>
                </c:pt>
                <c:pt idx="1">
                  <c:v>0.072</c:v>
                </c:pt>
                <c:pt idx="2">
                  <c:v>0.156</c:v>
                </c:pt>
                <c:pt idx="3">
                  <c:v>3.745</c:v>
                </c:pt>
                <c:pt idx="4">
                  <c:v>0.027</c:v>
                </c:pt>
                <c:pt idx="5">
                  <c:v>0.009</c:v>
                </c:pt>
                <c:pt idx="6">
                  <c:v>0.01</c:v>
                </c:pt>
                <c:pt idx="7">
                  <c:v>0.002</c:v>
                </c:pt>
                <c:pt idx="8">
                  <c:v>0.008</c:v>
                </c:pt>
                <c:pt idx="9">
                  <c:v>0.003</c:v>
                </c:pt>
                <c:pt idx="10">
                  <c:v>0.005</c:v>
                </c:pt>
                <c:pt idx="11">
                  <c:v>0.002</c:v>
                </c:pt>
                <c:pt idx="12">
                  <c:v>0.007</c:v>
                </c:pt>
                <c:pt idx="13">
                  <c:v>0.001</c:v>
                </c:pt>
                <c:pt idx="14">
                  <c:v>0.013</c:v>
                </c:pt>
                <c:pt idx="15">
                  <c:v>0.002</c:v>
                </c:pt>
                <c:pt idx="16">
                  <c:v>0.007</c:v>
                </c:pt>
                <c:pt idx="17">
                  <c:v>0.002</c:v>
                </c:pt>
                <c:pt idx="18">
                  <c:v>0.007</c:v>
                </c:pt>
                <c:pt idx="19">
                  <c:v>0.002</c:v>
                </c:pt>
                <c:pt idx="20">
                  <c:v>0.004</c:v>
                </c:pt>
                <c:pt idx="21">
                  <c:v>0.019</c:v>
                </c:pt>
                <c:pt idx="22">
                  <c:v>0.008</c:v>
                </c:pt>
                <c:pt idx="23">
                  <c:v>0.073</c:v>
                </c:pt>
                <c:pt idx="24">
                  <c:v>0.013</c:v>
                </c:pt>
                <c:pt idx="25">
                  <c:v>0.003</c:v>
                </c:pt>
                <c:pt idx="26">
                  <c:v>0.006</c:v>
                </c:pt>
                <c:pt idx="27">
                  <c:v>0.002</c:v>
                </c:pt>
                <c:pt idx="28">
                  <c:v>0.006</c:v>
                </c:pt>
                <c:pt idx="29">
                  <c:v>0.002</c:v>
                </c:pt>
                <c:pt idx="30">
                  <c:v>0.006</c:v>
                </c:pt>
                <c:pt idx="31">
                  <c:v>0.212</c:v>
                </c:pt>
                <c:pt idx="32">
                  <c:v>0.01</c:v>
                </c:pt>
                <c:pt idx="33">
                  <c:v>0.004</c:v>
                </c:pt>
                <c:pt idx="34">
                  <c:v>0.007</c:v>
                </c:pt>
                <c:pt idx="35">
                  <c:v>0.002</c:v>
                </c:pt>
                <c:pt idx="36">
                  <c:v>0.003</c:v>
                </c:pt>
                <c:pt idx="37">
                  <c:v>0.003</c:v>
                </c:pt>
                <c:pt idx="38">
                  <c:v>0.003</c:v>
                </c:pt>
                <c:pt idx="39">
                  <c:v>0.003</c:v>
                </c:pt>
                <c:pt idx="40">
                  <c:v>0.001</c:v>
                </c:pt>
                <c:pt idx="41">
                  <c:v>0.001</c:v>
                </c:pt>
                <c:pt idx="42">
                  <c:v>0.003</c:v>
                </c:pt>
                <c:pt idx="43">
                  <c:v>0.002</c:v>
                </c:pt>
                <c:pt idx="44">
                  <c:v>0.001</c:v>
                </c:pt>
                <c:pt idx="45">
                  <c:v>0.012</c:v>
                </c:pt>
                <c:pt idx="46">
                  <c:v>0.0</c:v>
                </c:pt>
                <c:pt idx="47">
                  <c:v>0.002</c:v>
                </c:pt>
                <c:pt idx="48">
                  <c:v>0.002</c:v>
                </c:pt>
                <c:pt idx="49">
                  <c:v>0.001</c:v>
                </c:pt>
                <c:pt idx="50">
                  <c:v>0.002</c:v>
                </c:pt>
                <c:pt idx="51">
                  <c:v>0.0</c:v>
                </c:pt>
                <c:pt idx="52">
                  <c:v>0.002</c:v>
                </c:pt>
                <c:pt idx="53">
                  <c:v>0.002</c:v>
                </c:pt>
                <c:pt idx="54">
                  <c:v>0.0</c:v>
                </c:pt>
                <c:pt idx="55">
                  <c:v>0.003</c:v>
                </c:pt>
                <c:pt idx="56">
                  <c:v>0.003</c:v>
                </c:pt>
                <c:pt idx="57">
                  <c:v>0.003</c:v>
                </c:pt>
                <c:pt idx="58">
                  <c:v>0.002</c:v>
                </c:pt>
                <c:pt idx="59">
                  <c:v>0.003</c:v>
                </c:pt>
                <c:pt idx="60">
                  <c:v>0.003</c:v>
                </c:pt>
                <c:pt idx="61">
                  <c:v>0.007</c:v>
                </c:pt>
                <c:pt idx="62">
                  <c:v>0.004</c:v>
                </c:pt>
                <c:pt idx="63">
                  <c:v>0.005</c:v>
                </c:pt>
                <c:pt idx="64">
                  <c:v>0.005</c:v>
                </c:pt>
                <c:pt idx="65">
                  <c:v>0.146</c:v>
                </c:pt>
                <c:pt idx="66">
                  <c:v>0.007</c:v>
                </c:pt>
                <c:pt idx="67">
                  <c:v>0.003</c:v>
                </c:pt>
                <c:pt idx="68">
                  <c:v>0.005</c:v>
                </c:pt>
                <c:pt idx="69">
                  <c:v>0.001</c:v>
                </c:pt>
                <c:pt idx="70">
                  <c:v>0.005</c:v>
                </c:pt>
                <c:pt idx="71">
                  <c:v>0.001</c:v>
                </c:pt>
                <c:pt idx="72">
                  <c:v>0.003</c:v>
                </c:pt>
                <c:pt idx="73">
                  <c:v>0.002</c:v>
                </c:pt>
                <c:pt idx="74">
                  <c:v>0.002</c:v>
                </c:pt>
                <c:pt idx="75">
                  <c:v>0.0</c:v>
                </c:pt>
                <c:pt idx="76">
                  <c:v>0.003</c:v>
                </c:pt>
                <c:pt idx="77">
                  <c:v>0.001</c:v>
                </c:pt>
                <c:pt idx="78">
                  <c:v>0.001</c:v>
                </c:pt>
                <c:pt idx="79">
                  <c:v>0.002</c:v>
                </c:pt>
                <c:pt idx="80">
                  <c:v>0.0</c:v>
                </c:pt>
                <c:pt idx="81">
                  <c:v>0.003</c:v>
                </c:pt>
                <c:pt idx="82">
                  <c:v>0.003</c:v>
                </c:pt>
                <c:pt idx="83">
                  <c:v>0.003</c:v>
                </c:pt>
                <c:pt idx="84">
                  <c:v>0.006</c:v>
                </c:pt>
                <c:pt idx="85">
                  <c:v>0.198</c:v>
                </c:pt>
                <c:pt idx="86">
                  <c:v>0.008</c:v>
                </c:pt>
                <c:pt idx="87">
                  <c:v>0.002</c:v>
                </c:pt>
                <c:pt idx="88">
                  <c:v>0.005</c:v>
                </c:pt>
                <c:pt idx="89">
                  <c:v>0.001</c:v>
                </c:pt>
                <c:pt idx="90">
                  <c:v>0.005</c:v>
                </c:pt>
                <c:pt idx="91">
                  <c:v>0.001</c:v>
                </c:pt>
                <c:pt idx="92">
                  <c:v>0.005</c:v>
                </c:pt>
                <c:pt idx="93">
                  <c:v>0.001</c:v>
                </c:pt>
                <c:pt idx="94">
                  <c:v>0.004</c:v>
                </c:pt>
                <c:pt idx="95">
                  <c:v>0.001</c:v>
                </c:pt>
                <c:pt idx="96">
                  <c:v>0.004</c:v>
                </c:pt>
                <c:pt idx="97">
                  <c:v>0.002</c:v>
                </c:pt>
                <c:pt idx="98">
                  <c:v>0.005</c:v>
                </c:pt>
                <c:pt idx="99">
                  <c:v>0.002</c:v>
                </c:pt>
                <c:pt idx="100">
                  <c:v>0.003</c:v>
                </c:pt>
                <c:pt idx="101">
                  <c:v>0.004</c:v>
                </c:pt>
                <c:pt idx="102">
                  <c:v>0.004</c:v>
                </c:pt>
                <c:pt idx="103">
                  <c:v>0.075</c:v>
                </c:pt>
                <c:pt idx="104">
                  <c:v>0.068</c:v>
                </c:pt>
                <c:pt idx="105">
                  <c:v>0.099</c:v>
                </c:pt>
                <c:pt idx="106">
                  <c:v>38.772</c:v>
                </c:pt>
                <c:pt idx="107">
                  <c:v>40.459</c:v>
                </c:pt>
                <c:pt idx="108">
                  <c:v>0.006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94344"/>
        <c:axId val="2127328968"/>
      </c:lineChart>
      <c:catAx>
        <c:axId val="21275943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328968"/>
        <c:crosses val="autoZero"/>
        <c:auto val="1"/>
        <c:lblAlgn val="ctr"/>
        <c:lblOffset val="100"/>
        <c:noMultiLvlLbl val="0"/>
      </c:catAx>
      <c:valAx>
        <c:axId val="2127328968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Time[ms]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594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conc1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Sheet1!$D$3:$D$110</c:f>
              <c:numCache>
                <c:formatCode>General</c:formatCode>
                <c:ptCount val="108"/>
                <c:pt idx="0">
                  <c:v>0.0</c:v>
                </c:pt>
                <c:pt idx="1">
                  <c:v>0.061</c:v>
                </c:pt>
                <c:pt idx="2">
                  <c:v>0.216</c:v>
                </c:pt>
                <c:pt idx="3">
                  <c:v>0.353</c:v>
                </c:pt>
                <c:pt idx="4">
                  <c:v>0.406</c:v>
                </c:pt>
                <c:pt idx="5">
                  <c:v>0.42</c:v>
                </c:pt>
                <c:pt idx="6">
                  <c:v>0.433</c:v>
                </c:pt>
                <c:pt idx="7">
                  <c:v>0.435</c:v>
                </c:pt>
                <c:pt idx="8">
                  <c:v>0.442</c:v>
                </c:pt>
                <c:pt idx="9">
                  <c:v>0.444</c:v>
                </c:pt>
                <c:pt idx="10">
                  <c:v>0.45</c:v>
                </c:pt>
                <c:pt idx="11">
                  <c:v>0.452</c:v>
                </c:pt>
                <c:pt idx="12">
                  <c:v>0.459</c:v>
                </c:pt>
                <c:pt idx="13">
                  <c:v>0.461</c:v>
                </c:pt>
                <c:pt idx="14">
                  <c:v>0.467</c:v>
                </c:pt>
                <c:pt idx="15">
                  <c:v>0.469</c:v>
                </c:pt>
                <c:pt idx="16">
                  <c:v>0.476</c:v>
                </c:pt>
                <c:pt idx="17">
                  <c:v>0.478</c:v>
                </c:pt>
                <c:pt idx="18">
                  <c:v>0.484</c:v>
                </c:pt>
                <c:pt idx="19">
                  <c:v>0.486</c:v>
                </c:pt>
                <c:pt idx="20">
                  <c:v>0.493</c:v>
                </c:pt>
                <c:pt idx="21">
                  <c:v>0.495</c:v>
                </c:pt>
                <c:pt idx="22">
                  <c:v>0.501</c:v>
                </c:pt>
                <c:pt idx="23">
                  <c:v>0.527</c:v>
                </c:pt>
                <c:pt idx="24">
                  <c:v>0.537</c:v>
                </c:pt>
                <c:pt idx="25">
                  <c:v>0.54</c:v>
                </c:pt>
                <c:pt idx="26">
                  <c:v>0.546</c:v>
                </c:pt>
                <c:pt idx="27">
                  <c:v>0.627</c:v>
                </c:pt>
                <c:pt idx="28">
                  <c:v>0.655</c:v>
                </c:pt>
                <c:pt idx="29">
                  <c:v>0.662</c:v>
                </c:pt>
                <c:pt idx="30">
                  <c:v>0.673</c:v>
                </c:pt>
                <c:pt idx="31">
                  <c:v>0.677</c:v>
                </c:pt>
                <c:pt idx="32">
                  <c:v>0.685</c:v>
                </c:pt>
                <c:pt idx="33">
                  <c:v>0.687</c:v>
                </c:pt>
                <c:pt idx="34">
                  <c:v>0.694</c:v>
                </c:pt>
                <c:pt idx="35">
                  <c:v>0.696</c:v>
                </c:pt>
                <c:pt idx="36">
                  <c:v>0.701</c:v>
                </c:pt>
                <c:pt idx="37">
                  <c:v>0.703</c:v>
                </c:pt>
                <c:pt idx="38">
                  <c:v>0.707</c:v>
                </c:pt>
                <c:pt idx="39">
                  <c:v>0.71</c:v>
                </c:pt>
                <c:pt idx="40">
                  <c:v>0.713</c:v>
                </c:pt>
                <c:pt idx="41">
                  <c:v>0.716</c:v>
                </c:pt>
                <c:pt idx="42">
                  <c:v>0.719</c:v>
                </c:pt>
                <c:pt idx="43">
                  <c:v>0.722</c:v>
                </c:pt>
                <c:pt idx="44">
                  <c:v>0.725</c:v>
                </c:pt>
                <c:pt idx="45">
                  <c:v>0.734</c:v>
                </c:pt>
                <c:pt idx="46">
                  <c:v>0.739</c:v>
                </c:pt>
                <c:pt idx="47">
                  <c:v>0.739</c:v>
                </c:pt>
                <c:pt idx="48">
                  <c:v>0.743</c:v>
                </c:pt>
                <c:pt idx="49">
                  <c:v>0.745</c:v>
                </c:pt>
                <c:pt idx="50">
                  <c:v>0.747</c:v>
                </c:pt>
                <c:pt idx="51">
                  <c:v>0.749</c:v>
                </c:pt>
                <c:pt idx="52">
                  <c:v>0.752</c:v>
                </c:pt>
                <c:pt idx="53">
                  <c:v>0.757</c:v>
                </c:pt>
                <c:pt idx="54">
                  <c:v>0.761</c:v>
                </c:pt>
                <c:pt idx="55">
                  <c:v>0.78</c:v>
                </c:pt>
                <c:pt idx="56">
                  <c:v>0.789</c:v>
                </c:pt>
                <c:pt idx="57">
                  <c:v>1.03</c:v>
                </c:pt>
                <c:pt idx="58">
                  <c:v>1.06</c:v>
                </c:pt>
                <c:pt idx="59">
                  <c:v>1.067</c:v>
                </c:pt>
                <c:pt idx="60">
                  <c:v>1.077</c:v>
                </c:pt>
                <c:pt idx="61">
                  <c:v>1.08</c:v>
                </c:pt>
                <c:pt idx="62">
                  <c:v>1.089</c:v>
                </c:pt>
                <c:pt idx="63">
                  <c:v>1.092</c:v>
                </c:pt>
                <c:pt idx="64">
                  <c:v>1.099</c:v>
                </c:pt>
                <c:pt idx="65">
                  <c:v>1.101</c:v>
                </c:pt>
                <c:pt idx="66">
                  <c:v>1.108</c:v>
                </c:pt>
                <c:pt idx="67">
                  <c:v>1.11</c:v>
                </c:pt>
                <c:pt idx="68">
                  <c:v>1.116</c:v>
                </c:pt>
                <c:pt idx="69">
                  <c:v>1.118</c:v>
                </c:pt>
                <c:pt idx="70">
                  <c:v>1.124</c:v>
                </c:pt>
                <c:pt idx="71">
                  <c:v>1.126</c:v>
                </c:pt>
                <c:pt idx="72">
                  <c:v>1.13</c:v>
                </c:pt>
                <c:pt idx="73">
                  <c:v>1.133</c:v>
                </c:pt>
                <c:pt idx="74">
                  <c:v>1.136</c:v>
                </c:pt>
                <c:pt idx="75">
                  <c:v>1.139</c:v>
                </c:pt>
                <c:pt idx="76">
                  <c:v>1.142</c:v>
                </c:pt>
                <c:pt idx="77">
                  <c:v>1.145</c:v>
                </c:pt>
                <c:pt idx="78">
                  <c:v>1.147</c:v>
                </c:pt>
                <c:pt idx="79">
                  <c:v>1.15</c:v>
                </c:pt>
                <c:pt idx="80">
                  <c:v>1.15</c:v>
                </c:pt>
                <c:pt idx="81">
                  <c:v>1.161</c:v>
                </c:pt>
                <c:pt idx="82">
                  <c:v>1.161</c:v>
                </c:pt>
                <c:pt idx="83">
                  <c:v>1.164</c:v>
                </c:pt>
                <c:pt idx="84">
                  <c:v>1.166</c:v>
                </c:pt>
                <c:pt idx="85">
                  <c:v>1.171</c:v>
                </c:pt>
                <c:pt idx="86">
                  <c:v>1.175</c:v>
                </c:pt>
                <c:pt idx="87">
                  <c:v>1.182</c:v>
                </c:pt>
                <c:pt idx="88">
                  <c:v>1.192</c:v>
                </c:pt>
                <c:pt idx="89">
                  <c:v>1.199</c:v>
                </c:pt>
                <c:pt idx="90">
                  <c:v>1.207</c:v>
                </c:pt>
                <c:pt idx="91">
                  <c:v>1.214</c:v>
                </c:pt>
                <c:pt idx="92">
                  <c:v>1.221</c:v>
                </c:pt>
                <c:pt idx="93">
                  <c:v>1.222</c:v>
                </c:pt>
                <c:pt idx="94">
                  <c:v>1.232</c:v>
                </c:pt>
                <c:pt idx="95">
                  <c:v>1.235</c:v>
                </c:pt>
                <c:pt idx="96">
                  <c:v>1.243</c:v>
                </c:pt>
                <c:pt idx="97">
                  <c:v>1.245</c:v>
                </c:pt>
                <c:pt idx="98">
                  <c:v>1.254</c:v>
                </c:pt>
                <c:pt idx="99">
                  <c:v>1.267</c:v>
                </c:pt>
                <c:pt idx="100">
                  <c:v>1.277</c:v>
                </c:pt>
                <c:pt idx="101">
                  <c:v>1.281</c:v>
                </c:pt>
                <c:pt idx="102">
                  <c:v>1.288</c:v>
                </c:pt>
                <c:pt idx="103">
                  <c:v>1.372</c:v>
                </c:pt>
                <c:pt idx="104">
                  <c:v>1.479</c:v>
                </c:pt>
                <c:pt idx="105">
                  <c:v>1.488</c:v>
                </c:pt>
                <c:pt idx="106">
                  <c:v>1.563</c:v>
                </c:pt>
                <c:pt idx="107">
                  <c:v>1.581</c:v>
                </c:pt>
              </c:numCache>
            </c:numRef>
          </c:xVal>
          <c:yVal>
            <c:numRef>
              <c:f>Sheet1!$L$3:$L$110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30102.0</c:v>
                </c:pt>
                <c:pt idx="39">
                  <c:v>31616.0</c:v>
                </c:pt>
                <c:pt idx="40">
                  <c:v>33130.0</c:v>
                </c:pt>
                <c:pt idx="41">
                  <c:v>34644.0</c:v>
                </c:pt>
                <c:pt idx="42">
                  <c:v>36158.0</c:v>
                </c:pt>
                <c:pt idx="43">
                  <c:v>37672.0</c:v>
                </c:pt>
                <c:pt idx="44">
                  <c:v>37738.0</c:v>
                </c:pt>
                <c:pt idx="45">
                  <c:v>37804.0</c:v>
                </c:pt>
                <c:pt idx="46">
                  <c:v>37870.0</c:v>
                </c:pt>
                <c:pt idx="47">
                  <c:v>39384.0</c:v>
                </c:pt>
                <c:pt idx="48">
                  <c:v>39450.0</c:v>
                </c:pt>
                <c:pt idx="49">
                  <c:v>40964.0</c:v>
                </c:pt>
                <c:pt idx="50">
                  <c:v>41030.0</c:v>
                </c:pt>
                <c:pt idx="51">
                  <c:v>42544.0</c:v>
                </c:pt>
                <c:pt idx="52">
                  <c:v>42610.0</c:v>
                </c:pt>
                <c:pt idx="53">
                  <c:v>42676.0</c:v>
                </c:pt>
                <c:pt idx="54">
                  <c:v>42742.0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56962.0</c:v>
                </c:pt>
                <c:pt idx="73">
                  <c:v>58476.0</c:v>
                </c:pt>
                <c:pt idx="74">
                  <c:v>59990.0</c:v>
                </c:pt>
                <c:pt idx="75">
                  <c:v>61504.0</c:v>
                </c:pt>
                <c:pt idx="76">
                  <c:v>63018.0</c:v>
                </c:pt>
                <c:pt idx="77">
                  <c:v>64532.0</c:v>
                </c:pt>
                <c:pt idx="78">
                  <c:v>66046.0</c:v>
                </c:pt>
                <c:pt idx="79">
                  <c:v>67560.0</c:v>
                </c:pt>
                <c:pt idx="80">
                  <c:v>67626.0</c:v>
                </c:pt>
                <c:pt idx="81">
                  <c:v>67692.0</c:v>
                </c:pt>
                <c:pt idx="82">
                  <c:v>69206.0</c:v>
                </c:pt>
                <c:pt idx="83">
                  <c:v>70720.0</c:v>
                </c:pt>
                <c:pt idx="84">
                  <c:v>70786.0</c:v>
                </c:pt>
                <c:pt idx="85">
                  <c:v>70852.0</c:v>
                </c:pt>
                <c:pt idx="86">
                  <c:v>70918.0</c:v>
                </c:pt>
                <c:pt idx="87">
                  <c:v>70984.0</c:v>
                </c:pt>
                <c:pt idx="88">
                  <c:v>71050.0</c:v>
                </c:pt>
                <c:pt idx="89">
                  <c:v>71116.0</c:v>
                </c:pt>
                <c:pt idx="90">
                  <c:v>71182.0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conc2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Sheet1!$O$3:$O$110</c:f>
              <c:numCache>
                <c:formatCode>General</c:formatCode>
                <c:ptCount val="108"/>
                <c:pt idx="0">
                  <c:v>0.0</c:v>
                </c:pt>
                <c:pt idx="1">
                  <c:v>0.065</c:v>
                </c:pt>
                <c:pt idx="2">
                  <c:v>0.174</c:v>
                </c:pt>
                <c:pt idx="3">
                  <c:v>0.311</c:v>
                </c:pt>
                <c:pt idx="4">
                  <c:v>0.363</c:v>
                </c:pt>
                <c:pt idx="5">
                  <c:v>0.379</c:v>
                </c:pt>
                <c:pt idx="6">
                  <c:v>0.398</c:v>
                </c:pt>
                <c:pt idx="7">
                  <c:v>0.4</c:v>
                </c:pt>
                <c:pt idx="8">
                  <c:v>0.407</c:v>
                </c:pt>
                <c:pt idx="9">
                  <c:v>0.409</c:v>
                </c:pt>
                <c:pt idx="10">
                  <c:v>0.415</c:v>
                </c:pt>
                <c:pt idx="11">
                  <c:v>0.417</c:v>
                </c:pt>
                <c:pt idx="12">
                  <c:v>0.424</c:v>
                </c:pt>
                <c:pt idx="13">
                  <c:v>0.426</c:v>
                </c:pt>
                <c:pt idx="14">
                  <c:v>0.432</c:v>
                </c:pt>
                <c:pt idx="15">
                  <c:v>0.433</c:v>
                </c:pt>
                <c:pt idx="16">
                  <c:v>0.44</c:v>
                </c:pt>
                <c:pt idx="17">
                  <c:v>0.442</c:v>
                </c:pt>
                <c:pt idx="18">
                  <c:v>0.448</c:v>
                </c:pt>
                <c:pt idx="19">
                  <c:v>0.45</c:v>
                </c:pt>
                <c:pt idx="20">
                  <c:v>0.463</c:v>
                </c:pt>
                <c:pt idx="21">
                  <c:v>0.465</c:v>
                </c:pt>
                <c:pt idx="22">
                  <c:v>0.474</c:v>
                </c:pt>
                <c:pt idx="23">
                  <c:v>0.476</c:v>
                </c:pt>
                <c:pt idx="24">
                  <c:v>0.482</c:v>
                </c:pt>
                <c:pt idx="25">
                  <c:v>0.535</c:v>
                </c:pt>
                <c:pt idx="26">
                  <c:v>0.553</c:v>
                </c:pt>
                <c:pt idx="27">
                  <c:v>0.556</c:v>
                </c:pt>
                <c:pt idx="28">
                  <c:v>0.567</c:v>
                </c:pt>
                <c:pt idx="29">
                  <c:v>0.571</c:v>
                </c:pt>
                <c:pt idx="30">
                  <c:v>0.585</c:v>
                </c:pt>
                <c:pt idx="31">
                  <c:v>0.588</c:v>
                </c:pt>
                <c:pt idx="32">
                  <c:v>0.597</c:v>
                </c:pt>
                <c:pt idx="33">
                  <c:v>0.838</c:v>
                </c:pt>
                <c:pt idx="34">
                  <c:v>0.866</c:v>
                </c:pt>
                <c:pt idx="35">
                  <c:v>0.873</c:v>
                </c:pt>
                <c:pt idx="36">
                  <c:v>0.885</c:v>
                </c:pt>
                <c:pt idx="37">
                  <c:v>0.889</c:v>
                </c:pt>
                <c:pt idx="38">
                  <c:v>0.903</c:v>
                </c:pt>
                <c:pt idx="39">
                  <c:v>0.906</c:v>
                </c:pt>
                <c:pt idx="40">
                  <c:v>0.913</c:v>
                </c:pt>
                <c:pt idx="41">
                  <c:v>0.915</c:v>
                </c:pt>
                <c:pt idx="42">
                  <c:v>0.919</c:v>
                </c:pt>
                <c:pt idx="43">
                  <c:v>0.921</c:v>
                </c:pt>
                <c:pt idx="44">
                  <c:v>0.924</c:v>
                </c:pt>
                <c:pt idx="45">
                  <c:v>0.927</c:v>
                </c:pt>
                <c:pt idx="46">
                  <c:v>0.931</c:v>
                </c:pt>
                <c:pt idx="47">
                  <c:v>0.936</c:v>
                </c:pt>
                <c:pt idx="48">
                  <c:v>0.937</c:v>
                </c:pt>
                <c:pt idx="49">
                  <c:v>0.941</c:v>
                </c:pt>
                <c:pt idx="50">
                  <c:v>0.945</c:v>
                </c:pt>
                <c:pt idx="51">
                  <c:v>0.948</c:v>
                </c:pt>
                <c:pt idx="52">
                  <c:v>0.948</c:v>
                </c:pt>
                <c:pt idx="53">
                  <c:v>0.951</c:v>
                </c:pt>
                <c:pt idx="54">
                  <c:v>0.954</c:v>
                </c:pt>
                <c:pt idx="55">
                  <c:v>0.955</c:v>
                </c:pt>
                <c:pt idx="56">
                  <c:v>0.961</c:v>
                </c:pt>
                <c:pt idx="57">
                  <c:v>0.965</c:v>
                </c:pt>
                <c:pt idx="58">
                  <c:v>0.967</c:v>
                </c:pt>
                <c:pt idx="59">
                  <c:v>0.971</c:v>
                </c:pt>
                <c:pt idx="60">
                  <c:v>0.976</c:v>
                </c:pt>
                <c:pt idx="61">
                  <c:v>0.98</c:v>
                </c:pt>
                <c:pt idx="62">
                  <c:v>0.999</c:v>
                </c:pt>
                <c:pt idx="63">
                  <c:v>1.007</c:v>
                </c:pt>
                <c:pt idx="64">
                  <c:v>1.014</c:v>
                </c:pt>
                <c:pt idx="65">
                  <c:v>1.021</c:v>
                </c:pt>
                <c:pt idx="66">
                  <c:v>1.029</c:v>
                </c:pt>
                <c:pt idx="67">
                  <c:v>1.052</c:v>
                </c:pt>
                <c:pt idx="68">
                  <c:v>1.065</c:v>
                </c:pt>
                <c:pt idx="69">
                  <c:v>1.069</c:v>
                </c:pt>
                <c:pt idx="70">
                  <c:v>1.076</c:v>
                </c:pt>
                <c:pt idx="71">
                  <c:v>1.079</c:v>
                </c:pt>
                <c:pt idx="72">
                  <c:v>1.088</c:v>
                </c:pt>
                <c:pt idx="73">
                  <c:v>1.09</c:v>
                </c:pt>
                <c:pt idx="74">
                  <c:v>1.098</c:v>
                </c:pt>
                <c:pt idx="75">
                  <c:v>1.127</c:v>
                </c:pt>
                <c:pt idx="76">
                  <c:v>1.137</c:v>
                </c:pt>
                <c:pt idx="77">
                  <c:v>1.152</c:v>
                </c:pt>
                <c:pt idx="78">
                  <c:v>1.158</c:v>
                </c:pt>
                <c:pt idx="79">
                  <c:v>1.326</c:v>
                </c:pt>
                <c:pt idx="80">
                  <c:v>1.335</c:v>
                </c:pt>
                <c:pt idx="81">
                  <c:v>1.354</c:v>
                </c:pt>
                <c:pt idx="82">
                  <c:v>1.36</c:v>
                </c:pt>
                <c:pt idx="83">
                  <c:v>1.387</c:v>
                </c:pt>
                <c:pt idx="84">
                  <c:v>1.394</c:v>
                </c:pt>
                <c:pt idx="85">
                  <c:v>1.415</c:v>
                </c:pt>
                <c:pt idx="86">
                  <c:v>1.42</c:v>
                </c:pt>
                <c:pt idx="87">
                  <c:v>1.425</c:v>
                </c:pt>
                <c:pt idx="88">
                  <c:v>1.432</c:v>
                </c:pt>
                <c:pt idx="89">
                  <c:v>1.436</c:v>
                </c:pt>
                <c:pt idx="90">
                  <c:v>1.439</c:v>
                </c:pt>
                <c:pt idx="91">
                  <c:v>1.446</c:v>
                </c:pt>
                <c:pt idx="92">
                  <c:v>1.447</c:v>
                </c:pt>
                <c:pt idx="93">
                  <c:v>1.45</c:v>
                </c:pt>
                <c:pt idx="94">
                  <c:v>1.453</c:v>
                </c:pt>
                <c:pt idx="95">
                  <c:v>1.456</c:v>
                </c:pt>
                <c:pt idx="96">
                  <c:v>1.456</c:v>
                </c:pt>
                <c:pt idx="97">
                  <c:v>1.462</c:v>
                </c:pt>
                <c:pt idx="98">
                  <c:v>1.468</c:v>
                </c:pt>
                <c:pt idx="99">
                  <c:v>1.47</c:v>
                </c:pt>
                <c:pt idx="100">
                  <c:v>1.477</c:v>
                </c:pt>
                <c:pt idx="101">
                  <c:v>1.486</c:v>
                </c:pt>
                <c:pt idx="102">
                  <c:v>1.489</c:v>
                </c:pt>
                <c:pt idx="103">
                  <c:v>1.593</c:v>
                </c:pt>
                <c:pt idx="104">
                  <c:v>1.704</c:v>
                </c:pt>
                <c:pt idx="105">
                  <c:v>1.872</c:v>
                </c:pt>
                <c:pt idx="106">
                  <c:v>1.912</c:v>
                </c:pt>
                <c:pt idx="107">
                  <c:v>1.923</c:v>
                </c:pt>
              </c:numCache>
            </c:numRef>
          </c:xVal>
          <c:yVal>
            <c:numRef>
              <c:f>Sheet1!$W$3:$W$110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33262.0</c:v>
                </c:pt>
                <c:pt idx="43">
                  <c:v>34776.0</c:v>
                </c:pt>
                <c:pt idx="44">
                  <c:v>36290.0</c:v>
                </c:pt>
                <c:pt idx="45">
                  <c:v>37804.0</c:v>
                </c:pt>
                <c:pt idx="46">
                  <c:v>39318.0</c:v>
                </c:pt>
                <c:pt idx="47">
                  <c:v>40832.0</c:v>
                </c:pt>
                <c:pt idx="48">
                  <c:v>40898.0</c:v>
                </c:pt>
                <c:pt idx="49">
                  <c:v>42412.0</c:v>
                </c:pt>
                <c:pt idx="50">
                  <c:v>43926.0</c:v>
                </c:pt>
                <c:pt idx="51">
                  <c:v>43992.0</c:v>
                </c:pt>
                <c:pt idx="52">
                  <c:v>45506.0</c:v>
                </c:pt>
                <c:pt idx="53">
                  <c:v>47020.0</c:v>
                </c:pt>
                <c:pt idx="54">
                  <c:v>48534.0</c:v>
                </c:pt>
                <c:pt idx="55">
                  <c:v>48600.0</c:v>
                </c:pt>
                <c:pt idx="56">
                  <c:v>48666.0</c:v>
                </c:pt>
                <c:pt idx="57">
                  <c:v>50180.0</c:v>
                </c:pt>
                <c:pt idx="58">
                  <c:v>50246.0</c:v>
                </c:pt>
                <c:pt idx="59">
                  <c:v>50312.0</c:v>
                </c:pt>
                <c:pt idx="60">
                  <c:v>50378.0</c:v>
                </c:pt>
                <c:pt idx="61">
                  <c:v>50444.0</c:v>
                </c:pt>
                <c:pt idx="62">
                  <c:v>50510.0</c:v>
                </c:pt>
                <c:pt idx="63">
                  <c:v>50576.0</c:v>
                </c:pt>
                <c:pt idx="64">
                  <c:v>50642.0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69602.0</c:v>
                </c:pt>
                <c:pt idx="89">
                  <c:v>71116.0</c:v>
                </c:pt>
                <c:pt idx="90">
                  <c:v>72630.0</c:v>
                </c:pt>
                <c:pt idx="91">
                  <c:v>74144.0</c:v>
                </c:pt>
                <c:pt idx="92">
                  <c:v>74210.0</c:v>
                </c:pt>
                <c:pt idx="93">
                  <c:v>75724.0</c:v>
                </c:pt>
                <c:pt idx="94">
                  <c:v>77238.0</c:v>
                </c:pt>
                <c:pt idx="95">
                  <c:v>78162.0</c:v>
                </c:pt>
                <c:pt idx="96">
                  <c:v>78228.0</c:v>
                </c:pt>
                <c:pt idx="97">
                  <c:v>78294.0</c:v>
                </c:pt>
                <c:pt idx="98">
                  <c:v>78360.0</c:v>
                </c:pt>
                <c:pt idx="99">
                  <c:v>78426.0</c:v>
                </c:pt>
                <c:pt idx="100">
                  <c:v>78492.0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conc4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Sheet1!$Z$3:$Z$110</c:f>
              <c:numCache>
                <c:formatCode>General</c:formatCode>
                <c:ptCount val="108"/>
                <c:pt idx="0">
                  <c:v>0.0</c:v>
                </c:pt>
                <c:pt idx="1">
                  <c:v>0.067</c:v>
                </c:pt>
                <c:pt idx="2">
                  <c:v>0.241</c:v>
                </c:pt>
                <c:pt idx="3">
                  <c:v>0.312</c:v>
                </c:pt>
                <c:pt idx="4">
                  <c:v>0.348</c:v>
                </c:pt>
                <c:pt idx="5">
                  <c:v>0.362</c:v>
                </c:pt>
                <c:pt idx="6">
                  <c:v>0.376</c:v>
                </c:pt>
                <c:pt idx="7">
                  <c:v>0.381</c:v>
                </c:pt>
                <c:pt idx="8">
                  <c:v>0.388</c:v>
                </c:pt>
                <c:pt idx="9">
                  <c:v>0.39</c:v>
                </c:pt>
                <c:pt idx="10">
                  <c:v>0.396</c:v>
                </c:pt>
                <c:pt idx="11">
                  <c:v>0.398</c:v>
                </c:pt>
                <c:pt idx="12">
                  <c:v>0.405</c:v>
                </c:pt>
                <c:pt idx="13">
                  <c:v>0.408</c:v>
                </c:pt>
                <c:pt idx="14">
                  <c:v>0.417</c:v>
                </c:pt>
                <c:pt idx="15">
                  <c:v>0.42</c:v>
                </c:pt>
                <c:pt idx="16">
                  <c:v>0.431</c:v>
                </c:pt>
                <c:pt idx="17">
                  <c:v>0.433</c:v>
                </c:pt>
                <c:pt idx="18">
                  <c:v>0.439</c:v>
                </c:pt>
                <c:pt idx="19">
                  <c:v>0.441</c:v>
                </c:pt>
                <c:pt idx="20">
                  <c:v>0.448</c:v>
                </c:pt>
                <c:pt idx="21">
                  <c:v>0.449</c:v>
                </c:pt>
                <c:pt idx="22">
                  <c:v>0.455</c:v>
                </c:pt>
                <c:pt idx="23">
                  <c:v>0.549</c:v>
                </c:pt>
                <c:pt idx="24">
                  <c:v>0.58</c:v>
                </c:pt>
                <c:pt idx="25">
                  <c:v>0.588</c:v>
                </c:pt>
                <c:pt idx="26">
                  <c:v>0.6</c:v>
                </c:pt>
                <c:pt idx="27">
                  <c:v>0.605</c:v>
                </c:pt>
                <c:pt idx="28">
                  <c:v>0.616</c:v>
                </c:pt>
                <c:pt idx="29">
                  <c:v>0.618</c:v>
                </c:pt>
                <c:pt idx="30">
                  <c:v>0.625</c:v>
                </c:pt>
                <c:pt idx="31">
                  <c:v>0.627</c:v>
                </c:pt>
                <c:pt idx="32">
                  <c:v>0.633</c:v>
                </c:pt>
                <c:pt idx="33">
                  <c:v>0.634</c:v>
                </c:pt>
                <c:pt idx="34">
                  <c:v>0.64</c:v>
                </c:pt>
                <c:pt idx="35">
                  <c:v>0.642</c:v>
                </c:pt>
                <c:pt idx="36">
                  <c:v>0.646</c:v>
                </c:pt>
                <c:pt idx="37">
                  <c:v>0.652</c:v>
                </c:pt>
                <c:pt idx="38">
                  <c:v>0.657</c:v>
                </c:pt>
                <c:pt idx="39">
                  <c:v>0.661</c:v>
                </c:pt>
                <c:pt idx="40">
                  <c:v>0.662</c:v>
                </c:pt>
                <c:pt idx="41">
                  <c:v>0.663</c:v>
                </c:pt>
                <c:pt idx="42">
                  <c:v>0.667</c:v>
                </c:pt>
                <c:pt idx="43">
                  <c:v>0.67</c:v>
                </c:pt>
                <c:pt idx="44">
                  <c:v>0.672</c:v>
                </c:pt>
                <c:pt idx="45">
                  <c:v>0.677</c:v>
                </c:pt>
                <c:pt idx="46">
                  <c:v>0.681</c:v>
                </c:pt>
                <c:pt idx="47">
                  <c:v>0.685</c:v>
                </c:pt>
                <c:pt idx="48">
                  <c:v>0.69</c:v>
                </c:pt>
                <c:pt idx="49">
                  <c:v>0.708</c:v>
                </c:pt>
                <c:pt idx="50">
                  <c:v>0.72</c:v>
                </c:pt>
                <c:pt idx="51">
                  <c:v>0.803</c:v>
                </c:pt>
                <c:pt idx="52">
                  <c:v>0.816</c:v>
                </c:pt>
                <c:pt idx="53">
                  <c:v>0.819</c:v>
                </c:pt>
                <c:pt idx="54">
                  <c:v>0.826</c:v>
                </c:pt>
                <c:pt idx="55">
                  <c:v>0.829</c:v>
                </c:pt>
                <c:pt idx="56">
                  <c:v>0.838</c:v>
                </c:pt>
                <c:pt idx="57">
                  <c:v>0.841</c:v>
                </c:pt>
                <c:pt idx="58">
                  <c:v>0.847</c:v>
                </c:pt>
                <c:pt idx="59">
                  <c:v>0.849</c:v>
                </c:pt>
                <c:pt idx="60">
                  <c:v>0.855</c:v>
                </c:pt>
                <c:pt idx="61">
                  <c:v>0.857</c:v>
                </c:pt>
                <c:pt idx="62">
                  <c:v>0.861</c:v>
                </c:pt>
                <c:pt idx="63">
                  <c:v>0.864</c:v>
                </c:pt>
                <c:pt idx="64">
                  <c:v>0.867</c:v>
                </c:pt>
                <c:pt idx="65">
                  <c:v>0.87</c:v>
                </c:pt>
                <c:pt idx="66">
                  <c:v>0.872</c:v>
                </c:pt>
                <c:pt idx="67">
                  <c:v>0.875</c:v>
                </c:pt>
                <c:pt idx="68">
                  <c:v>0.879</c:v>
                </c:pt>
                <c:pt idx="69">
                  <c:v>0.88</c:v>
                </c:pt>
                <c:pt idx="70">
                  <c:v>0.883</c:v>
                </c:pt>
                <c:pt idx="71">
                  <c:v>0.888</c:v>
                </c:pt>
                <c:pt idx="72">
                  <c:v>0.891</c:v>
                </c:pt>
                <c:pt idx="73">
                  <c:v>0.898</c:v>
                </c:pt>
                <c:pt idx="74">
                  <c:v>0.903</c:v>
                </c:pt>
                <c:pt idx="75">
                  <c:v>0.915</c:v>
                </c:pt>
                <c:pt idx="76">
                  <c:v>0.922</c:v>
                </c:pt>
                <c:pt idx="77">
                  <c:v>0.929</c:v>
                </c:pt>
                <c:pt idx="78">
                  <c:v>0.937</c:v>
                </c:pt>
                <c:pt idx="79">
                  <c:v>0.945</c:v>
                </c:pt>
                <c:pt idx="80">
                  <c:v>0.952</c:v>
                </c:pt>
                <c:pt idx="81">
                  <c:v>1.052</c:v>
                </c:pt>
                <c:pt idx="82">
                  <c:v>1.064</c:v>
                </c:pt>
                <c:pt idx="83">
                  <c:v>1.068</c:v>
                </c:pt>
                <c:pt idx="84">
                  <c:v>1.075</c:v>
                </c:pt>
                <c:pt idx="85">
                  <c:v>1.078</c:v>
                </c:pt>
                <c:pt idx="86">
                  <c:v>1.087</c:v>
                </c:pt>
                <c:pt idx="87">
                  <c:v>1.232</c:v>
                </c:pt>
                <c:pt idx="88">
                  <c:v>1.242</c:v>
                </c:pt>
                <c:pt idx="89">
                  <c:v>1.247</c:v>
                </c:pt>
                <c:pt idx="90">
                  <c:v>1.258</c:v>
                </c:pt>
                <c:pt idx="91">
                  <c:v>1.261</c:v>
                </c:pt>
                <c:pt idx="92">
                  <c:v>1.271</c:v>
                </c:pt>
                <c:pt idx="93">
                  <c:v>1.281</c:v>
                </c:pt>
                <c:pt idx="94">
                  <c:v>1.292</c:v>
                </c:pt>
                <c:pt idx="95">
                  <c:v>1.294</c:v>
                </c:pt>
                <c:pt idx="96">
                  <c:v>1.308</c:v>
                </c:pt>
                <c:pt idx="97">
                  <c:v>1.311</c:v>
                </c:pt>
                <c:pt idx="98">
                  <c:v>1.321</c:v>
                </c:pt>
                <c:pt idx="99">
                  <c:v>1.324</c:v>
                </c:pt>
                <c:pt idx="100">
                  <c:v>1.334</c:v>
                </c:pt>
                <c:pt idx="101">
                  <c:v>1.343</c:v>
                </c:pt>
                <c:pt idx="102">
                  <c:v>1.364</c:v>
                </c:pt>
                <c:pt idx="103">
                  <c:v>1.45</c:v>
                </c:pt>
                <c:pt idx="104">
                  <c:v>1.538</c:v>
                </c:pt>
                <c:pt idx="105">
                  <c:v>1.68</c:v>
                </c:pt>
                <c:pt idx="106">
                  <c:v>3.284</c:v>
                </c:pt>
                <c:pt idx="107">
                  <c:v>3.302</c:v>
                </c:pt>
              </c:numCache>
            </c:numRef>
          </c:xVal>
          <c:yVal>
            <c:numRef>
              <c:f>Sheet1!$AH$3:$AH$110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28522.0</c:v>
                </c:pt>
                <c:pt idx="37">
                  <c:v>30036.0</c:v>
                </c:pt>
                <c:pt idx="38">
                  <c:v>31550.0</c:v>
                </c:pt>
                <c:pt idx="39">
                  <c:v>33064.0</c:v>
                </c:pt>
                <c:pt idx="40">
                  <c:v>33130.0</c:v>
                </c:pt>
                <c:pt idx="41">
                  <c:v>34644.0</c:v>
                </c:pt>
                <c:pt idx="42">
                  <c:v>36158.0</c:v>
                </c:pt>
                <c:pt idx="43">
                  <c:v>37672.0</c:v>
                </c:pt>
                <c:pt idx="44">
                  <c:v>37738.0</c:v>
                </c:pt>
                <c:pt idx="45">
                  <c:v>37804.0</c:v>
                </c:pt>
                <c:pt idx="46">
                  <c:v>37870.0</c:v>
                </c:pt>
                <c:pt idx="47">
                  <c:v>37936.0</c:v>
                </c:pt>
                <c:pt idx="48">
                  <c:v>38002.0</c:v>
                </c:pt>
                <c:pt idx="49">
                  <c:v>38068.0</c:v>
                </c:pt>
                <c:pt idx="50">
                  <c:v>38134.0</c:v>
                </c:pt>
                <c:pt idx="51">
                  <c:v>39648.0</c:v>
                </c:pt>
                <c:pt idx="52">
                  <c:v>39714.0</c:v>
                </c:pt>
                <c:pt idx="53">
                  <c:v>41228.0</c:v>
                </c:pt>
                <c:pt idx="54">
                  <c:v>41294.0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49062.0</c:v>
                </c:pt>
                <c:pt idx="63">
                  <c:v>50576.0</c:v>
                </c:pt>
                <c:pt idx="64">
                  <c:v>52090.0</c:v>
                </c:pt>
                <c:pt idx="65">
                  <c:v>53604.0</c:v>
                </c:pt>
                <c:pt idx="66">
                  <c:v>55118.0</c:v>
                </c:pt>
                <c:pt idx="67">
                  <c:v>56632.0</c:v>
                </c:pt>
                <c:pt idx="68">
                  <c:v>58146.0</c:v>
                </c:pt>
                <c:pt idx="69">
                  <c:v>58212.0</c:v>
                </c:pt>
                <c:pt idx="70">
                  <c:v>59726.0</c:v>
                </c:pt>
                <c:pt idx="71">
                  <c:v>61240.0</c:v>
                </c:pt>
                <c:pt idx="72">
                  <c:v>61306.0</c:v>
                </c:pt>
                <c:pt idx="73">
                  <c:v>61372.0</c:v>
                </c:pt>
                <c:pt idx="74">
                  <c:v>61438.0</c:v>
                </c:pt>
                <c:pt idx="75">
                  <c:v>61504.0</c:v>
                </c:pt>
                <c:pt idx="76">
                  <c:v>61570.0</c:v>
                </c:pt>
                <c:pt idx="77">
                  <c:v>61636.0</c:v>
                </c:pt>
                <c:pt idx="78">
                  <c:v>61702.0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Sheet1!$AI$1</c:f>
              <c:strCache>
                <c:ptCount val="1"/>
                <c:pt idx="0">
                  <c:v>conc8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Sheet1!$AL$3:$AL$110</c:f>
              <c:numCache>
                <c:formatCode>General</c:formatCode>
                <c:ptCount val="108"/>
                <c:pt idx="0">
                  <c:v>0.0</c:v>
                </c:pt>
                <c:pt idx="1">
                  <c:v>0.0609999999992397</c:v>
                </c:pt>
                <c:pt idx="2">
                  <c:v>0.250999999999749</c:v>
                </c:pt>
                <c:pt idx="3">
                  <c:v>0.408999999999651</c:v>
                </c:pt>
                <c:pt idx="4">
                  <c:v>0.458999999999378</c:v>
                </c:pt>
                <c:pt idx="5">
                  <c:v>0.473999999999251</c:v>
                </c:pt>
                <c:pt idx="6">
                  <c:v>0.486999999999625</c:v>
                </c:pt>
                <c:pt idx="7">
                  <c:v>0.488999999999578</c:v>
                </c:pt>
                <c:pt idx="8">
                  <c:v>0.495999999999185</c:v>
                </c:pt>
                <c:pt idx="9">
                  <c:v>0.497999999999592</c:v>
                </c:pt>
                <c:pt idx="10">
                  <c:v>0.503999999999451</c:v>
                </c:pt>
                <c:pt idx="11">
                  <c:v>0.505999999999403</c:v>
                </c:pt>
                <c:pt idx="12">
                  <c:v>0.509999999999764</c:v>
                </c:pt>
                <c:pt idx="13">
                  <c:v>0.512999999999465</c:v>
                </c:pt>
                <c:pt idx="14">
                  <c:v>0.515999999999622</c:v>
                </c:pt>
                <c:pt idx="15">
                  <c:v>0.518999999999323</c:v>
                </c:pt>
                <c:pt idx="16">
                  <c:v>0.522999999999683</c:v>
                </c:pt>
                <c:pt idx="17">
                  <c:v>0.528999999999542</c:v>
                </c:pt>
                <c:pt idx="18">
                  <c:v>0.540999999999258</c:v>
                </c:pt>
                <c:pt idx="19">
                  <c:v>0.5649999999996</c:v>
                </c:pt>
                <c:pt idx="20">
                  <c:v>0.571999999999662</c:v>
                </c:pt>
                <c:pt idx="21">
                  <c:v>0.582999999999629</c:v>
                </c:pt>
                <c:pt idx="22">
                  <c:v>0.592999999999847</c:v>
                </c:pt>
                <c:pt idx="23">
                  <c:v>0.594999999999345</c:v>
                </c:pt>
                <c:pt idx="24">
                  <c:v>0.604999999999563</c:v>
                </c:pt>
                <c:pt idx="25">
                  <c:v>0.608999999999469</c:v>
                </c:pt>
                <c:pt idx="26">
                  <c:v>0.615999999999531</c:v>
                </c:pt>
                <c:pt idx="27">
                  <c:v>0.617999999999483</c:v>
                </c:pt>
                <c:pt idx="28">
                  <c:v>0.624999999999545</c:v>
                </c:pt>
                <c:pt idx="29">
                  <c:v>0.889999999999418</c:v>
                </c:pt>
                <c:pt idx="30">
                  <c:v>0.917999999999665</c:v>
                </c:pt>
                <c:pt idx="31">
                  <c:v>0.925999999999476</c:v>
                </c:pt>
                <c:pt idx="32">
                  <c:v>0.935999999999694</c:v>
                </c:pt>
                <c:pt idx="33">
                  <c:v>0.9399999999996</c:v>
                </c:pt>
                <c:pt idx="34">
                  <c:v>0.947999999999411</c:v>
                </c:pt>
                <c:pt idx="35">
                  <c:v>0.950999999999567</c:v>
                </c:pt>
                <c:pt idx="36">
                  <c:v>0.957999999999629</c:v>
                </c:pt>
                <c:pt idx="37">
                  <c:v>0.959999999999582</c:v>
                </c:pt>
                <c:pt idx="38">
                  <c:v>0.965999999999894</c:v>
                </c:pt>
                <c:pt idx="39">
                  <c:v>0.967999999999847</c:v>
                </c:pt>
                <c:pt idx="40">
                  <c:v>0.973999999999705</c:v>
                </c:pt>
                <c:pt idx="41">
                  <c:v>0.975999999999658</c:v>
                </c:pt>
                <c:pt idx="42">
                  <c:v>0.97899999999936</c:v>
                </c:pt>
                <c:pt idx="43">
                  <c:v>0.98299999999972</c:v>
                </c:pt>
                <c:pt idx="44">
                  <c:v>0.985999999999422</c:v>
                </c:pt>
                <c:pt idx="45">
                  <c:v>0.987999999999829</c:v>
                </c:pt>
                <c:pt idx="46">
                  <c:v>0.987999999999829</c:v>
                </c:pt>
                <c:pt idx="47">
                  <c:v>0.990999999999985</c:v>
                </c:pt>
                <c:pt idx="48">
                  <c:v>0.993999999999687</c:v>
                </c:pt>
                <c:pt idx="49">
                  <c:v>0.996999999999844</c:v>
                </c:pt>
                <c:pt idx="50">
                  <c:v>0.997999999999592</c:v>
                </c:pt>
                <c:pt idx="51">
                  <c:v>0.999999999999545</c:v>
                </c:pt>
                <c:pt idx="52">
                  <c:v>1.003999999999905</c:v>
                </c:pt>
                <c:pt idx="53">
                  <c:v>1.003999999999905</c:v>
                </c:pt>
                <c:pt idx="54">
                  <c:v>1.00899999999956</c:v>
                </c:pt>
                <c:pt idx="55">
                  <c:v>1.01299999999992</c:v>
                </c:pt>
                <c:pt idx="56">
                  <c:v>1.014999999999418</c:v>
                </c:pt>
                <c:pt idx="57">
                  <c:v>1.016999999999371</c:v>
                </c:pt>
                <c:pt idx="58">
                  <c:v>1.020999999999731</c:v>
                </c:pt>
                <c:pt idx="59">
                  <c:v>1.024999999999636</c:v>
                </c:pt>
                <c:pt idx="60">
                  <c:v>1.029999999999291</c:v>
                </c:pt>
                <c:pt idx="61">
                  <c:v>1.042999999999665</c:v>
                </c:pt>
                <c:pt idx="62">
                  <c:v>1.051999999999225</c:v>
                </c:pt>
                <c:pt idx="63">
                  <c:v>1.052999999999429</c:v>
                </c:pt>
                <c:pt idx="64">
                  <c:v>1.063999999999851</c:v>
                </c:pt>
                <c:pt idx="65">
                  <c:v>1.082999999999629</c:v>
                </c:pt>
                <c:pt idx="66">
                  <c:v>1.092999999999847</c:v>
                </c:pt>
                <c:pt idx="67">
                  <c:v>1.098999999999705</c:v>
                </c:pt>
                <c:pt idx="68">
                  <c:v>1.105999999999312</c:v>
                </c:pt>
                <c:pt idx="69">
                  <c:v>1.10799999999972</c:v>
                </c:pt>
                <c:pt idx="70">
                  <c:v>1.113999999999578</c:v>
                </c:pt>
                <c:pt idx="71">
                  <c:v>1.207999999999629</c:v>
                </c:pt>
                <c:pt idx="72">
                  <c:v>1.217999999999392</c:v>
                </c:pt>
                <c:pt idx="73">
                  <c:v>1.220999999999549</c:v>
                </c:pt>
                <c:pt idx="74">
                  <c:v>1.227999999999611</c:v>
                </c:pt>
                <c:pt idx="75">
                  <c:v>1.230999999999767</c:v>
                </c:pt>
                <c:pt idx="76">
                  <c:v>1.237999999999829</c:v>
                </c:pt>
                <c:pt idx="77">
                  <c:v>1.238999999999578</c:v>
                </c:pt>
                <c:pt idx="78">
                  <c:v>1.244999999999891</c:v>
                </c:pt>
                <c:pt idx="79">
                  <c:v>1.246999999999389</c:v>
                </c:pt>
                <c:pt idx="80">
                  <c:v>1.252999999999702</c:v>
                </c:pt>
                <c:pt idx="81">
                  <c:v>1.254999999999654</c:v>
                </c:pt>
                <c:pt idx="82">
                  <c:v>1.260999999999967</c:v>
                </c:pt>
                <c:pt idx="83">
                  <c:v>1.262999999999465</c:v>
                </c:pt>
                <c:pt idx="84">
                  <c:v>1.267999999999574</c:v>
                </c:pt>
                <c:pt idx="85">
                  <c:v>1.269999999999527</c:v>
                </c:pt>
                <c:pt idx="86">
                  <c:v>1.274999999999636</c:v>
                </c:pt>
                <c:pt idx="87">
                  <c:v>1.276999999999589</c:v>
                </c:pt>
                <c:pt idx="88">
                  <c:v>1.281999999999698</c:v>
                </c:pt>
                <c:pt idx="89">
                  <c:v>1.283999999999651</c:v>
                </c:pt>
                <c:pt idx="90">
                  <c:v>1.289999999999964</c:v>
                </c:pt>
                <c:pt idx="91">
                  <c:v>1.291999999999462</c:v>
                </c:pt>
                <c:pt idx="92">
                  <c:v>1.296999999999571</c:v>
                </c:pt>
                <c:pt idx="93">
                  <c:v>1.298999999999523</c:v>
                </c:pt>
                <c:pt idx="94">
                  <c:v>1.305999999999585</c:v>
                </c:pt>
                <c:pt idx="95">
                  <c:v>1.307999999999538</c:v>
                </c:pt>
                <c:pt idx="96">
                  <c:v>1.312999999999647</c:v>
                </c:pt>
                <c:pt idx="97">
                  <c:v>1.3149999999996</c:v>
                </c:pt>
                <c:pt idx="98">
                  <c:v>1.320999999999913</c:v>
                </c:pt>
                <c:pt idx="99">
                  <c:v>1.321999999999207</c:v>
                </c:pt>
                <c:pt idx="100">
                  <c:v>1.327999999999974</c:v>
                </c:pt>
                <c:pt idx="101">
                  <c:v>1.328999999999723</c:v>
                </c:pt>
                <c:pt idx="102">
                  <c:v>1.334999999999582</c:v>
                </c:pt>
                <c:pt idx="103">
                  <c:v>1.423999999999523</c:v>
                </c:pt>
                <c:pt idx="104">
                  <c:v>1.53899999999976</c:v>
                </c:pt>
                <c:pt idx="105">
                  <c:v>1.769999999999527</c:v>
                </c:pt>
                <c:pt idx="106">
                  <c:v>6.774999999999636</c:v>
                </c:pt>
                <c:pt idx="107">
                  <c:v>6.787999999999556</c:v>
                </c:pt>
              </c:numCache>
            </c:numRef>
          </c:xVal>
          <c:yVal>
            <c:numRef>
              <c:f>Sheet1!$AT$3:$AT$110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30102.0</c:v>
                </c:pt>
                <c:pt idx="39">
                  <c:v>31616.0</c:v>
                </c:pt>
                <c:pt idx="40">
                  <c:v>33130.0</c:v>
                </c:pt>
                <c:pt idx="41">
                  <c:v>34644.0</c:v>
                </c:pt>
                <c:pt idx="42">
                  <c:v>36158.0</c:v>
                </c:pt>
                <c:pt idx="43">
                  <c:v>37672.0</c:v>
                </c:pt>
                <c:pt idx="44">
                  <c:v>37738.0</c:v>
                </c:pt>
                <c:pt idx="45">
                  <c:v>37804.0</c:v>
                </c:pt>
                <c:pt idx="46">
                  <c:v>37870.0</c:v>
                </c:pt>
                <c:pt idx="47">
                  <c:v>39384.0</c:v>
                </c:pt>
                <c:pt idx="48">
                  <c:v>39450.0</c:v>
                </c:pt>
                <c:pt idx="49">
                  <c:v>40964.0</c:v>
                </c:pt>
                <c:pt idx="50">
                  <c:v>41030.0</c:v>
                </c:pt>
                <c:pt idx="51">
                  <c:v>42544.0</c:v>
                </c:pt>
                <c:pt idx="52">
                  <c:v>42610.0</c:v>
                </c:pt>
                <c:pt idx="53">
                  <c:v>42676.0</c:v>
                </c:pt>
                <c:pt idx="54">
                  <c:v>42742.0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56962.0</c:v>
                </c:pt>
                <c:pt idx="73">
                  <c:v>58476.0</c:v>
                </c:pt>
                <c:pt idx="74">
                  <c:v>59990.0</c:v>
                </c:pt>
                <c:pt idx="75">
                  <c:v>61504.0</c:v>
                </c:pt>
                <c:pt idx="76">
                  <c:v>63018.0</c:v>
                </c:pt>
                <c:pt idx="77">
                  <c:v>64532.0</c:v>
                </c:pt>
                <c:pt idx="78">
                  <c:v>66046.0</c:v>
                </c:pt>
                <c:pt idx="79">
                  <c:v>67560.0</c:v>
                </c:pt>
                <c:pt idx="80">
                  <c:v>67626.0</c:v>
                </c:pt>
                <c:pt idx="81">
                  <c:v>67692.0</c:v>
                </c:pt>
                <c:pt idx="82">
                  <c:v>69206.0</c:v>
                </c:pt>
                <c:pt idx="83">
                  <c:v>70720.0</c:v>
                </c:pt>
                <c:pt idx="84">
                  <c:v>70786.0</c:v>
                </c:pt>
                <c:pt idx="85">
                  <c:v>70852.0</c:v>
                </c:pt>
                <c:pt idx="86">
                  <c:v>70918.0</c:v>
                </c:pt>
                <c:pt idx="87">
                  <c:v>70984.0</c:v>
                </c:pt>
                <c:pt idx="88">
                  <c:v>71050.0</c:v>
                </c:pt>
                <c:pt idx="89">
                  <c:v>71116.0</c:v>
                </c:pt>
                <c:pt idx="90">
                  <c:v>71182.0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conc10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Sheet1!$AW$3:$AW$110</c:f>
              <c:numCache>
                <c:formatCode>General</c:formatCode>
                <c:ptCount val="108"/>
                <c:pt idx="0">
                  <c:v>0.0</c:v>
                </c:pt>
                <c:pt idx="1">
                  <c:v>0.066</c:v>
                </c:pt>
                <c:pt idx="2">
                  <c:v>0.273</c:v>
                </c:pt>
                <c:pt idx="3">
                  <c:v>0.441</c:v>
                </c:pt>
                <c:pt idx="4">
                  <c:v>0.491</c:v>
                </c:pt>
                <c:pt idx="5">
                  <c:v>0.517</c:v>
                </c:pt>
                <c:pt idx="6">
                  <c:v>0.531</c:v>
                </c:pt>
                <c:pt idx="7">
                  <c:v>0.534</c:v>
                </c:pt>
                <c:pt idx="8">
                  <c:v>0.544</c:v>
                </c:pt>
                <c:pt idx="9">
                  <c:v>0.556</c:v>
                </c:pt>
                <c:pt idx="10">
                  <c:v>0.565</c:v>
                </c:pt>
                <c:pt idx="11">
                  <c:v>0.568</c:v>
                </c:pt>
                <c:pt idx="12">
                  <c:v>0.577</c:v>
                </c:pt>
                <c:pt idx="13">
                  <c:v>0.579</c:v>
                </c:pt>
                <c:pt idx="14">
                  <c:v>0.589</c:v>
                </c:pt>
                <c:pt idx="15">
                  <c:v>0.592</c:v>
                </c:pt>
                <c:pt idx="16">
                  <c:v>0.601</c:v>
                </c:pt>
                <c:pt idx="17">
                  <c:v>0.603</c:v>
                </c:pt>
                <c:pt idx="18">
                  <c:v>0.612</c:v>
                </c:pt>
                <c:pt idx="19">
                  <c:v>0.623</c:v>
                </c:pt>
                <c:pt idx="20">
                  <c:v>0.634</c:v>
                </c:pt>
                <c:pt idx="21">
                  <c:v>0.644</c:v>
                </c:pt>
                <c:pt idx="22">
                  <c:v>0.653</c:v>
                </c:pt>
                <c:pt idx="23">
                  <c:v>0.663</c:v>
                </c:pt>
                <c:pt idx="24">
                  <c:v>0.676</c:v>
                </c:pt>
                <c:pt idx="25">
                  <c:v>0.682</c:v>
                </c:pt>
                <c:pt idx="26">
                  <c:v>0.692</c:v>
                </c:pt>
                <c:pt idx="27">
                  <c:v>0.694</c:v>
                </c:pt>
                <c:pt idx="28">
                  <c:v>0.704</c:v>
                </c:pt>
                <c:pt idx="29">
                  <c:v>0.706</c:v>
                </c:pt>
                <c:pt idx="30">
                  <c:v>0.717</c:v>
                </c:pt>
                <c:pt idx="31">
                  <c:v>0.72</c:v>
                </c:pt>
                <c:pt idx="32">
                  <c:v>0.731</c:v>
                </c:pt>
                <c:pt idx="33">
                  <c:v>0.734</c:v>
                </c:pt>
                <c:pt idx="34">
                  <c:v>0.744</c:v>
                </c:pt>
                <c:pt idx="35">
                  <c:v>0.746</c:v>
                </c:pt>
                <c:pt idx="36">
                  <c:v>0.756</c:v>
                </c:pt>
                <c:pt idx="37">
                  <c:v>0.759</c:v>
                </c:pt>
                <c:pt idx="38">
                  <c:v>0.77</c:v>
                </c:pt>
                <c:pt idx="39">
                  <c:v>0.772</c:v>
                </c:pt>
                <c:pt idx="40">
                  <c:v>0.782</c:v>
                </c:pt>
                <c:pt idx="41">
                  <c:v>0.784</c:v>
                </c:pt>
                <c:pt idx="42">
                  <c:v>0.794</c:v>
                </c:pt>
                <c:pt idx="43">
                  <c:v>0.796</c:v>
                </c:pt>
                <c:pt idx="44">
                  <c:v>0.806</c:v>
                </c:pt>
                <c:pt idx="45">
                  <c:v>0.808</c:v>
                </c:pt>
                <c:pt idx="46">
                  <c:v>0.819</c:v>
                </c:pt>
                <c:pt idx="47">
                  <c:v>0.822</c:v>
                </c:pt>
                <c:pt idx="48">
                  <c:v>0.831</c:v>
                </c:pt>
                <c:pt idx="49">
                  <c:v>0.834</c:v>
                </c:pt>
                <c:pt idx="50">
                  <c:v>0.844</c:v>
                </c:pt>
                <c:pt idx="51">
                  <c:v>0.846</c:v>
                </c:pt>
                <c:pt idx="52">
                  <c:v>0.856</c:v>
                </c:pt>
                <c:pt idx="53">
                  <c:v>0.859</c:v>
                </c:pt>
                <c:pt idx="54">
                  <c:v>0.87</c:v>
                </c:pt>
                <c:pt idx="55">
                  <c:v>0.925</c:v>
                </c:pt>
                <c:pt idx="56">
                  <c:v>0.942</c:v>
                </c:pt>
                <c:pt idx="57">
                  <c:v>0.947</c:v>
                </c:pt>
                <c:pt idx="58">
                  <c:v>0.961</c:v>
                </c:pt>
                <c:pt idx="59">
                  <c:v>0.965</c:v>
                </c:pt>
                <c:pt idx="60">
                  <c:v>0.978</c:v>
                </c:pt>
                <c:pt idx="61">
                  <c:v>0.982</c:v>
                </c:pt>
                <c:pt idx="62">
                  <c:v>0.994</c:v>
                </c:pt>
                <c:pt idx="63">
                  <c:v>0.997</c:v>
                </c:pt>
                <c:pt idx="64">
                  <c:v>1.007</c:v>
                </c:pt>
                <c:pt idx="65">
                  <c:v>1.01</c:v>
                </c:pt>
                <c:pt idx="66">
                  <c:v>1.019</c:v>
                </c:pt>
                <c:pt idx="67">
                  <c:v>1.022</c:v>
                </c:pt>
                <c:pt idx="68">
                  <c:v>1.032</c:v>
                </c:pt>
                <c:pt idx="69">
                  <c:v>1.034</c:v>
                </c:pt>
                <c:pt idx="70">
                  <c:v>1.043</c:v>
                </c:pt>
                <c:pt idx="71">
                  <c:v>1.046</c:v>
                </c:pt>
                <c:pt idx="72">
                  <c:v>1.056</c:v>
                </c:pt>
                <c:pt idx="73">
                  <c:v>1.058</c:v>
                </c:pt>
                <c:pt idx="74">
                  <c:v>1.068</c:v>
                </c:pt>
                <c:pt idx="75">
                  <c:v>1.071</c:v>
                </c:pt>
                <c:pt idx="76">
                  <c:v>1.081</c:v>
                </c:pt>
                <c:pt idx="77">
                  <c:v>1.083</c:v>
                </c:pt>
                <c:pt idx="78">
                  <c:v>1.092</c:v>
                </c:pt>
                <c:pt idx="79">
                  <c:v>1.182</c:v>
                </c:pt>
                <c:pt idx="80">
                  <c:v>1.188</c:v>
                </c:pt>
                <c:pt idx="81">
                  <c:v>1.22</c:v>
                </c:pt>
                <c:pt idx="82">
                  <c:v>1.233</c:v>
                </c:pt>
                <c:pt idx="83">
                  <c:v>1.266</c:v>
                </c:pt>
                <c:pt idx="84">
                  <c:v>1.276</c:v>
                </c:pt>
                <c:pt idx="85">
                  <c:v>1.279</c:v>
                </c:pt>
                <c:pt idx="86">
                  <c:v>1.29</c:v>
                </c:pt>
                <c:pt idx="87">
                  <c:v>1.293</c:v>
                </c:pt>
                <c:pt idx="88">
                  <c:v>1.303</c:v>
                </c:pt>
                <c:pt idx="89">
                  <c:v>1.306</c:v>
                </c:pt>
                <c:pt idx="90">
                  <c:v>1.315</c:v>
                </c:pt>
                <c:pt idx="91">
                  <c:v>1.318</c:v>
                </c:pt>
                <c:pt idx="92">
                  <c:v>1.328</c:v>
                </c:pt>
                <c:pt idx="93">
                  <c:v>1.33</c:v>
                </c:pt>
                <c:pt idx="94">
                  <c:v>1.34</c:v>
                </c:pt>
                <c:pt idx="95">
                  <c:v>1.342</c:v>
                </c:pt>
                <c:pt idx="96">
                  <c:v>1.352</c:v>
                </c:pt>
                <c:pt idx="97">
                  <c:v>1.354</c:v>
                </c:pt>
                <c:pt idx="98">
                  <c:v>1.365</c:v>
                </c:pt>
                <c:pt idx="99">
                  <c:v>1.374</c:v>
                </c:pt>
                <c:pt idx="100">
                  <c:v>1.385</c:v>
                </c:pt>
                <c:pt idx="101">
                  <c:v>1.392</c:v>
                </c:pt>
                <c:pt idx="102">
                  <c:v>1.402</c:v>
                </c:pt>
                <c:pt idx="103">
                  <c:v>1.503</c:v>
                </c:pt>
                <c:pt idx="104">
                  <c:v>1.61</c:v>
                </c:pt>
                <c:pt idx="105">
                  <c:v>1.731</c:v>
                </c:pt>
                <c:pt idx="106">
                  <c:v>7.709</c:v>
                </c:pt>
                <c:pt idx="107">
                  <c:v>7.723</c:v>
                </c:pt>
              </c:numCache>
            </c:numRef>
          </c:xVal>
          <c:yVal>
            <c:numRef>
              <c:f>Sheet1!$BE$3:$BE$110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31814.0</c:v>
                </c:pt>
                <c:pt idx="43">
                  <c:v>33328.0</c:v>
                </c:pt>
                <c:pt idx="44">
                  <c:v>33394.0</c:v>
                </c:pt>
                <c:pt idx="45">
                  <c:v>34908.0</c:v>
                </c:pt>
                <c:pt idx="46">
                  <c:v>34974.0</c:v>
                </c:pt>
                <c:pt idx="47">
                  <c:v>36488.0</c:v>
                </c:pt>
                <c:pt idx="48">
                  <c:v>36554.0</c:v>
                </c:pt>
                <c:pt idx="49">
                  <c:v>38068.0</c:v>
                </c:pt>
                <c:pt idx="50">
                  <c:v>38134.0</c:v>
                </c:pt>
                <c:pt idx="51">
                  <c:v>39648.0</c:v>
                </c:pt>
                <c:pt idx="52">
                  <c:v>39714.0</c:v>
                </c:pt>
                <c:pt idx="53">
                  <c:v>41228.0</c:v>
                </c:pt>
                <c:pt idx="54">
                  <c:v>41294.0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Sheet1!$BF$1</c:f>
              <c:strCache>
                <c:ptCount val="1"/>
                <c:pt idx="0">
                  <c:v>conc16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Sheet1!$BH$3:$BH$110</c:f>
              <c:numCache>
                <c:formatCode>General</c:formatCode>
                <c:ptCount val="108"/>
                <c:pt idx="0">
                  <c:v>0.0</c:v>
                </c:pt>
                <c:pt idx="1">
                  <c:v>0.065</c:v>
                </c:pt>
                <c:pt idx="2">
                  <c:v>0.185</c:v>
                </c:pt>
                <c:pt idx="3">
                  <c:v>0.545</c:v>
                </c:pt>
                <c:pt idx="4">
                  <c:v>0.571</c:v>
                </c:pt>
                <c:pt idx="5">
                  <c:v>0.636</c:v>
                </c:pt>
                <c:pt idx="6">
                  <c:v>0.651</c:v>
                </c:pt>
                <c:pt idx="7">
                  <c:v>0.653</c:v>
                </c:pt>
                <c:pt idx="8">
                  <c:v>0.66</c:v>
                </c:pt>
                <c:pt idx="9">
                  <c:v>0.662</c:v>
                </c:pt>
                <c:pt idx="10">
                  <c:v>0.672</c:v>
                </c:pt>
                <c:pt idx="11">
                  <c:v>0.675</c:v>
                </c:pt>
                <c:pt idx="12">
                  <c:v>0.681</c:v>
                </c:pt>
                <c:pt idx="13">
                  <c:v>0.685</c:v>
                </c:pt>
                <c:pt idx="14">
                  <c:v>0.691</c:v>
                </c:pt>
                <c:pt idx="15">
                  <c:v>0.693</c:v>
                </c:pt>
                <c:pt idx="16">
                  <c:v>0.699</c:v>
                </c:pt>
                <c:pt idx="17">
                  <c:v>0.701</c:v>
                </c:pt>
                <c:pt idx="18">
                  <c:v>0.707</c:v>
                </c:pt>
                <c:pt idx="19">
                  <c:v>0.709</c:v>
                </c:pt>
                <c:pt idx="20">
                  <c:v>0.716</c:v>
                </c:pt>
                <c:pt idx="21">
                  <c:v>0.718</c:v>
                </c:pt>
                <c:pt idx="22">
                  <c:v>0.728</c:v>
                </c:pt>
                <c:pt idx="23">
                  <c:v>0.748</c:v>
                </c:pt>
                <c:pt idx="24">
                  <c:v>0.754</c:v>
                </c:pt>
                <c:pt idx="25">
                  <c:v>0.756</c:v>
                </c:pt>
                <c:pt idx="26">
                  <c:v>0.762</c:v>
                </c:pt>
                <c:pt idx="27">
                  <c:v>0.788</c:v>
                </c:pt>
                <c:pt idx="28">
                  <c:v>0.799</c:v>
                </c:pt>
                <c:pt idx="29">
                  <c:v>0.84</c:v>
                </c:pt>
                <c:pt idx="30">
                  <c:v>0.851</c:v>
                </c:pt>
                <c:pt idx="31">
                  <c:v>0.854</c:v>
                </c:pt>
                <c:pt idx="32">
                  <c:v>0.861</c:v>
                </c:pt>
                <c:pt idx="33">
                  <c:v>0.864</c:v>
                </c:pt>
                <c:pt idx="34">
                  <c:v>0.873</c:v>
                </c:pt>
                <c:pt idx="35">
                  <c:v>0.875</c:v>
                </c:pt>
                <c:pt idx="36">
                  <c:v>0.882</c:v>
                </c:pt>
                <c:pt idx="37">
                  <c:v>0.94</c:v>
                </c:pt>
                <c:pt idx="38">
                  <c:v>0.95</c:v>
                </c:pt>
                <c:pt idx="39">
                  <c:v>0.954</c:v>
                </c:pt>
                <c:pt idx="40">
                  <c:v>0.96</c:v>
                </c:pt>
                <c:pt idx="41">
                  <c:v>0.962</c:v>
                </c:pt>
                <c:pt idx="42">
                  <c:v>0.972</c:v>
                </c:pt>
                <c:pt idx="43">
                  <c:v>0.974</c:v>
                </c:pt>
                <c:pt idx="44">
                  <c:v>0.981</c:v>
                </c:pt>
                <c:pt idx="45">
                  <c:v>0.983</c:v>
                </c:pt>
                <c:pt idx="46">
                  <c:v>0.991</c:v>
                </c:pt>
                <c:pt idx="47">
                  <c:v>0.993</c:v>
                </c:pt>
                <c:pt idx="48">
                  <c:v>0.996</c:v>
                </c:pt>
                <c:pt idx="49">
                  <c:v>0.999</c:v>
                </c:pt>
                <c:pt idx="50">
                  <c:v>1.002</c:v>
                </c:pt>
                <c:pt idx="51">
                  <c:v>1.005</c:v>
                </c:pt>
                <c:pt idx="52">
                  <c:v>1.008</c:v>
                </c:pt>
                <c:pt idx="53">
                  <c:v>1.011</c:v>
                </c:pt>
                <c:pt idx="54">
                  <c:v>1.014</c:v>
                </c:pt>
                <c:pt idx="55">
                  <c:v>1.026</c:v>
                </c:pt>
                <c:pt idx="56">
                  <c:v>1.039</c:v>
                </c:pt>
                <c:pt idx="57">
                  <c:v>1.041</c:v>
                </c:pt>
                <c:pt idx="58">
                  <c:v>1.046</c:v>
                </c:pt>
                <c:pt idx="59">
                  <c:v>1.048</c:v>
                </c:pt>
                <c:pt idx="60">
                  <c:v>1.053</c:v>
                </c:pt>
                <c:pt idx="61">
                  <c:v>1.057</c:v>
                </c:pt>
                <c:pt idx="62">
                  <c:v>1.064</c:v>
                </c:pt>
                <c:pt idx="63">
                  <c:v>1.072</c:v>
                </c:pt>
                <c:pt idx="64">
                  <c:v>1.08</c:v>
                </c:pt>
                <c:pt idx="65">
                  <c:v>1.294</c:v>
                </c:pt>
                <c:pt idx="66">
                  <c:v>1.305</c:v>
                </c:pt>
                <c:pt idx="67">
                  <c:v>1.308</c:v>
                </c:pt>
                <c:pt idx="68">
                  <c:v>1.315</c:v>
                </c:pt>
                <c:pt idx="69">
                  <c:v>1.32</c:v>
                </c:pt>
                <c:pt idx="70">
                  <c:v>1.329</c:v>
                </c:pt>
                <c:pt idx="71">
                  <c:v>1.331</c:v>
                </c:pt>
                <c:pt idx="72">
                  <c:v>1.337</c:v>
                </c:pt>
                <c:pt idx="73">
                  <c:v>1.339</c:v>
                </c:pt>
                <c:pt idx="74">
                  <c:v>1.345</c:v>
                </c:pt>
                <c:pt idx="75">
                  <c:v>1.347</c:v>
                </c:pt>
                <c:pt idx="76">
                  <c:v>1.351</c:v>
                </c:pt>
                <c:pt idx="77">
                  <c:v>1.368</c:v>
                </c:pt>
                <c:pt idx="78">
                  <c:v>1.378</c:v>
                </c:pt>
                <c:pt idx="79">
                  <c:v>1.381</c:v>
                </c:pt>
                <c:pt idx="80">
                  <c:v>1.391</c:v>
                </c:pt>
                <c:pt idx="81">
                  <c:v>1.42</c:v>
                </c:pt>
                <c:pt idx="82">
                  <c:v>1.432</c:v>
                </c:pt>
                <c:pt idx="83">
                  <c:v>1.45</c:v>
                </c:pt>
                <c:pt idx="84">
                  <c:v>1.459</c:v>
                </c:pt>
                <c:pt idx="85">
                  <c:v>1.495</c:v>
                </c:pt>
                <c:pt idx="86">
                  <c:v>1.505</c:v>
                </c:pt>
                <c:pt idx="87">
                  <c:v>1.555</c:v>
                </c:pt>
                <c:pt idx="88">
                  <c:v>1.565</c:v>
                </c:pt>
                <c:pt idx="89">
                  <c:v>1.585</c:v>
                </c:pt>
                <c:pt idx="90">
                  <c:v>1.595</c:v>
                </c:pt>
                <c:pt idx="91">
                  <c:v>1.598</c:v>
                </c:pt>
                <c:pt idx="92">
                  <c:v>1.608</c:v>
                </c:pt>
                <c:pt idx="93">
                  <c:v>1.611</c:v>
                </c:pt>
                <c:pt idx="94">
                  <c:v>1.621</c:v>
                </c:pt>
                <c:pt idx="95">
                  <c:v>1.623</c:v>
                </c:pt>
                <c:pt idx="96">
                  <c:v>1.631</c:v>
                </c:pt>
                <c:pt idx="97">
                  <c:v>1.633</c:v>
                </c:pt>
                <c:pt idx="98">
                  <c:v>1.639</c:v>
                </c:pt>
                <c:pt idx="99">
                  <c:v>1.64</c:v>
                </c:pt>
                <c:pt idx="100">
                  <c:v>1.646</c:v>
                </c:pt>
                <c:pt idx="101">
                  <c:v>1.647</c:v>
                </c:pt>
                <c:pt idx="102">
                  <c:v>1.655</c:v>
                </c:pt>
                <c:pt idx="103">
                  <c:v>1.748</c:v>
                </c:pt>
                <c:pt idx="104">
                  <c:v>1.845</c:v>
                </c:pt>
                <c:pt idx="105">
                  <c:v>1.955</c:v>
                </c:pt>
                <c:pt idx="106">
                  <c:v>12.978</c:v>
                </c:pt>
                <c:pt idx="107">
                  <c:v>12.995</c:v>
                </c:pt>
              </c:numCache>
            </c:numRef>
          </c:xVal>
          <c:yVal>
            <c:numRef>
              <c:f>Sheet1!$BP$3:$BP$110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31814.0</c:v>
                </c:pt>
                <c:pt idx="43">
                  <c:v>33328.0</c:v>
                </c:pt>
                <c:pt idx="44">
                  <c:v>33394.0</c:v>
                </c:pt>
                <c:pt idx="45">
                  <c:v>34908.0</c:v>
                </c:pt>
                <c:pt idx="46">
                  <c:v>34974.0</c:v>
                </c:pt>
                <c:pt idx="47">
                  <c:v>36488.0</c:v>
                </c:pt>
                <c:pt idx="48">
                  <c:v>38002.0</c:v>
                </c:pt>
                <c:pt idx="49">
                  <c:v>39516.0</c:v>
                </c:pt>
                <c:pt idx="50">
                  <c:v>41030.0</c:v>
                </c:pt>
                <c:pt idx="51">
                  <c:v>42544.0</c:v>
                </c:pt>
                <c:pt idx="52">
                  <c:v>44058.0</c:v>
                </c:pt>
                <c:pt idx="53">
                  <c:v>45572.0</c:v>
                </c:pt>
                <c:pt idx="54">
                  <c:v>45638.0</c:v>
                </c:pt>
                <c:pt idx="55">
                  <c:v>45704.0</c:v>
                </c:pt>
                <c:pt idx="56">
                  <c:v>47218.0</c:v>
                </c:pt>
                <c:pt idx="57">
                  <c:v>47284.0</c:v>
                </c:pt>
                <c:pt idx="58">
                  <c:v>48798.0</c:v>
                </c:pt>
                <c:pt idx="59">
                  <c:v>48864.0</c:v>
                </c:pt>
                <c:pt idx="60">
                  <c:v>48930.0</c:v>
                </c:pt>
                <c:pt idx="61">
                  <c:v>48996.0</c:v>
                </c:pt>
                <c:pt idx="62">
                  <c:v>49062.0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60122.0</c:v>
                </c:pt>
                <c:pt idx="77">
                  <c:v>60188.0</c:v>
                </c:pt>
                <c:pt idx="78">
                  <c:v>61702.0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Sheet1!$BQ$1</c:f>
              <c:strCache>
                <c:ptCount val="1"/>
                <c:pt idx="0">
                  <c:v>conc20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Sheet1!$BS$3:$BS$110</c:f>
              <c:numCache>
                <c:formatCode>General</c:formatCode>
                <c:ptCount val="108"/>
                <c:pt idx="0">
                  <c:v>0.0</c:v>
                </c:pt>
                <c:pt idx="1">
                  <c:v>0.066</c:v>
                </c:pt>
                <c:pt idx="2">
                  <c:v>0.186</c:v>
                </c:pt>
                <c:pt idx="3">
                  <c:v>0.728</c:v>
                </c:pt>
                <c:pt idx="4">
                  <c:v>0.76</c:v>
                </c:pt>
                <c:pt idx="5">
                  <c:v>0.78</c:v>
                </c:pt>
                <c:pt idx="6">
                  <c:v>0.792</c:v>
                </c:pt>
                <c:pt idx="7">
                  <c:v>0.794</c:v>
                </c:pt>
                <c:pt idx="8">
                  <c:v>0.8</c:v>
                </c:pt>
                <c:pt idx="9">
                  <c:v>0.802</c:v>
                </c:pt>
                <c:pt idx="10">
                  <c:v>0.808</c:v>
                </c:pt>
                <c:pt idx="11">
                  <c:v>0.81</c:v>
                </c:pt>
                <c:pt idx="12">
                  <c:v>0.817</c:v>
                </c:pt>
                <c:pt idx="13">
                  <c:v>0.818</c:v>
                </c:pt>
                <c:pt idx="14">
                  <c:v>0.832</c:v>
                </c:pt>
                <c:pt idx="15">
                  <c:v>0.839</c:v>
                </c:pt>
                <c:pt idx="16">
                  <c:v>0.847</c:v>
                </c:pt>
                <c:pt idx="17">
                  <c:v>0.849</c:v>
                </c:pt>
                <c:pt idx="18">
                  <c:v>0.853</c:v>
                </c:pt>
                <c:pt idx="19">
                  <c:v>0.857</c:v>
                </c:pt>
                <c:pt idx="20">
                  <c:v>0.872</c:v>
                </c:pt>
                <c:pt idx="21">
                  <c:v>0.894</c:v>
                </c:pt>
                <c:pt idx="22">
                  <c:v>0.902</c:v>
                </c:pt>
                <c:pt idx="23">
                  <c:v>0.928</c:v>
                </c:pt>
                <c:pt idx="24">
                  <c:v>0.943</c:v>
                </c:pt>
                <c:pt idx="25">
                  <c:v>0.945</c:v>
                </c:pt>
                <c:pt idx="26">
                  <c:v>0.952</c:v>
                </c:pt>
                <c:pt idx="27">
                  <c:v>0.954</c:v>
                </c:pt>
                <c:pt idx="28">
                  <c:v>0.961</c:v>
                </c:pt>
                <c:pt idx="29">
                  <c:v>0.963</c:v>
                </c:pt>
                <c:pt idx="30">
                  <c:v>0.969</c:v>
                </c:pt>
                <c:pt idx="31">
                  <c:v>0.971</c:v>
                </c:pt>
                <c:pt idx="32">
                  <c:v>0.984</c:v>
                </c:pt>
                <c:pt idx="33">
                  <c:v>0.986</c:v>
                </c:pt>
                <c:pt idx="34">
                  <c:v>0.992</c:v>
                </c:pt>
                <c:pt idx="35">
                  <c:v>0.994</c:v>
                </c:pt>
                <c:pt idx="36">
                  <c:v>1.0</c:v>
                </c:pt>
                <c:pt idx="37">
                  <c:v>1.001</c:v>
                </c:pt>
                <c:pt idx="38">
                  <c:v>1.007</c:v>
                </c:pt>
                <c:pt idx="39">
                  <c:v>1.036</c:v>
                </c:pt>
                <c:pt idx="40">
                  <c:v>1.048</c:v>
                </c:pt>
                <c:pt idx="41">
                  <c:v>1.053</c:v>
                </c:pt>
                <c:pt idx="42">
                  <c:v>1.059</c:v>
                </c:pt>
                <c:pt idx="43">
                  <c:v>1.061</c:v>
                </c:pt>
                <c:pt idx="44">
                  <c:v>1.067</c:v>
                </c:pt>
                <c:pt idx="45">
                  <c:v>1.069</c:v>
                </c:pt>
                <c:pt idx="46">
                  <c:v>1.078</c:v>
                </c:pt>
                <c:pt idx="47">
                  <c:v>1.081</c:v>
                </c:pt>
                <c:pt idx="48">
                  <c:v>1.087</c:v>
                </c:pt>
                <c:pt idx="49">
                  <c:v>1.089</c:v>
                </c:pt>
                <c:pt idx="50">
                  <c:v>1.095</c:v>
                </c:pt>
                <c:pt idx="51">
                  <c:v>1.097</c:v>
                </c:pt>
                <c:pt idx="52">
                  <c:v>1.103</c:v>
                </c:pt>
                <c:pt idx="53">
                  <c:v>1.105</c:v>
                </c:pt>
                <c:pt idx="54">
                  <c:v>1.117</c:v>
                </c:pt>
                <c:pt idx="55">
                  <c:v>1.285</c:v>
                </c:pt>
                <c:pt idx="56">
                  <c:v>1.296</c:v>
                </c:pt>
                <c:pt idx="57">
                  <c:v>1.299</c:v>
                </c:pt>
                <c:pt idx="58">
                  <c:v>1.306</c:v>
                </c:pt>
                <c:pt idx="59">
                  <c:v>1.308</c:v>
                </c:pt>
                <c:pt idx="60">
                  <c:v>1.318</c:v>
                </c:pt>
                <c:pt idx="61">
                  <c:v>1.32</c:v>
                </c:pt>
                <c:pt idx="62">
                  <c:v>1.326</c:v>
                </c:pt>
                <c:pt idx="63">
                  <c:v>1.328</c:v>
                </c:pt>
                <c:pt idx="64">
                  <c:v>1.334</c:v>
                </c:pt>
                <c:pt idx="65">
                  <c:v>1.336</c:v>
                </c:pt>
                <c:pt idx="66">
                  <c:v>1.342</c:v>
                </c:pt>
                <c:pt idx="67">
                  <c:v>1.343</c:v>
                </c:pt>
                <c:pt idx="68">
                  <c:v>1.349</c:v>
                </c:pt>
                <c:pt idx="69">
                  <c:v>1.351</c:v>
                </c:pt>
                <c:pt idx="70">
                  <c:v>1.356</c:v>
                </c:pt>
                <c:pt idx="71">
                  <c:v>1.358</c:v>
                </c:pt>
                <c:pt idx="72">
                  <c:v>1.364</c:v>
                </c:pt>
                <c:pt idx="73">
                  <c:v>1.379</c:v>
                </c:pt>
                <c:pt idx="74">
                  <c:v>1.39</c:v>
                </c:pt>
                <c:pt idx="75">
                  <c:v>1.408</c:v>
                </c:pt>
                <c:pt idx="76">
                  <c:v>1.417</c:v>
                </c:pt>
                <c:pt idx="77">
                  <c:v>1.447</c:v>
                </c:pt>
                <c:pt idx="78">
                  <c:v>1.457</c:v>
                </c:pt>
                <c:pt idx="79">
                  <c:v>1.495</c:v>
                </c:pt>
                <c:pt idx="80">
                  <c:v>1.505</c:v>
                </c:pt>
                <c:pt idx="81">
                  <c:v>1.537</c:v>
                </c:pt>
                <c:pt idx="82">
                  <c:v>1.547</c:v>
                </c:pt>
                <c:pt idx="83">
                  <c:v>1.568</c:v>
                </c:pt>
                <c:pt idx="84">
                  <c:v>1.578</c:v>
                </c:pt>
                <c:pt idx="85">
                  <c:v>1.593</c:v>
                </c:pt>
                <c:pt idx="86">
                  <c:v>1.599</c:v>
                </c:pt>
                <c:pt idx="87">
                  <c:v>1.604</c:v>
                </c:pt>
                <c:pt idx="88">
                  <c:v>1.609</c:v>
                </c:pt>
                <c:pt idx="89">
                  <c:v>1.613</c:v>
                </c:pt>
                <c:pt idx="90">
                  <c:v>1.614</c:v>
                </c:pt>
                <c:pt idx="91">
                  <c:v>1.62</c:v>
                </c:pt>
                <c:pt idx="92">
                  <c:v>1.624</c:v>
                </c:pt>
                <c:pt idx="93">
                  <c:v>1.625</c:v>
                </c:pt>
                <c:pt idx="94">
                  <c:v>1.632</c:v>
                </c:pt>
                <c:pt idx="95">
                  <c:v>1.639</c:v>
                </c:pt>
                <c:pt idx="96">
                  <c:v>1.639</c:v>
                </c:pt>
                <c:pt idx="97">
                  <c:v>1.644</c:v>
                </c:pt>
                <c:pt idx="98">
                  <c:v>1.645</c:v>
                </c:pt>
                <c:pt idx="99">
                  <c:v>1.65</c:v>
                </c:pt>
                <c:pt idx="100">
                  <c:v>1.658</c:v>
                </c:pt>
                <c:pt idx="101">
                  <c:v>1.662</c:v>
                </c:pt>
                <c:pt idx="102">
                  <c:v>1.663</c:v>
                </c:pt>
                <c:pt idx="103">
                  <c:v>1.755</c:v>
                </c:pt>
                <c:pt idx="104">
                  <c:v>1.846</c:v>
                </c:pt>
                <c:pt idx="105">
                  <c:v>2.071</c:v>
                </c:pt>
                <c:pt idx="106">
                  <c:v>15.534</c:v>
                </c:pt>
                <c:pt idx="107">
                  <c:v>15.55</c:v>
                </c:pt>
              </c:numCache>
            </c:numRef>
          </c:xVal>
          <c:yVal>
            <c:numRef>
              <c:f>Sheet1!$CA$3:$CA$110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30102.0</c:v>
                </c:pt>
                <c:pt idx="39">
                  <c:v>31616.0</c:v>
                </c:pt>
                <c:pt idx="40">
                  <c:v>33130.0</c:v>
                </c:pt>
                <c:pt idx="41">
                  <c:v>34644.0</c:v>
                </c:pt>
                <c:pt idx="42">
                  <c:v>36158.0</c:v>
                </c:pt>
                <c:pt idx="43">
                  <c:v>37672.0</c:v>
                </c:pt>
                <c:pt idx="44">
                  <c:v>37738.0</c:v>
                </c:pt>
                <c:pt idx="45">
                  <c:v>37804.0</c:v>
                </c:pt>
                <c:pt idx="46">
                  <c:v>37870.0</c:v>
                </c:pt>
                <c:pt idx="47">
                  <c:v>39384.0</c:v>
                </c:pt>
                <c:pt idx="48">
                  <c:v>39450.0</c:v>
                </c:pt>
                <c:pt idx="49">
                  <c:v>40964.0</c:v>
                </c:pt>
                <c:pt idx="50">
                  <c:v>41030.0</c:v>
                </c:pt>
                <c:pt idx="51">
                  <c:v>42544.0</c:v>
                </c:pt>
                <c:pt idx="52">
                  <c:v>42610.0</c:v>
                </c:pt>
                <c:pt idx="53">
                  <c:v>42676.0</c:v>
                </c:pt>
                <c:pt idx="54">
                  <c:v>42742.0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56962.0</c:v>
                </c:pt>
                <c:pt idx="73">
                  <c:v>58476.0</c:v>
                </c:pt>
                <c:pt idx="74">
                  <c:v>59990.0</c:v>
                </c:pt>
                <c:pt idx="75">
                  <c:v>61504.0</c:v>
                </c:pt>
                <c:pt idx="76">
                  <c:v>63018.0</c:v>
                </c:pt>
                <c:pt idx="77">
                  <c:v>64532.0</c:v>
                </c:pt>
                <c:pt idx="78">
                  <c:v>66046.0</c:v>
                </c:pt>
                <c:pt idx="79">
                  <c:v>67560.0</c:v>
                </c:pt>
                <c:pt idx="80">
                  <c:v>67626.0</c:v>
                </c:pt>
                <c:pt idx="81">
                  <c:v>67692.0</c:v>
                </c:pt>
                <c:pt idx="82">
                  <c:v>69206.0</c:v>
                </c:pt>
                <c:pt idx="83">
                  <c:v>70720.0</c:v>
                </c:pt>
                <c:pt idx="84">
                  <c:v>70786.0</c:v>
                </c:pt>
                <c:pt idx="85">
                  <c:v>70852.0</c:v>
                </c:pt>
                <c:pt idx="86">
                  <c:v>70918.0</c:v>
                </c:pt>
                <c:pt idx="87">
                  <c:v>70984.0</c:v>
                </c:pt>
                <c:pt idx="88">
                  <c:v>71050.0</c:v>
                </c:pt>
                <c:pt idx="89">
                  <c:v>71116.0</c:v>
                </c:pt>
                <c:pt idx="90">
                  <c:v>71182.0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Sheet1!$CB$1</c:f>
              <c:strCache>
                <c:ptCount val="1"/>
                <c:pt idx="0">
                  <c:v>conc30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Sheet1!$CD$3:$CD$110</c:f>
              <c:numCache>
                <c:formatCode>General</c:formatCode>
                <c:ptCount val="108"/>
                <c:pt idx="0">
                  <c:v>0.0</c:v>
                </c:pt>
                <c:pt idx="1">
                  <c:v>0.063</c:v>
                </c:pt>
                <c:pt idx="2">
                  <c:v>0.173</c:v>
                </c:pt>
                <c:pt idx="3">
                  <c:v>1.111</c:v>
                </c:pt>
                <c:pt idx="4">
                  <c:v>1.146</c:v>
                </c:pt>
                <c:pt idx="5">
                  <c:v>1.168</c:v>
                </c:pt>
                <c:pt idx="6">
                  <c:v>1.18</c:v>
                </c:pt>
                <c:pt idx="7">
                  <c:v>1.182</c:v>
                </c:pt>
                <c:pt idx="8">
                  <c:v>1.189</c:v>
                </c:pt>
                <c:pt idx="9">
                  <c:v>1.191</c:v>
                </c:pt>
                <c:pt idx="10">
                  <c:v>1.197</c:v>
                </c:pt>
                <c:pt idx="11">
                  <c:v>1.199</c:v>
                </c:pt>
                <c:pt idx="12">
                  <c:v>1.208</c:v>
                </c:pt>
                <c:pt idx="13">
                  <c:v>1.212</c:v>
                </c:pt>
                <c:pt idx="14">
                  <c:v>1.218</c:v>
                </c:pt>
                <c:pt idx="15">
                  <c:v>1.22</c:v>
                </c:pt>
                <c:pt idx="16">
                  <c:v>1.227</c:v>
                </c:pt>
                <c:pt idx="17">
                  <c:v>1.228</c:v>
                </c:pt>
                <c:pt idx="18">
                  <c:v>1.234</c:v>
                </c:pt>
                <c:pt idx="19">
                  <c:v>1.236</c:v>
                </c:pt>
                <c:pt idx="20">
                  <c:v>1.243</c:v>
                </c:pt>
                <c:pt idx="21">
                  <c:v>1.244</c:v>
                </c:pt>
                <c:pt idx="22">
                  <c:v>1.25</c:v>
                </c:pt>
                <c:pt idx="23">
                  <c:v>1.278</c:v>
                </c:pt>
                <c:pt idx="24">
                  <c:v>1.285</c:v>
                </c:pt>
                <c:pt idx="25">
                  <c:v>1.308</c:v>
                </c:pt>
                <c:pt idx="26">
                  <c:v>1.319</c:v>
                </c:pt>
                <c:pt idx="27">
                  <c:v>1.321</c:v>
                </c:pt>
                <c:pt idx="28">
                  <c:v>1.328</c:v>
                </c:pt>
                <c:pt idx="29">
                  <c:v>1.363</c:v>
                </c:pt>
                <c:pt idx="30">
                  <c:v>1.378</c:v>
                </c:pt>
                <c:pt idx="31">
                  <c:v>1.383</c:v>
                </c:pt>
                <c:pt idx="32">
                  <c:v>1.392</c:v>
                </c:pt>
                <c:pt idx="33">
                  <c:v>1.394</c:v>
                </c:pt>
                <c:pt idx="34">
                  <c:v>1.402</c:v>
                </c:pt>
                <c:pt idx="35">
                  <c:v>1.404</c:v>
                </c:pt>
                <c:pt idx="36">
                  <c:v>1.418</c:v>
                </c:pt>
                <c:pt idx="37">
                  <c:v>1.423</c:v>
                </c:pt>
                <c:pt idx="38">
                  <c:v>1.431</c:v>
                </c:pt>
                <c:pt idx="39">
                  <c:v>1.434</c:v>
                </c:pt>
                <c:pt idx="40">
                  <c:v>1.44</c:v>
                </c:pt>
                <c:pt idx="41">
                  <c:v>1.442</c:v>
                </c:pt>
                <c:pt idx="42">
                  <c:v>1.448</c:v>
                </c:pt>
                <c:pt idx="43">
                  <c:v>1.449</c:v>
                </c:pt>
                <c:pt idx="44">
                  <c:v>1.455</c:v>
                </c:pt>
                <c:pt idx="45">
                  <c:v>1.461</c:v>
                </c:pt>
                <c:pt idx="46">
                  <c:v>1.467</c:v>
                </c:pt>
                <c:pt idx="47">
                  <c:v>1.469</c:v>
                </c:pt>
                <c:pt idx="48">
                  <c:v>1.476</c:v>
                </c:pt>
                <c:pt idx="49">
                  <c:v>1.477</c:v>
                </c:pt>
                <c:pt idx="50">
                  <c:v>1.483</c:v>
                </c:pt>
                <c:pt idx="51">
                  <c:v>1.485</c:v>
                </c:pt>
                <c:pt idx="52">
                  <c:v>1.49</c:v>
                </c:pt>
                <c:pt idx="53">
                  <c:v>1.512</c:v>
                </c:pt>
                <c:pt idx="54">
                  <c:v>1.52</c:v>
                </c:pt>
                <c:pt idx="55">
                  <c:v>1.524</c:v>
                </c:pt>
                <c:pt idx="56">
                  <c:v>1.532</c:v>
                </c:pt>
                <c:pt idx="57">
                  <c:v>1.534</c:v>
                </c:pt>
                <c:pt idx="58">
                  <c:v>1.54</c:v>
                </c:pt>
                <c:pt idx="59">
                  <c:v>1.542</c:v>
                </c:pt>
                <c:pt idx="60">
                  <c:v>1.548</c:v>
                </c:pt>
                <c:pt idx="61">
                  <c:v>1.777</c:v>
                </c:pt>
                <c:pt idx="62">
                  <c:v>1.787</c:v>
                </c:pt>
                <c:pt idx="63">
                  <c:v>1.79</c:v>
                </c:pt>
                <c:pt idx="64">
                  <c:v>1.796</c:v>
                </c:pt>
                <c:pt idx="65">
                  <c:v>1.798</c:v>
                </c:pt>
                <c:pt idx="66">
                  <c:v>1.806</c:v>
                </c:pt>
                <c:pt idx="67">
                  <c:v>1.808</c:v>
                </c:pt>
                <c:pt idx="68">
                  <c:v>1.814</c:v>
                </c:pt>
                <c:pt idx="69">
                  <c:v>1.816</c:v>
                </c:pt>
                <c:pt idx="70">
                  <c:v>1.822</c:v>
                </c:pt>
                <c:pt idx="71">
                  <c:v>1.824</c:v>
                </c:pt>
                <c:pt idx="72">
                  <c:v>1.83</c:v>
                </c:pt>
                <c:pt idx="73">
                  <c:v>1.832</c:v>
                </c:pt>
                <c:pt idx="74">
                  <c:v>1.838</c:v>
                </c:pt>
                <c:pt idx="75">
                  <c:v>1.84</c:v>
                </c:pt>
                <c:pt idx="76">
                  <c:v>1.846</c:v>
                </c:pt>
                <c:pt idx="77">
                  <c:v>1.847</c:v>
                </c:pt>
                <c:pt idx="78">
                  <c:v>1.871</c:v>
                </c:pt>
                <c:pt idx="79">
                  <c:v>1.885</c:v>
                </c:pt>
                <c:pt idx="80">
                  <c:v>1.897</c:v>
                </c:pt>
                <c:pt idx="81">
                  <c:v>1.902</c:v>
                </c:pt>
                <c:pt idx="82">
                  <c:v>1.908</c:v>
                </c:pt>
                <c:pt idx="83">
                  <c:v>1.927</c:v>
                </c:pt>
                <c:pt idx="84">
                  <c:v>1.937</c:v>
                </c:pt>
                <c:pt idx="85">
                  <c:v>1.943</c:v>
                </c:pt>
                <c:pt idx="86">
                  <c:v>1.952</c:v>
                </c:pt>
                <c:pt idx="87">
                  <c:v>1.965</c:v>
                </c:pt>
                <c:pt idx="88">
                  <c:v>1.97</c:v>
                </c:pt>
                <c:pt idx="89">
                  <c:v>1.992</c:v>
                </c:pt>
                <c:pt idx="90">
                  <c:v>1.998</c:v>
                </c:pt>
                <c:pt idx="91">
                  <c:v>2.004</c:v>
                </c:pt>
                <c:pt idx="92">
                  <c:v>2.011</c:v>
                </c:pt>
                <c:pt idx="93">
                  <c:v>2.012</c:v>
                </c:pt>
                <c:pt idx="94">
                  <c:v>2.018</c:v>
                </c:pt>
                <c:pt idx="95">
                  <c:v>2.02</c:v>
                </c:pt>
                <c:pt idx="96">
                  <c:v>2.027</c:v>
                </c:pt>
                <c:pt idx="97">
                  <c:v>2.029</c:v>
                </c:pt>
                <c:pt idx="98">
                  <c:v>2.035</c:v>
                </c:pt>
                <c:pt idx="99">
                  <c:v>2.037</c:v>
                </c:pt>
                <c:pt idx="100">
                  <c:v>2.043</c:v>
                </c:pt>
                <c:pt idx="101">
                  <c:v>2.045</c:v>
                </c:pt>
                <c:pt idx="102">
                  <c:v>2.053</c:v>
                </c:pt>
                <c:pt idx="103">
                  <c:v>2.151</c:v>
                </c:pt>
                <c:pt idx="104">
                  <c:v>2.25</c:v>
                </c:pt>
                <c:pt idx="105">
                  <c:v>2.434</c:v>
                </c:pt>
                <c:pt idx="106">
                  <c:v>24.068</c:v>
                </c:pt>
                <c:pt idx="107">
                  <c:v>24.079</c:v>
                </c:pt>
              </c:numCache>
            </c:numRef>
          </c:xVal>
          <c:yVal>
            <c:numRef>
              <c:f>Sheet1!$CL$3:$CL$110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31814.0</c:v>
                </c:pt>
                <c:pt idx="43">
                  <c:v>33328.0</c:v>
                </c:pt>
                <c:pt idx="44">
                  <c:v>33394.0</c:v>
                </c:pt>
                <c:pt idx="45">
                  <c:v>34908.0</c:v>
                </c:pt>
                <c:pt idx="46">
                  <c:v>34974.0</c:v>
                </c:pt>
                <c:pt idx="47">
                  <c:v>36488.0</c:v>
                </c:pt>
                <c:pt idx="48">
                  <c:v>36554.0</c:v>
                </c:pt>
                <c:pt idx="49">
                  <c:v>38068.0</c:v>
                </c:pt>
                <c:pt idx="50">
                  <c:v>38134.0</c:v>
                </c:pt>
                <c:pt idx="51">
                  <c:v>39648.0</c:v>
                </c:pt>
                <c:pt idx="52">
                  <c:v>39714.0</c:v>
                </c:pt>
                <c:pt idx="53">
                  <c:v>41228.0</c:v>
                </c:pt>
                <c:pt idx="54">
                  <c:v>41294.0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Sheet1!$CM$1</c:f>
              <c:strCache>
                <c:ptCount val="1"/>
                <c:pt idx="0">
                  <c:v>conc40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Sheet1!$CO$3:$CO$110</c:f>
              <c:numCache>
                <c:formatCode>General</c:formatCode>
                <c:ptCount val="108"/>
                <c:pt idx="0">
                  <c:v>0.0</c:v>
                </c:pt>
                <c:pt idx="1">
                  <c:v>0.067</c:v>
                </c:pt>
                <c:pt idx="2">
                  <c:v>0.185</c:v>
                </c:pt>
                <c:pt idx="3">
                  <c:v>1.531</c:v>
                </c:pt>
                <c:pt idx="4">
                  <c:v>1.558</c:v>
                </c:pt>
                <c:pt idx="5">
                  <c:v>1.568</c:v>
                </c:pt>
                <c:pt idx="6">
                  <c:v>1.578</c:v>
                </c:pt>
                <c:pt idx="7">
                  <c:v>1.582</c:v>
                </c:pt>
                <c:pt idx="8">
                  <c:v>1.588</c:v>
                </c:pt>
                <c:pt idx="9">
                  <c:v>1.591</c:v>
                </c:pt>
                <c:pt idx="10">
                  <c:v>1.596</c:v>
                </c:pt>
                <c:pt idx="11">
                  <c:v>1.598</c:v>
                </c:pt>
                <c:pt idx="12">
                  <c:v>1.605</c:v>
                </c:pt>
                <c:pt idx="13">
                  <c:v>1.607</c:v>
                </c:pt>
                <c:pt idx="14">
                  <c:v>1.613</c:v>
                </c:pt>
                <c:pt idx="15">
                  <c:v>1.615</c:v>
                </c:pt>
                <c:pt idx="16">
                  <c:v>1.621</c:v>
                </c:pt>
                <c:pt idx="17">
                  <c:v>1.623</c:v>
                </c:pt>
                <c:pt idx="18">
                  <c:v>1.627</c:v>
                </c:pt>
                <c:pt idx="19">
                  <c:v>1.632</c:v>
                </c:pt>
                <c:pt idx="20">
                  <c:v>1.645</c:v>
                </c:pt>
                <c:pt idx="21">
                  <c:v>1.655</c:v>
                </c:pt>
                <c:pt idx="22">
                  <c:v>1.666</c:v>
                </c:pt>
                <c:pt idx="23">
                  <c:v>1.7</c:v>
                </c:pt>
                <c:pt idx="24">
                  <c:v>1.713</c:v>
                </c:pt>
                <c:pt idx="25">
                  <c:v>1.715</c:v>
                </c:pt>
                <c:pt idx="26">
                  <c:v>1.722</c:v>
                </c:pt>
                <c:pt idx="27">
                  <c:v>1.724</c:v>
                </c:pt>
                <c:pt idx="28">
                  <c:v>1.73</c:v>
                </c:pt>
                <c:pt idx="29">
                  <c:v>1.732</c:v>
                </c:pt>
                <c:pt idx="30">
                  <c:v>1.738</c:v>
                </c:pt>
                <c:pt idx="31">
                  <c:v>1.951</c:v>
                </c:pt>
                <c:pt idx="32">
                  <c:v>1.962</c:v>
                </c:pt>
                <c:pt idx="33">
                  <c:v>1.965</c:v>
                </c:pt>
                <c:pt idx="34">
                  <c:v>1.972</c:v>
                </c:pt>
                <c:pt idx="35">
                  <c:v>1.974</c:v>
                </c:pt>
                <c:pt idx="36">
                  <c:v>1.98</c:v>
                </c:pt>
                <c:pt idx="37">
                  <c:v>1.982</c:v>
                </c:pt>
                <c:pt idx="38">
                  <c:v>1.988</c:v>
                </c:pt>
                <c:pt idx="39">
                  <c:v>1.99</c:v>
                </c:pt>
                <c:pt idx="40">
                  <c:v>1.995</c:v>
                </c:pt>
                <c:pt idx="41">
                  <c:v>1.997</c:v>
                </c:pt>
                <c:pt idx="42">
                  <c:v>2.003</c:v>
                </c:pt>
                <c:pt idx="43">
                  <c:v>2.005</c:v>
                </c:pt>
                <c:pt idx="44">
                  <c:v>2.01</c:v>
                </c:pt>
                <c:pt idx="45">
                  <c:v>2.012</c:v>
                </c:pt>
                <c:pt idx="46">
                  <c:v>2.018</c:v>
                </c:pt>
                <c:pt idx="47">
                  <c:v>2.019</c:v>
                </c:pt>
                <c:pt idx="48">
                  <c:v>2.025</c:v>
                </c:pt>
                <c:pt idx="49">
                  <c:v>2.027</c:v>
                </c:pt>
                <c:pt idx="50">
                  <c:v>2.033</c:v>
                </c:pt>
                <c:pt idx="51">
                  <c:v>2.035</c:v>
                </c:pt>
                <c:pt idx="52">
                  <c:v>2.04</c:v>
                </c:pt>
                <c:pt idx="53">
                  <c:v>2.042</c:v>
                </c:pt>
                <c:pt idx="54">
                  <c:v>2.047</c:v>
                </c:pt>
                <c:pt idx="55">
                  <c:v>2.049</c:v>
                </c:pt>
                <c:pt idx="56">
                  <c:v>2.054</c:v>
                </c:pt>
                <c:pt idx="57">
                  <c:v>2.056</c:v>
                </c:pt>
                <c:pt idx="58">
                  <c:v>2.062</c:v>
                </c:pt>
                <c:pt idx="59">
                  <c:v>2.063</c:v>
                </c:pt>
                <c:pt idx="60">
                  <c:v>2.069</c:v>
                </c:pt>
                <c:pt idx="61">
                  <c:v>2.07</c:v>
                </c:pt>
                <c:pt idx="62">
                  <c:v>2.076</c:v>
                </c:pt>
                <c:pt idx="63">
                  <c:v>2.084</c:v>
                </c:pt>
                <c:pt idx="64">
                  <c:v>2.09</c:v>
                </c:pt>
                <c:pt idx="65">
                  <c:v>2.202</c:v>
                </c:pt>
                <c:pt idx="66">
                  <c:v>2.212</c:v>
                </c:pt>
                <c:pt idx="67">
                  <c:v>2.216</c:v>
                </c:pt>
                <c:pt idx="68">
                  <c:v>2.222</c:v>
                </c:pt>
                <c:pt idx="69">
                  <c:v>2.224</c:v>
                </c:pt>
                <c:pt idx="70">
                  <c:v>2.23</c:v>
                </c:pt>
                <c:pt idx="71">
                  <c:v>2.232</c:v>
                </c:pt>
                <c:pt idx="72">
                  <c:v>2.238</c:v>
                </c:pt>
                <c:pt idx="73">
                  <c:v>2.24</c:v>
                </c:pt>
                <c:pt idx="74">
                  <c:v>2.245</c:v>
                </c:pt>
                <c:pt idx="75">
                  <c:v>2.247</c:v>
                </c:pt>
                <c:pt idx="76">
                  <c:v>2.253</c:v>
                </c:pt>
                <c:pt idx="77">
                  <c:v>2.254</c:v>
                </c:pt>
                <c:pt idx="78">
                  <c:v>2.259</c:v>
                </c:pt>
                <c:pt idx="79">
                  <c:v>2.261</c:v>
                </c:pt>
                <c:pt idx="80">
                  <c:v>2.267</c:v>
                </c:pt>
                <c:pt idx="81">
                  <c:v>2.288</c:v>
                </c:pt>
                <c:pt idx="82">
                  <c:v>2.294</c:v>
                </c:pt>
                <c:pt idx="83">
                  <c:v>2.34</c:v>
                </c:pt>
                <c:pt idx="84">
                  <c:v>2.35</c:v>
                </c:pt>
                <c:pt idx="85">
                  <c:v>2.371</c:v>
                </c:pt>
                <c:pt idx="86">
                  <c:v>2.381</c:v>
                </c:pt>
                <c:pt idx="87">
                  <c:v>2.42</c:v>
                </c:pt>
                <c:pt idx="88">
                  <c:v>2.425</c:v>
                </c:pt>
                <c:pt idx="89">
                  <c:v>2.472</c:v>
                </c:pt>
                <c:pt idx="90">
                  <c:v>2.478</c:v>
                </c:pt>
                <c:pt idx="91">
                  <c:v>2.481</c:v>
                </c:pt>
                <c:pt idx="92">
                  <c:v>2.491</c:v>
                </c:pt>
                <c:pt idx="93">
                  <c:v>2.494</c:v>
                </c:pt>
                <c:pt idx="94">
                  <c:v>2.505</c:v>
                </c:pt>
                <c:pt idx="95">
                  <c:v>2.507</c:v>
                </c:pt>
                <c:pt idx="96">
                  <c:v>2.516</c:v>
                </c:pt>
                <c:pt idx="97">
                  <c:v>2.519</c:v>
                </c:pt>
                <c:pt idx="98">
                  <c:v>2.53</c:v>
                </c:pt>
                <c:pt idx="99">
                  <c:v>2.532</c:v>
                </c:pt>
                <c:pt idx="100">
                  <c:v>2.542</c:v>
                </c:pt>
                <c:pt idx="101">
                  <c:v>2.545</c:v>
                </c:pt>
                <c:pt idx="102">
                  <c:v>2.554</c:v>
                </c:pt>
                <c:pt idx="103">
                  <c:v>2.663</c:v>
                </c:pt>
                <c:pt idx="104">
                  <c:v>2.788</c:v>
                </c:pt>
                <c:pt idx="105">
                  <c:v>2.847</c:v>
                </c:pt>
                <c:pt idx="106">
                  <c:v>32.155</c:v>
                </c:pt>
                <c:pt idx="107">
                  <c:v>32.165</c:v>
                </c:pt>
              </c:numCache>
            </c:numRef>
          </c:xVal>
          <c:yVal>
            <c:numRef>
              <c:f>Sheet1!$CW$3:$CW$110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14302.0</c:v>
                </c:pt>
                <c:pt idx="19">
                  <c:v>15816.0</c:v>
                </c:pt>
                <c:pt idx="20">
                  <c:v>15882.0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31814.0</c:v>
                </c:pt>
                <c:pt idx="43">
                  <c:v>33328.0</c:v>
                </c:pt>
                <c:pt idx="44">
                  <c:v>33394.0</c:v>
                </c:pt>
                <c:pt idx="45">
                  <c:v>34908.0</c:v>
                </c:pt>
                <c:pt idx="46">
                  <c:v>34974.0</c:v>
                </c:pt>
                <c:pt idx="47">
                  <c:v>36488.0</c:v>
                </c:pt>
                <c:pt idx="48">
                  <c:v>36554.0</c:v>
                </c:pt>
                <c:pt idx="49">
                  <c:v>38068.0</c:v>
                </c:pt>
                <c:pt idx="50">
                  <c:v>38134.0</c:v>
                </c:pt>
                <c:pt idx="51">
                  <c:v>39648.0</c:v>
                </c:pt>
                <c:pt idx="52">
                  <c:v>39714.0</c:v>
                </c:pt>
                <c:pt idx="53">
                  <c:v>41228.0</c:v>
                </c:pt>
                <c:pt idx="54">
                  <c:v>41294.0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Sheet1!$CX$1</c:f>
              <c:strCache>
                <c:ptCount val="1"/>
                <c:pt idx="0">
                  <c:v>conc50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Sheet1!$CZ$3:$CZ$110</c:f>
              <c:numCache>
                <c:formatCode>General</c:formatCode>
                <c:ptCount val="108"/>
                <c:pt idx="0">
                  <c:v>0.0</c:v>
                </c:pt>
                <c:pt idx="1">
                  <c:v>0.066</c:v>
                </c:pt>
                <c:pt idx="2">
                  <c:v>0.228</c:v>
                </c:pt>
                <c:pt idx="3">
                  <c:v>1.917</c:v>
                </c:pt>
                <c:pt idx="4">
                  <c:v>1.944</c:v>
                </c:pt>
                <c:pt idx="5">
                  <c:v>1.953</c:v>
                </c:pt>
                <c:pt idx="6">
                  <c:v>1.969</c:v>
                </c:pt>
                <c:pt idx="7">
                  <c:v>1.972</c:v>
                </c:pt>
                <c:pt idx="8">
                  <c:v>1.981</c:v>
                </c:pt>
                <c:pt idx="9">
                  <c:v>1.984</c:v>
                </c:pt>
                <c:pt idx="10">
                  <c:v>1.993</c:v>
                </c:pt>
                <c:pt idx="11">
                  <c:v>1.996</c:v>
                </c:pt>
                <c:pt idx="12">
                  <c:v>2.006</c:v>
                </c:pt>
                <c:pt idx="13">
                  <c:v>2.009</c:v>
                </c:pt>
                <c:pt idx="14">
                  <c:v>2.02</c:v>
                </c:pt>
                <c:pt idx="15">
                  <c:v>2.023</c:v>
                </c:pt>
                <c:pt idx="16">
                  <c:v>2.033</c:v>
                </c:pt>
                <c:pt idx="17">
                  <c:v>2.036</c:v>
                </c:pt>
                <c:pt idx="18">
                  <c:v>2.045</c:v>
                </c:pt>
                <c:pt idx="19">
                  <c:v>2.048</c:v>
                </c:pt>
                <c:pt idx="20">
                  <c:v>2.058</c:v>
                </c:pt>
                <c:pt idx="21">
                  <c:v>2.071</c:v>
                </c:pt>
                <c:pt idx="22">
                  <c:v>2.081</c:v>
                </c:pt>
                <c:pt idx="23">
                  <c:v>2.09</c:v>
                </c:pt>
                <c:pt idx="24">
                  <c:v>2.101</c:v>
                </c:pt>
                <c:pt idx="25">
                  <c:v>2.103</c:v>
                </c:pt>
                <c:pt idx="26">
                  <c:v>2.113</c:v>
                </c:pt>
                <c:pt idx="27">
                  <c:v>2.119</c:v>
                </c:pt>
                <c:pt idx="28">
                  <c:v>2.13</c:v>
                </c:pt>
                <c:pt idx="29">
                  <c:v>2.168</c:v>
                </c:pt>
                <c:pt idx="30">
                  <c:v>2.181</c:v>
                </c:pt>
                <c:pt idx="31">
                  <c:v>2.186</c:v>
                </c:pt>
                <c:pt idx="32">
                  <c:v>2.191</c:v>
                </c:pt>
                <c:pt idx="33">
                  <c:v>2.192</c:v>
                </c:pt>
                <c:pt idx="34">
                  <c:v>2.201</c:v>
                </c:pt>
                <c:pt idx="35">
                  <c:v>2.209</c:v>
                </c:pt>
                <c:pt idx="36">
                  <c:v>2.222</c:v>
                </c:pt>
                <c:pt idx="37">
                  <c:v>2.423</c:v>
                </c:pt>
                <c:pt idx="38">
                  <c:v>2.436</c:v>
                </c:pt>
                <c:pt idx="39">
                  <c:v>2.44</c:v>
                </c:pt>
                <c:pt idx="40">
                  <c:v>2.451</c:v>
                </c:pt>
                <c:pt idx="41">
                  <c:v>2.454</c:v>
                </c:pt>
                <c:pt idx="42">
                  <c:v>2.46</c:v>
                </c:pt>
                <c:pt idx="43">
                  <c:v>2.465</c:v>
                </c:pt>
                <c:pt idx="44">
                  <c:v>2.467</c:v>
                </c:pt>
                <c:pt idx="45">
                  <c:v>2.47</c:v>
                </c:pt>
                <c:pt idx="46">
                  <c:v>2.476</c:v>
                </c:pt>
                <c:pt idx="47">
                  <c:v>2.475</c:v>
                </c:pt>
                <c:pt idx="48">
                  <c:v>2.48</c:v>
                </c:pt>
                <c:pt idx="49">
                  <c:v>2.483</c:v>
                </c:pt>
                <c:pt idx="50">
                  <c:v>2.485</c:v>
                </c:pt>
                <c:pt idx="51">
                  <c:v>2.489</c:v>
                </c:pt>
                <c:pt idx="52">
                  <c:v>2.489</c:v>
                </c:pt>
                <c:pt idx="53">
                  <c:v>2.494</c:v>
                </c:pt>
                <c:pt idx="54">
                  <c:v>2.496</c:v>
                </c:pt>
                <c:pt idx="55">
                  <c:v>2.499</c:v>
                </c:pt>
                <c:pt idx="56">
                  <c:v>2.502</c:v>
                </c:pt>
                <c:pt idx="57">
                  <c:v>2.503</c:v>
                </c:pt>
                <c:pt idx="58">
                  <c:v>2.508</c:v>
                </c:pt>
                <c:pt idx="59">
                  <c:v>2.508</c:v>
                </c:pt>
                <c:pt idx="60">
                  <c:v>2.512</c:v>
                </c:pt>
                <c:pt idx="61">
                  <c:v>2.516</c:v>
                </c:pt>
                <c:pt idx="62">
                  <c:v>2.516</c:v>
                </c:pt>
                <c:pt idx="63">
                  <c:v>2.522</c:v>
                </c:pt>
                <c:pt idx="64">
                  <c:v>2.529</c:v>
                </c:pt>
                <c:pt idx="65">
                  <c:v>2.532</c:v>
                </c:pt>
                <c:pt idx="66">
                  <c:v>2.535</c:v>
                </c:pt>
                <c:pt idx="67">
                  <c:v>2.542</c:v>
                </c:pt>
                <c:pt idx="68">
                  <c:v>2.551</c:v>
                </c:pt>
                <c:pt idx="69">
                  <c:v>2.562</c:v>
                </c:pt>
                <c:pt idx="70">
                  <c:v>2.574</c:v>
                </c:pt>
                <c:pt idx="71">
                  <c:v>2.692</c:v>
                </c:pt>
                <c:pt idx="72">
                  <c:v>2.706</c:v>
                </c:pt>
                <c:pt idx="73">
                  <c:v>2.71</c:v>
                </c:pt>
                <c:pt idx="74">
                  <c:v>2.721</c:v>
                </c:pt>
                <c:pt idx="75">
                  <c:v>2.724</c:v>
                </c:pt>
                <c:pt idx="76">
                  <c:v>2.734</c:v>
                </c:pt>
                <c:pt idx="77">
                  <c:v>2.736</c:v>
                </c:pt>
                <c:pt idx="78">
                  <c:v>2.746</c:v>
                </c:pt>
                <c:pt idx="79">
                  <c:v>2.748</c:v>
                </c:pt>
                <c:pt idx="80">
                  <c:v>2.758</c:v>
                </c:pt>
                <c:pt idx="81">
                  <c:v>2.76</c:v>
                </c:pt>
                <c:pt idx="82">
                  <c:v>2.77</c:v>
                </c:pt>
                <c:pt idx="83">
                  <c:v>2.773</c:v>
                </c:pt>
                <c:pt idx="84">
                  <c:v>2.783</c:v>
                </c:pt>
                <c:pt idx="85">
                  <c:v>2.785</c:v>
                </c:pt>
                <c:pt idx="86">
                  <c:v>2.796</c:v>
                </c:pt>
                <c:pt idx="87">
                  <c:v>2.798</c:v>
                </c:pt>
                <c:pt idx="88">
                  <c:v>2.809</c:v>
                </c:pt>
                <c:pt idx="89">
                  <c:v>2.811</c:v>
                </c:pt>
                <c:pt idx="90">
                  <c:v>2.822</c:v>
                </c:pt>
                <c:pt idx="91">
                  <c:v>2.824</c:v>
                </c:pt>
                <c:pt idx="92">
                  <c:v>2.834</c:v>
                </c:pt>
                <c:pt idx="93">
                  <c:v>2.836</c:v>
                </c:pt>
                <c:pt idx="94">
                  <c:v>2.846</c:v>
                </c:pt>
                <c:pt idx="95">
                  <c:v>2.848</c:v>
                </c:pt>
                <c:pt idx="96">
                  <c:v>2.858</c:v>
                </c:pt>
                <c:pt idx="97">
                  <c:v>2.86</c:v>
                </c:pt>
                <c:pt idx="98">
                  <c:v>2.87</c:v>
                </c:pt>
                <c:pt idx="99">
                  <c:v>2.872</c:v>
                </c:pt>
                <c:pt idx="100">
                  <c:v>2.882</c:v>
                </c:pt>
                <c:pt idx="101">
                  <c:v>2.884</c:v>
                </c:pt>
                <c:pt idx="102">
                  <c:v>2.894</c:v>
                </c:pt>
                <c:pt idx="103">
                  <c:v>2.994</c:v>
                </c:pt>
                <c:pt idx="104">
                  <c:v>3.097</c:v>
                </c:pt>
                <c:pt idx="105">
                  <c:v>3.227</c:v>
                </c:pt>
                <c:pt idx="106">
                  <c:v>40.515</c:v>
                </c:pt>
                <c:pt idx="107">
                  <c:v>40.526</c:v>
                </c:pt>
              </c:numCache>
            </c:numRef>
          </c:xVal>
          <c:yVal>
            <c:numRef>
              <c:f>Sheet1!$DH$3:$DH$110</c:f>
              <c:numCache>
                <c:formatCode>General</c:formatCode>
                <c:ptCount val="108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23782.0</c:v>
                </c:pt>
                <c:pt idx="31">
                  <c:v>25296.0</c:v>
                </c:pt>
                <c:pt idx="32">
                  <c:v>26810.0</c:v>
                </c:pt>
                <c:pt idx="33">
                  <c:v>26876.0</c:v>
                </c:pt>
                <c:pt idx="34">
                  <c:v>26942.0</c:v>
                </c:pt>
                <c:pt idx="35">
                  <c:v>27008.0</c:v>
                </c:pt>
                <c:pt idx="36">
                  <c:v>27074.0</c:v>
                </c:pt>
                <c:pt idx="37">
                  <c:v>28588.0</c:v>
                </c:pt>
                <c:pt idx="38">
                  <c:v>28654.0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33262.0</c:v>
                </c:pt>
                <c:pt idx="43">
                  <c:v>34776.0</c:v>
                </c:pt>
                <c:pt idx="44">
                  <c:v>34842.0</c:v>
                </c:pt>
                <c:pt idx="45">
                  <c:v>36356.0</c:v>
                </c:pt>
                <c:pt idx="46">
                  <c:v>36422.0</c:v>
                </c:pt>
                <c:pt idx="47">
                  <c:v>37936.0</c:v>
                </c:pt>
                <c:pt idx="48">
                  <c:v>39450.0</c:v>
                </c:pt>
                <c:pt idx="49">
                  <c:v>39516.0</c:v>
                </c:pt>
                <c:pt idx="50">
                  <c:v>41030.0</c:v>
                </c:pt>
                <c:pt idx="51">
                  <c:v>41096.0</c:v>
                </c:pt>
                <c:pt idx="52">
                  <c:v>42610.0</c:v>
                </c:pt>
                <c:pt idx="53">
                  <c:v>44124.0</c:v>
                </c:pt>
                <c:pt idx="54">
                  <c:v>44190.0</c:v>
                </c:pt>
                <c:pt idx="55">
                  <c:v>45704.0</c:v>
                </c:pt>
                <c:pt idx="56">
                  <c:v>45770.0</c:v>
                </c:pt>
                <c:pt idx="57">
                  <c:v>47284.0</c:v>
                </c:pt>
                <c:pt idx="58">
                  <c:v>48798.0</c:v>
                </c:pt>
                <c:pt idx="59">
                  <c:v>48864.0</c:v>
                </c:pt>
                <c:pt idx="60">
                  <c:v>50378.0</c:v>
                </c:pt>
                <c:pt idx="61">
                  <c:v>50444.0</c:v>
                </c:pt>
                <c:pt idx="62">
                  <c:v>51958.0</c:v>
                </c:pt>
                <c:pt idx="63">
                  <c:v>52024.0</c:v>
                </c:pt>
                <c:pt idx="64">
                  <c:v>52090.0</c:v>
                </c:pt>
                <c:pt idx="65">
                  <c:v>53604.0</c:v>
                </c:pt>
                <c:pt idx="66">
                  <c:v>53670.0</c:v>
                </c:pt>
                <c:pt idx="67">
                  <c:v>53736.0</c:v>
                </c:pt>
                <c:pt idx="68">
                  <c:v>53802.0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77634.0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Sheet1!$DI$1</c:f>
              <c:strCache>
                <c:ptCount val="1"/>
                <c:pt idx="0">
                  <c:v>conc75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Sheet1!$DK$3:$DK$111</c:f>
              <c:numCache>
                <c:formatCode>General</c:formatCode>
                <c:ptCount val="109"/>
                <c:pt idx="0">
                  <c:v>0.0</c:v>
                </c:pt>
                <c:pt idx="1">
                  <c:v>0.066</c:v>
                </c:pt>
                <c:pt idx="2">
                  <c:v>0.178</c:v>
                </c:pt>
                <c:pt idx="3">
                  <c:v>2.995</c:v>
                </c:pt>
                <c:pt idx="4">
                  <c:v>3.022</c:v>
                </c:pt>
                <c:pt idx="5">
                  <c:v>3.032</c:v>
                </c:pt>
                <c:pt idx="6">
                  <c:v>3.048</c:v>
                </c:pt>
                <c:pt idx="7">
                  <c:v>3.05</c:v>
                </c:pt>
                <c:pt idx="8">
                  <c:v>3.06</c:v>
                </c:pt>
                <c:pt idx="9">
                  <c:v>3.063</c:v>
                </c:pt>
                <c:pt idx="10">
                  <c:v>3.072</c:v>
                </c:pt>
                <c:pt idx="11">
                  <c:v>3.074</c:v>
                </c:pt>
                <c:pt idx="12">
                  <c:v>3.085</c:v>
                </c:pt>
                <c:pt idx="13">
                  <c:v>3.088</c:v>
                </c:pt>
                <c:pt idx="14">
                  <c:v>3.1</c:v>
                </c:pt>
                <c:pt idx="15">
                  <c:v>3.103</c:v>
                </c:pt>
                <c:pt idx="16">
                  <c:v>3.114</c:v>
                </c:pt>
                <c:pt idx="17">
                  <c:v>3.125</c:v>
                </c:pt>
                <c:pt idx="18">
                  <c:v>3.134</c:v>
                </c:pt>
                <c:pt idx="19">
                  <c:v>3.137</c:v>
                </c:pt>
                <c:pt idx="20">
                  <c:v>3.149</c:v>
                </c:pt>
                <c:pt idx="21">
                  <c:v>3.159</c:v>
                </c:pt>
                <c:pt idx="22">
                  <c:v>3.169</c:v>
                </c:pt>
                <c:pt idx="23">
                  <c:v>3.172</c:v>
                </c:pt>
                <c:pt idx="24">
                  <c:v>3.182</c:v>
                </c:pt>
                <c:pt idx="25">
                  <c:v>3.185</c:v>
                </c:pt>
                <c:pt idx="26">
                  <c:v>3.197</c:v>
                </c:pt>
                <c:pt idx="27">
                  <c:v>3.247</c:v>
                </c:pt>
                <c:pt idx="28">
                  <c:v>3.258</c:v>
                </c:pt>
                <c:pt idx="29">
                  <c:v>3.264</c:v>
                </c:pt>
                <c:pt idx="30">
                  <c:v>3.272</c:v>
                </c:pt>
                <c:pt idx="31">
                  <c:v>3.281</c:v>
                </c:pt>
                <c:pt idx="32">
                  <c:v>3.289</c:v>
                </c:pt>
                <c:pt idx="33">
                  <c:v>3.295</c:v>
                </c:pt>
                <c:pt idx="34">
                  <c:v>3.295</c:v>
                </c:pt>
                <c:pt idx="35">
                  <c:v>3.303</c:v>
                </c:pt>
                <c:pt idx="36">
                  <c:v>3.303</c:v>
                </c:pt>
                <c:pt idx="37">
                  <c:v>3.309</c:v>
                </c:pt>
                <c:pt idx="38">
                  <c:v>3.309</c:v>
                </c:pt>
                <c:pt idx="39">
                  <c:v>3.316</c:v>
                </c:pt>
                <c:pt idx="40">
                  <c:v>3.324</c:v>
                </c:pt>
                <c:pt idx="41">
                  <c:v>3.411</c:v>
                </c:pt>
                <c:pt idx="42">
                  <c:v>3.425</c:v>
                </c:pt>
                <c:pt idx="43">
                  <c:v>3.429</c:v>
                </c:pt>
                <c:pt idx="44">
                  <c:v>3.441</c:v>
                </c:pt>
                <c:pt idx="45">
                  <c:v>3.444</c:v>
                </c:pt>
                <c:pt idx="46">
                  <c:v>3.453</c:v>
                </c:pt>
                <c:pt idx="47">
                  <c:v>3.455</c:v>
                </c:pt>
                <c:pt idx="48">
                  <c:v>3.465</c:v>
                </c:pt>
                <c:pt idx="49">
                  <c:v>3.468</c:v>
                </c:pt>
                <c:pt idx="50">
                  <c:v>3.478</c:v>
                </c:pt>
                <c:pt idx="51">
                  <c:v>3.48</c:v>
                </c:pt>
                <c:pt idx="52">
                  <c:v>3.492</c:v>
                </c:pt>
                <c:pt idx="53">
                  <c:v>3.494</c:v>
                </c:pt>
                <c:pt idx="54">
                  <c:v>3.504</c:v>
                </c:pt>
                <c:pt idx="55">
                  <c:v>3.507</c:v>
                </c:pt>
                <c:pt idx="56">
                  <c:v>3.517</c:v>
                </c:pt>
                <c:pt idx="57">
                  <c:v>3.52</c:v>
                </c:pt>
                <c:pt idx="58">
                  <c:v>3.529</c:v>
                </c:pt>
                <c:pt idx="59">
                  <c:v>3.532</c:v>
                </c:pt>
                <c:pt idx="60">
                  <c:v>3.542</c:v>
                </c:pt>
                <c:pt idx="61">
                  <c:v>3.544</c:v>
                </c:pt>
                <c:pt idx="62">
                  <c:v>3.554</c:v>
                </c:pt>
                <c:pt idx="63">
                  <c:v>3.556</c:v>
                </c:pt>
                <c:pt idx="64">
                  <c:v>3.568</c:v>
                </c:pt>
                <c:pt idx="65">
                  <c:v>3.571</c:v>
                </c:pt>
                <c:pt idx="66">
                  <c:v>3.58</c:v>
                </c:pt>
                <c:pt idx="67">
                  <c:v>3.583</c:v>
                </c:pt>
                <c:pt idx="68">
                  <c:v>3.593</c:v>
                </c:pt>
                <c:pt idx="69">
                  <c:v>3.595</c:v>
                </c:pt>
                <c:pt idx="70">
                  <c:v>3.605</c:v>
                </c:pt>
                <c:pt idx="71">
                  <c:v>3.607</c:v>
                </c:pt>
                <c:pt idx="72">
                  <c:v>3.617</c:v>
                </c:pt>
                <c:pt idx="73">
                  <c:v>3.628</c:v>
                </c:pt>
                <c:pt idx="74">
                  <c:v>3.642</c:v>
                </c:pt>
                <c:pt idx="75">
                  <c:v>3.648</c:v>
                </c:pt>
                <c:pt idx="76">
                  <c:v>3.659</c:v>
                </c:pt>
                <c:pt idx="77">
                  <c:v>3.77</c:v>
                </c:pt>
                <c:pt idx="78">
                  <c:v>3.778</c:v>
                </c:pt>
                <c:pt idx="79">
                  <c:v>3.782</c:v>
                </c:pt>
                <c:pt idx="80">
                  <c:v>3.793</c:v>
                </c:pt>
                <c:pt idx="81">
                  <c:v>3.795</c:v>
                </c:pt>
                <c:pt idx="82">
                  <c:v>3.806</c:v>
                </c:pt>
                <c:pt idx="83">
                  <c:v>3.808</c:v>
                </c:pt>
                <c:pt idx="84">
                  <c:v>3.818</c:v>
                </c:pt>
                <c:pt idx="85">
                  <c:v>3.828</c:v>
                </c:pt>
                <c:pt idx="86">
                  <c:v>3.838</c:v>
                </c:pt>
                <c:pt idx="87">
                  <c:v>3.847</c:v>
                </c:pt>
                <c:pt idx="88">
                  <c:v>3.854</c:v>
                </c:pt>
                <c:pt idx="89">
                  <c:v>3.86</c:v>
                </c:pt>
                <c:pt idx="90">
                  <c:v>3.862</c:v>
                </c:pt>
                <c:pt idx="91">
                  <c:v>3.866</c:v>
                </c:pt>
                <c:pt idx="92">
                  <c:v>3.871</c:v>
                </c:pt>
                <c:pt idx="93">
                  <c:v>3.871</c:v>
                </c:pt>
                <c:pt idx="94">
                  <c:v>3.875</c:v>
                </c:pt>
                <c:pt idx="95">
                  <c:v>3.879</c:v>
                </c:pt>
                <c:pt idx="96">
                  <c:v>3.881</c:v>
                </c:pt>
                <c:pt idx="97">
                  <c:v>3.886</c:v>
                </c:pt>
                <c:pt idx="98">
                  <c:v>3.885</c:v>
                </c:pt>
                <c:pt idx="99">
                  <c:v>3.892</c:v>
                </c:pt>
                <c:pt idx="100">
                  <c:v>3.9</c:v>
                </c:pt>
                <c:pt idx="101">
                  <c:v>3.906</c:v>
                </c:pt>
                <c:pt idx="102">
                  <c:v>3.914</c:v>
                </c:pt>
                <c:pt idx="103">
                  <c:v>4.025</c:v>
                </c:pt>
                <c:pt idx="104">
                  <c:v>4.128</c:v>
                </c:pt>
                <c:pt idx="105">
                  <c:v>4.28</c:v>
                </c:pt>
                <c:pt idx="106">
                  <c:v>41.364</c:v>
                </c:pt>
                <c:pt idx="107">
                  <c:v>61.086</c:v>
                </c:pt>
                <c:pt idx="108">
                  <c:v>61.092</c:v>
                </c:pt>
              </c:numCache>
            </c:numRef>
          </c:xVal>
          <c:yVal>
            <c:numRef>
              <c:f>Sheet1!$DS$3:$DS$111</c:f>
              <c:numCache>
                <c:formatCode>General</c:formatCode>
                <c:ptCount val="109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14434.0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22202.0</c:v>
                </c:pt>
                <c:pt idx="29">
                  <c:v>23716.0</c:v>
                </c:pt>
                <c:pt idx="30">
                  <c:v>23782.0</c:v>
                </c:pt>
                <c:pt idx="31">
                  <c:v>23848.0</c:v>
                </c:pt>
                <c:pt idx="32">
                  <c:v>25362.0</c:v>
                </c:pt>
                <c:pt idx="33">
                  <c:v>25428.0</c:v>
                </c:pt>
                <c:pt idx="34">
                  <c:v>26942.0</c:v>
                </c:pt>
                <c:pt idx="35">
                  <c:v>27008.0</c:v>
                </c:pt>
                <c:pt idx="36">
                  <c:v>28522.0</c:v>
                </c:pt>
                <c:pt idx="37">
                  <c:v>30036.0</c:v>
                </c:pt>
                <c:pt idx="38">
                  <c:v>30102.0</c:v>
                </c:pt>
                <c:pt idx="39">
                  <c:v>30168.0</c:v>
                </c:pt>
                <c:pt idx="40">
                  <c:v>30234.0</c:v>
                </c:pt>
                <c:pt idx="41">
                  <c:v>31748.0</c:v>
                </c:pt>
                <c:pt idx="42">
                  <c:v>31814.0</c:v>
                </c:pt>
                <c:pt idx="43">
                  <c:v>33328.0</c:v>
                </c:pt>
                <c:pt idx="44">
                  <c:v>33394.0</c:v>
                </c:pt>
                <c:pt idx="45">
                  <c:v>34908.0</c:v>
                </c:pt>
                <c:pt idx="46">
                  <c:v>34974.0</c:v>
                </c:pt>
                <c:pt idx="47">
                  <c:v>36488.0</c:v>
                </c:pt>
                <c:pt idx="48">
                  <c:v>36554.0</c:v>
                </c:pt>
                <c:pt idx="49">
                  <c:v>38068.0</c:v>
                </c:pt>
                <c:pt idx="50">
                  <c:v>38134.0</c:v>
                </c:pt>
                <c:pt idx="51">
                  <c:v>39648.0</c:v>
                </c:pt>
                <c:pt idx="52">
                  <c:v>39714.0</c:v>
                </c:pt>
                <c:pt idx="53">
                  <c:v>41228.0</c:v>
                </c:pt>
                <c:pt idx="54">
                  <c:v>41294.0</c:v>
                </c:pt>
                <c:pt idx="55">
                  <c:v>42808.0</c:v>
                </c:pt>
                <c:pt idx="56">
                  <c:v>42874.0</c:v>
                </c:pt>
                <c:pt idx="57">
                  <c:v>44388.0</c:v>
                </c:pt>
                <c:pt idx="58">
                  <c:v>44454.0</c:v>
                </c:pt>
                <c:pt idx="59">
                  <c:v>45968.0</c:v>
                </c:pt>
                <c:pt idx="60">
                  <c:v>46034.0</c:v>
                </c:pt>
                <c:pt idx="61">
                  <c:v>47548.0</c:v>
                </c:pt>
                <c:pt idx="62">
                  <c:v>47614.0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55514.0</c:v>
                </c:pt>
                <c:pt idx="73">
                  <c:v>57028.0</c:v>
                </c:pt>
                <c:pt idx="74">
                  <c:v>57094.0</c:v>
                </c:pt>
                <c:pt idx="75">
                  <c:v>58608.0</c:v>
                </c:pt>
                <c:pt idx="76">
                  <c:v>58674.0</c:v>
                </c:pt>
                <c:pt idx="77">
                  <c:v>60188.0</c:v>
                </c:pt>
                <c:pt idx="78">
                  <c:v>60254.0</c:v>
                </c:pt>
                <c:pt idx="79">
                  <c:v>61768.0</c:v>
                </c:pt>
                <c:pt idx="80">
                  <c:v>61834.0</c:v>
                </c:pt>
                <c:pt idx="81">
                  <c:v>63348.0</c:v>
                </c:pt>
                <c:pt idx="82">
                  <c:v>63414.0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69602.0</c:v>
                </c:pt>
                <c:pt idx="89">
                  <c:v>71116.0</c:v>
                </c:pt>
                <c:pt idx="90">
                  <c:v>71182.0</c:v>
                </c:pt>
                <c:pt idx="91">
                  <c:v>72696.0</c:v>
                </c:pt>
                <c:pt idx="92">
                  <c:v>74210.0</c:v>
                </c:pt>
                <c:pt idx="93">
                  <c:v>74276.0</c:v>
                </c:pt>
                <c:pt idx="94">
                  <c:v>75790.0</c:v>
                </c:pt>
                <c:pt idx="95">
                  <c:v>75856.0</c:v>
                </c:pt>
                <c:pt idx="96">
                  <c:v>77370.0</c:v>
                </c:pt>
                <c:pt idx="97">
                  <c:v>77436.0</c:v>
                </c:pt>
                <c:pt idx="98">
                  <c:v>78360.0</c:v>
                </c:pt>
                <c:pt idx="99">
                  <c:v>78426.0</c:v>
                </c:pt>
                <c:pt idx="100">
                  <c:v>78492.0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  <c:pt idx="108">
                  <c:v>79360.0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Sheet1!$DT$1</c:f>
              <c:strCache>
                <c:ptCount val="1"/>
                <c:pt idx="0">
                  <c:v>conc100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Sheet1!$DV$3:$DV$111</c:f>
              <c:numCache>
                <c:formatCode>General</c:formatCode>
                <c:ptCount val="109"/>
                <c:pt idx="0">
                  <c:v>0.0</c:v>
                </c:pt>
                <c:pt idx="1">
                  <c:v>0.072</c:v>
                </c:pt>
                <c:pt idx="2">
                  <c:v>0.228</c:v>
                </c:pt>
                <c:pt idx="3">
                  <c:v>3.973</c:v>
                </c:pt>
                <c:pt idx="4">
                  <c:v>4.0</c:v>
                </c:pt>
                <c:pt idx="5">
                  <c:v>4.009</c:v>
                </c:pt>
                <c:pt idx="6">
                  <c:v>4.019</c:v>
                </c:pt>
                <c:pt idx="7">
                  <c:v>4.021</c:v>
                </c:pt>
                <c:pt idx="8">
                  <c:v>4.029</c:v>
                </c:pt>
                <c:pt idx="9">
                  <c:v>4.032</c:v>
                </c:pt>
                <c:pt idx="10">
                  <c:v>4.037</c:v>
                </c:pt>
                <c:pt idx="11">
                  <c:v>4.039</c:v>
                </c:pt>
                <c:pt idx="12">
                  <c:v>4.046</c:v>
                </c:pt>
                <c:pt idx="13">
                  <c:v>4.047000000000001</c:v>
                </c:pt>
                <c:pt idx="14">
                  <c:v>4.06</c:v>
                </c:pt>
                <c:pt idx="15">
                  <c:v>4.061999999999999</c:v>
                </c:pt>
                <c:pt idx="16">
                  <c:v>4.069</c:v>
                </c:pt>
                <c:pt idx="17">
                  <c:v>4.071</c:v>
                </c:pt>
                <c:pt idx="18">
                  <c:v>4.078</c:v>
                </c:pt>
                <c:pt idx="19">
                  <c:v>4.08</c:v>
                </c:pt>
                <c:pt idx="20">
                  <c:v>4.084</c:v>
                </c:pt>
                <c:pt idx="21">
                  <c:v>4.103</c:v>
                </c:pt>
                <c:pt idx="22">
                  <c:v>4.111</c:v>
                </c:pt>
                <c:pt idx="23">
                  <c:v>4.184</c:v>
                </c:pt>
                <c:pt idx="24">
                  <c:v>4.197</c:v>
                </c:pt>
                <c:pt idx="25">
                  <c:v>4.2</c:v>
                </c:pt>
                <c:pt idx="26">
                  <c:v>4.206</c:v>
                </c:pt>
                <c:pt idx="27">
                  <c:v>4.208</c:v>
                </c:pt>
                <c:pt idx="28">
                  <c:v>4.214</c:v>
                </c:pt>
                <c:pt idx="29">
                  <c:v>4.216</c:v>
                </c:pt>
                <c:pt idx="30">
                  <c:v>4.222</c:v>
                </c:pt>
                <c:pt idx="31">
                  <c:v>4.434</c:v>
                </c:pt>
                <c:pt idx="32">
                  <c:v>4.444</c:v>
                </c:pt>
                <c:pt idx="33">
                  <c:v>4.447999999999999</c:v>
                </c:pt>
                <c:pt idx="34">
                  <c:v>4.455</c:v>
                </c:pt>
                <c:pt idx="35">
                  <c:v>4.457</c:v>
                </c:pt>
                <c:pt idx="36">
                  <c:v>4.460000000000001</c:v>
                </c:pt>
                <c:pt idx="37">
                  <c:v>4.463</c:v>
                </c:pt>
                <c:pt idx="38">
                  <c:v>4.466</c:v>
                </c:pt>
                <c:pt idx="39">
                  <c:v>4.469</c:v>
                </c:pt>
                <c:pt idx="40">
                  <c:v>4.47</c:v>
                </c:pt>
                <c:pt idx="41">
                  <c:v>4.471</c:v>
                </c:pt>
                <c:pt idx="42">
                  <c:v>4.474</c:v>
                </c:pt>
                <c:pt idx="43">
                  <c:v>4.476</c:v>
                </c:pt>
                <c:pt idx="44">
                  <c:v>4.477</c:v>
                </c:pt>
                <c:pt idx="45">
                  <c:v>4.489</c:v>
                </c:pt>
                <c:pt idx="46">
                  <c:v>4.489</c:v>
                </c:pt>
                <c:pt idx="47">
                  <c:v>4.491</c:v>
                </c:pt>
                <c:pt idx="48">
                  <c:v>4.492999999999999</c:v>
                </c:pt>
                <c:pt idx="49">
                  <c:v>4.494</c:v>
                </c:pt>
                <c:pt idx="50">
                  <c:v>4.496</c:v>
                </c:pt>
                <c:pt idx="51">
                  <c:v>4.496</c:v>
                </c:pt>
                <c:pt idx="52">
                  <c:v>4.498</c:v>
                </c:pt>
                <c:pt idx="53">
                  <c:v>4.5</c:v>
                </c:pt>
                <c:pt idx="54">
                  <c:v>4.5</c:v>
                </c:pt>
                <c:pt idx="55">
                  <c:v>4.503</c:v>
                </c:pt>
                <c:pt idx="56">
                  <c:v>4.505999999999999</c:v>
                </c:pt>
                <c:pt idx="57">
                  <c:v>4.509</c:v>
                </c:pt>
                <c:pt idx="58">
                  <c:v>4.511</c:v>
                </c:pt>
                <c:pt idx="59">
                  <c:v>4.513999999999999</c:v>
                </c:pt>
                <c:pt idx="60">
                  <c:v>4.517</c:v>
                </c:pt>
                <c:pt idx="61">
                  <c:v>4.524</c:v>
                </c:pt>
                <c:pt idx="62">
                  <c:v>4.528</c:v>
                </c:pt>
                <c:pt idx="63">
                  <c:v>4.532999999999999</c:v>
                </c:pt>
                <c:pt idx="64">
                  <c:v>4.538</c:v>
                </c:pt>
                <c:pt idx="65">
                  <c:v>4.684</c:v>
                </c:pt>
                <c:pt idx="66">
                  <c:v>4.691</c:v>
                </c:pt>
                <c:pt idx="67">
                  <c:v>4.694</c:v>
                </c:pt>
                <c:pt idx="68">
                  <c:v>4.699</c:v>
                </c:pt>
                <c:pt idx="69">
                  <c:v>4.7</c:v>
                </c:pt>
                <c:pt idx="70">
                  <c:v>4.705</c:v>
                </c:pt>
                <c:pt idx="71">
                  <c:v>4.706</c:v>
                </c:pt>
                <c:pt idx="72">
                  <c:v>4.709</c:v>
                </c:pt>
                <c:pt idx="73">
                  <c:v>4.711</c:v>
                </c:pt>
                <c:pt idx="74">
                  <c:v>4.713</c:v>
                </c:pt>
                <c:pt idx="75">
                  <c:v>4.713</c:v>
                </c:pt>
                <c:pt idx="76">
                  <c:v>4.715999999999999</c:v>
                </c:pt>
                <c:pt idx="77">
                  <c:v>4.717</c:v>
                </c:pt>
                <c:pt idx="78">
                  <c:v>4.718</c:v>
                </c:pt>
                <c:pt idx="79">
                  <c:v>4.720000000000001</c:v>
                </c:pt>
                <c:pt idx="80">
                  <c:v>4.720000000000001</c:v>
                </c:pt>
                <c:pt idx="81">
                  <c:v>4.723</c:v>
                </c:pt>
                <c:pt idx="82">
                  <c:v>4.726</c:v>
                </c:pt>
                <c:pt idx="83">
                  <c:v>4.729</c:v>
                </c:pt>
                <c:pt idx="84">
                  <c:v>4.734999999999999</c:v>
                </c:pt>
                <c:pt idx="85">
                  <c:v>4.933</c:v>
                </c:pt>
                <c:pt idx="86">
                  <c:v>4.941</c:v>
                </c:pt>
                <c:pt idx="87">
                  <c:v>4.943</c:v>
                </c:pt>
                <c:pt idx="88">
                  <c:v>4.948</c:v>
                </c:pt>
                <c:pt idx="89">
                  <c:v>4.949</c:v>
                </c:pt>
                <c:pt idx="90">
                  <c:v>4.954</c:v>
                </c:pt>
                <c:pt idx="91">
                  <c:v>4.955</c:v>
                </c:pt>
                <c:pt idx="92">
                  <c:v>4.96</c:v>
                </c:pt>
                <c:pt idx="93">
                  <c:v>4.961</c:v>
                </c:pt>
                <c:pt idx="94">
                  <c:v>4.965</c:v>
                </c:pt>
                <c:pt idx="95">
                  <c:v>4.966</c:v>
                </c:pt>
                <c:pt idx="96">
                  <c:v>4.97</c:v>
                </c:pt>
                <c:pt idx="97">
                  <c:v>4.972</c:v>
                </c:pt>
                <c:pt idx="98">
                  <c:v>4.977</c:v>
                </c:pt>
                <c:pt idx="99">
                  <c:v>4.979</c:v>
                </c:pt>
                <c:pt idx="100">
                  <c:v>4.982</c:v>
                </c:pt>
                <c:pt idx="101">
                  <c:v>4.986</c:v>
                </c:pt>
                <c:pt idx="102">
                  <c:v>4.99</c:v>
                </c:pt>
                <c:pt idx="103">
                  <c:v>5.065</c:v>
                </c:pt>
                <c:pt idx="104">
                  <c:v>5.133</c:v>
                </c:pt>
                <c:pt idx="105">
                  <c:v>5.232</c:v>
                </c:pt>
                <c:pt idx="106">
                  <c:v>44.004</c:v>
                </c:pt>
                <c:pt idx="107">
                  <c:v>84.463</c:v>
                </c:pt>
                <c:pt idx="108">
                  <c:v>84.469</c:v>
                </c:pt>
              </c:numCache>
            </c:numRef>
          </c:xVal>
          <c:yVal>
            <c:numRef>
              <c:f>Sheet1!$ED$3:$ED$111</c:f>
              <c:numCache>
                <c:formatCode>General</c:formatCode>
                <c:ptCount val="109"/>
                <c:pt idx="0">
                  <c:v>74.0</c:v>
                </c:pt>
                <c:pt idx="1">
                  <c:v>148.0</c:v>
                </c:pt>
                <c:pt idx="2">
                  <c:v>214.0</c:v>
                </c:pt>
                <c:pt idx="3">
                  <c:v>1728.0</c:v>
                </c:pt>
                <c:pt idx="4">
                  <c:v>1794.0</c:v>
                </c:pt>
                <c:pt idx="5">
                  <c:v>3308.0</c:v>
                </c:pt>
                <c:pt idx="6">
                  <c:v>3374.0</c:v>
                </c:pt>
                <c:pt idx="7">
                  <c:v>4888.0</c:v>
                </c:pt>
                <c:pt idx="8">
                  <c:v>4954.0</c:v>
                </c:pt>
                <c:pt idx="9">
                  <c:v>6468.0</c:v>
                </c:pt>
                <c:pt idx="10">
                  <c:v>6534.0</c:v>
                </c:pt>
                <c:pt idx="11">
                  <c:v>8048.0</c:v>
                </c:pt>
                <c:pt idx="12">
                  <c:v>8114.0</c:v>
                </c:pt>
                <c:pt idx="13">
                  <c:v>9628.0</c:v>
                </c:pt>
                <c:pt idx="14">
                  <c:v>9694.0</c:v>
                </c:pt>
                <c:pt idx="15">
                  <c:v>11208.0</c:v>
                </c:pt>
                <c:pt idx="16">
                  <c:v>11274.0</c:v>
                </c:pt>
                <c:pt idx="17">
                  <c:v>12788.0</c:v>
                </c:pt>
                <c:pt idx="18">
                  <c:v>12854.0</c:v>
                </c:pt>
                <c:pt idx="19">
                  <c:v>14368.0</c:v>
                </c:pt>
                <c:pt idx="20">
                  <c:v>15882.0</c:v>
                </c:pt>
                <c:pt idx="21">
                  <c:v>15948.0</c:v>
                </c:pt>
                <c:pt idx="22">
                  <c:v>16014.0</c:v>
                </c:pt>
                <c:pt idx="23">
                  <c:v>17528.0</c:v>
                </c:pt>
                <c:pt idx="24">
                  <c:v>17594.0</c:v>
                </c:pt>
                <c:pt idx="25">
                  <c:v>19108.0</c:v>
                </c:pt>
                <c:pt idx="26">
                  <c:v>19174.0</c:v>
                </c:pt>
                <c:pt idx="27">
                  <c:v>20688.0</c:v>
                </c:pt>
                <c:pt idx="28">
                  <c:v>20754.0</c:v>
                </c:pt>
                <c:pt idx="29">
                  <c:v>22268.0</c:v>
                </c:pt>
                <c:pt idx="30">
                  <c:v>22334.0</c:v>
                </c:pt>
                <c:pt idx="31">
                  <c:v>23848.0</c:v>
                </c:pt>
                <c:pt idx="32">
                  <c:v>23914.0</c:v>
                </c:pt>
                <c:pt idx="33">
                  <c:v>25428.0</c:v>
                </c:pt>
                <c:pt idx="34">
                  <c:v>25494.0</c:v>
                </c:pt>
                <c:pt idx="35">
                  <c:v>27008.0</c:v>
                </c:pt>
                <c:pt idx="36">
                  <c:v>28522.0</c:v>
                </c:pt>
                <c:pt idx="37">
                  <c:v>30036.0</c:v>
                </c:pt>
                <c:pt idx="38">
                  <c:v>31550.0</c:v>
                </c:pt>
                <c:pt idx="39">
                  <c:v>33064.0</c:v>
                </c:pt>
                <c:pt idx="40">
                  <c:v>33130.0</c:v>
                </c:pt>
                <c:pt idx="41">
                  <c:v>34644.0</c:v>
                </c:pt>
                <c:pt idx="42">
                  <c:v>36158.0</c:v>
                </c:pt>
                <c:pt idx="43">
                  <c:v>36224.0</c:v>
                </c:pt>
                <c:pt idx="44">
                  <c:v>37738.0</c:v>
                </c:pt>
                <c:pt idx="45">
                  <c:v>39252.0</c:v>
                </c:pt>
                <c:pt idx="46">
                  <c:v>39318.0</c:v>
                </c:pt>
                <c:pt idx="47">
                  <c:v>40832.0</c:v>
                </c:pt>
                <c:pt idx="48">
                  <c:v>40898.0</c:v>
                </c:pt>
                <c:pt idx="49">
                  <c:v>42412.0</c:v>
                </c:pt>
                <c:pt idx="50">
                  <c:v>42478.0</c:v>
                </c:pt>
                <c:pt idx="51">
                  <c:v>43992.0</c:v>
                </c:pt>
                <c:pt idx="52">
                  <c:v>45506.0</c:v>
                </c:pt>
                <c:pt idx="53">
                  <c:v>45572.0</c:v>
                </c:pt>
                <c:pt idx="54">
                  <c:v>47086.0</c:v>
                </c:pt>
                <c:pt idx="55">
                  <c:v>47152.0</c:v>
                </c:pt>
                <c:pt idx="56">
                  <c:v>47218.0</c:v>
                </c:pt>
                <c:pt idx="57">
                  <c:v>48732.0</c:v>
                </c:pt>
                <c:pt idx="58">
                  <c:v>48798.0</c:v>
                </c:pt>
                <c:pt idx="59">
                  <c:v>48864.0</c:v>
                </c:pt>
                <c:pt idx="60">
                  <c:v>48930.0</c:v>
                </c:pt>
                <c:pt idx="61">
                  <c:v>48996.0</c:v>
                </c:pt>
                <c:pt idx="62">
                  <c:v>49062.0</c:v>
                </c:pt>
                <c:pt idx="63">
                  <c:v>49128.0</c:v>
                </c:pt>
                <c:pt idx="64">
                  <c:v>49194.0</c:v>
                </c:pt>
                <c:pt idx="65">
                  <c:v>50708.0</c:v>
                </c:pt>
                <c:pt idx="66">
                  <c:v>50774.0</c:v>
                </c:pt>
                <c:pt idx="67">
                  <c:v>52288.0</c:v>
                </c:pt>
                <c:pt idx="68">
                  <c:v>52354.0</c:v>
                </c:pt>
                <c:pt idx="69">
                  <c:v>53868.0</c:v>
                </c:pt>
                <c:pt idx="70">
                  <c:v>53934.0</c:v>
                </c:pt>
                <c:pt idx="71">
                  <c:v>55448.0</c:v>
                </c:pt>
                <c:pt idx="72">
                  <c:v>56962.0</c:v>
                </c:pt>
                <c:pt idx="73">
                  <c:v>58476.0</c:v>
                </c:pt>
                <c:pt idx="74">
                  <c:v>58542.0</c:v>
                </c:pt>
                <c:pt idx="75">
                  <c:v>60056.0</c:v>
                </c:pt>
                <c:pt idx="76">
                  <c:v>61570.0</c:v>
                </c:pt>
                <c:pt idx="77">
                  <c:v>61636.0</c:v>
                </c:pt>
                <c:pt idx="78">
                  <c:v>63150.0</c:v>
                </c:pt>
                <c:pt idx="79">
                  <c:v>63216.0</c:v>
                </c:pt>
                <c:pt idx="80">
                  <c:v>64730.0</c:v>
                </c:pt>
                <c:pt idx="81">
                  <c:v>64796.0</c:v>
                </c:pt>
                <c:pt idx="82">
                  <c:v>64862.0</c:v>
                </c:pt>
                <c:pt idx="83">
                  <c:v>64928.0</c:v>
                </c:pt>
                <c:pt idx="84">
                  <c:v>64994.0</c:v>
                </c:pt>
                <c:pt idx="85">
                  <c:v>66508.0</c:v>
                </c:pt>
                <c:pt idx="86">
                  <c:v>66574.0</c:v>
                </c:pt>
                <c:pt idx="87">
                  <c:v>68088.0</c:v>
                </c:pt>
                <c:pt idx="88">
                  <c:v>68154.0</c:v>
                </c:pt>
                <c:pt idx="89">
                  <c:v>69668.0</c:v>
                </c:pt>
                <c:pt idx="90">
                  <c:v>69734.0</c:v>
                </c:pt>
                <c:pt idx="91">
                  <c:v>71248.0</c:v>
                </c:pt>
                <c:pt idx="92">
                  <c:v>71314.0</c:v>
                </c:pt>
                <c:pt idx="93">
                  <c:v>72828.0</c:v>
                </c:pt>
                <c:pt idx="94">
                  <c:v>72894.0</c:v>
                </c:pt>
                <c:pt idx="95">
                  <c:v>74408.0</c:v>
                </c:pt>
                <c:pt idx="96">
                  <c:v>74474.0</c:v>
                </c:pt>
                <c:pt idx="97">
                  <c:v>75988.0</c:v>
                </c:pt>
                <c:pt idx="98">
                  <c:v>76054.0</c:v>
                </c:pt>
                <c:pt idx="99">
                  <c:v>77568.0</c:v>
                </c:pt>
                <c:pt idx="100">
                  <c:v>78492.0</c:v>
                </c:pt>
                <c:pt idx="101">
                  <c:v>78558.0</c:v>
                </c:pt>
                <c:pt idx="102">
                  <c:v>78624.0</c:v>
                </c:pt>
                <c:pt idx="103">
                  <c:v>79030.0</c:v>
                </c:pt>
                <c:pt idx="104">
                  <c:v>79096.0</c:v>
                </c:pt>
                <c:pt idx="105">
                  <c:v>79162.0</c:v>
                </c:pt>
                <c:pt idx="106">
                  <c:v>79228.0</c:v>
                </c:pt>
                <c:pt idx="107">
                  <c:v>79294.0</c:v>
                </c:pt>
                <c:pt idx="108">
                  <c:v>79360.0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97560"/>
        <c:axId val="2127180520"/>
      </c:scatterChart>
      <c:valAx>
        <c:axId val="212729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[ms]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180520"/>
        <c:crosses val="autoZero"/>
        <c:crossBetween val="midCat"/>
      </c:valAx>
      <c:valAx>
        <c:axId val="2127180520"/>
        <c:scaling>
          <c:orientation val="minMax"/>
          <c:max val="80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bytes[byte]</a:t>
                </a:r>
                <a:endParaRPr 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297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edge-aggr_1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conclude!$F$3:$F$105</c:f>
              <c:numCache>
                <c:formatCode>General</c:formatCode>
                <c:ptCount val="103"/>
                <c:pt idx="0">
                  <c:v>652.000000000097</c:v>
                </c:pt>
                <c:pt idx="1">
                  <c:v>110.0000000000545</c:v>
                </c:pt>
                <c:pt idx="2">
                  <c:v>647.999999999982</c:v>
                </c:pt>
                <c:pt idx="3">
                  <c:v>410.0000000000215</c:v>
                </c:pt>
                <c:pt idx="4">
                  <c:v>680.9999999999317</c:v>
                </c:pt>
                <c:pt idx="5">
                  <c:v>484.000000000151</c:v>
                </c:pt>
                <c:pt idx="6">
                  <c:v>89.00000000000574</c:v>
                </c:pt>
                <c:pt idx="7">
                  <c:v>483.9999999999289</c:v>
                </c:pt>
                <c:pt idx="8">
                  <c:v>88.00000000008801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474.0000000000855</c:v>
                </c:pt>
                <c:pt idx="12">
                  <c:v>101.9999999998245</c:v>
                </c:pt>
                <c:pt idx="13">
                  <c:v>475.0000000000032</c:v>
                </c:pt>
                <c:pt idx="14">
                  <c:v>100.9999999999067</c:v>
                </c:pt>
                <c:pt idx="15">
                  <c:v>474.0000000000855</c:v>
                </c:pt>
                <c:pt idx="16">
                  <c:v>102.0000000000465</c:v>
                </c:pt>
                <c:pt idx="17">
                  <c:v>473.9999999998634</c:v>
                </c:pt>
                <c:pt idx="18">
                  <c:v>101.0000000001288</c:v>
                </c:pt>
                <c:pt idx="19">
                  <c:v>475.0000000000032</c:v>
                </c:pt>
                <c:pt idx="20">
                  <c:v>102.0000000000465</c:v>
                </c:pt>
                <c:pt idx="21">
                  <c:v>104.9999999997997</c:v>
                </c:pt>
                <c:pt idx="22">
                  <c:v>105.0000000000217</c:v>
                </c:pt>
                <c:pt idx="23">
                  <c:v>680.0000000000139</c:v>
                </c:pt>
                <c:pt idx="24">
                  <c:v>681.0000000001537</c:v>
                </c:pt>
                <c:pt idx="25">
                  <c:v>473.9999999998634</c:v>
                </c:pt>
                <c:pt idx="26">
                  <c:v>102.0000000000465</c:v>
                </c:pt>
                <c:pt idx="27">
                  <c:v>475.0000000000032</c:v>
                </c:pt>
                <c:pt idx="28">
                  <c:v>101.0000000001288</c:v>
                </c:pt>
                <c:pt idx="29">
                  <c:v>474.0000000000855</c:v>
                </c:pt>
                <c:pt idx="30">
                  <c:v>102.0000000000465</c:v>
                </c:pt>
                <c:pt idx="31">
                  <c:v>474.0000000000855</c:v>
                </c:pt>
                <c:pt idx="32">
                  <c:v>100.9999999999067</c:v>
                </c:pt>
                <c:pt idx="33">
                  <c:v>475.0000000000032</c:v>
                </c:pt>
                <c:pt idx="34">
                  <c:v>102.0000000000465</c:v>
                </c:pt>
                <c:pt idx="35">
                  <c:v>473.9999999998634</c:v>
                </c:pt>
                <c:pt idx="36">
                  <c:v>102.0000000000465</c:v>
                </c:pt>
                <c:pt idx="37">
                  <c:v>475.0000000000032</c:v>
                </c:pt>
                <c:pt idx="38">
                  <c:v>101.0000000001288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474.0000000000855</c:v>
                </c:pt>
                <c:pt idx="42">
                  <c:v>100.9999999999067</c:v>
                </c:pt>
                <c:pt idx="43">
                  <c:v>475.0000000000032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102.0000000000465</c:v>
                </c:pt>
                <c:pt idx="47">
                  <c:v>475.0000000000032</c:v>
                </c:pt>
                <c:pt idx="48">
                  <c:v>101.0000000001288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474.0000000000855</c:v>
                </c:pt>
                <c:pt idx="52">
                  <c:v>100.9999999999067</c:v>
                </c:pt>
                <c:pt idx="53">
                  <c:v>475.0000000000032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102.0000000000465</c:v>
                </c:pt>
                <c:pt idx="57">
                  <c:v>475.0000000000032</c:v>
                </c:pt>
                <c:pt idx="58">
                  <c:v>101.0000000001288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105.0000000000217</c:v>
                </c:pt>
                <c:pt idx="62">
                  <c:v>104.000000000104</c:v>
                </c:pt>
                <c:pt idx="63">
                  <c:v>680.9999999999317</c:v>
                </c:pt>
                <c:pt idx="64">
                  <c:v>681.0000000001537</c:v>
                </c:pt>
                <c:pt idx="65">
                  <c:v>473.9999999998634</c:v>
                </c:pt>
                <c:pt idx="66">
                  <c:v>101.0000000001288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415.0000000000542</c:v>
                </c:pt>
                <c:pt idx="70">
                  <c:v>161.0000000000778</c:v>
                </c:pt>
                <c:pt idx="71">
                  <c:v>415.0000000000542</c:v>
                </c:pt>
                <c:pt idx="72">
                  <c:v>159.999999999938</c:v>
                </c:pt>
                <c:pt idx="73">
                  <c:v>475.0000000000032</c:v>
                </c:pt>
                <c:pt idx="74">
                  <c:v>101.9999999998245</c:v>
                </c:pt>
                <c:pt idx="75">
                  <c:v>474.0000000000855</c:v>
                </c:pt>
                <c:pt idx="76">
                  <c:v>102.0000000000465</c:v>
                </c:pt>
                <c:pt idx="77">
                  <c:v>475.0000000000032</c:v>
                </c:pt>
                <c:pt idx="78">
                  <c:v>101.0000000001288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474.0000000000855</c:v>
                </c:pt>
                <c:pt idx="82">
                  <c:v>100.9999999999067</c:v>
                </c:pt>
                <c:pt idx="83">
                  <c:v>475.0000000000032</c:v>
                </c:pt>
                <c:pt idx="84">
                  <c:v>101.9999999998245</c:v>
                </c:pt>
                <c:pt idx="85">
                  <c:v>474.0000000000855</c:v>
                </c:pt>
                <c:pt idx="86">
                  <c:v>102.0000000000465</c:v>
                </c:pt>
                <c:pt idx="87">
                  <c:v>475.0000000000032</c:v>
                </c:pt>
                <c:pt idx="88">
                  <c:v>101.0000000001288</c:v>
                </c:pt>
                <c:pt idx="89">
                  <c:v>473.9999999998634</c:v>
                </c:pt>
                <c:pt idx="90">
                  <c:v>102.0000000000465</c:v>
                </c:pt>
                <c:pt idx="91">
                  <c:v>474.0000000000855</c:v>
                </c:pt>
                <c:pt idx="92">
                  <c:v>100.9999999999067</c:v>
                </c:pt>
                <c:pt idx="93">
                  <c:v>475.0000000000032</c:v>
                </c:pt>
                <c:pt idx="94">
                  <c:v>101.9999999998245</c:v>
                </c:pt>
                <c:pt idx="95">
                  <c:v>474.0000000000855</c:v>
                </c:pt>
                <c:pt idx="96">
                  <c:v>102.0000000000465</c:v>
                </c:pt>
                <c:pt idx="97">
                  <c:v>464.00000000002</c:v>
                </c:pt>
                <c:pt idx="98">
                  <c:v>105.0000000000217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439.0000000000782</c:v>
                </c:pt>
                <c:pt idx="102">
                  <c:v>104.0000000003261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2298536"/>
        <c:axId val="2092294648"/>
      </c:lineChart>
      <c:catAx>
        <c:axId val="2092298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092294648"/>
        <c:crosses val="autoZero"/>
        <c:auto val="1"/>
        <c:lblAlgn val="ctr"/>
        <c:lblOffset val="100"/>
        <c:noMultiLvlLbl val="0"/>
      </c:catAx>
      <c:valAx>
        <c:axId val="2092294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2298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edge-aggr_2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conclude!$G$3:$G$105</c:f>
              <c:numCache>
                <c:formatCode>General</c:formatCode>
                <c:ptCount val="103"/>
                <c:pt idx="0">
                  <c:v>1851.999999999965</c:v>
                </c:pt>
                <c:pt idx="1">
                  <c:v>108.9999999999147</c:v>
                </c:pt>
                <c:pt idx="2">
                  <c:v>1848.99999999999</c:v>
                </c:pt>
                <c:pt idx="3">
                  <c:v>1678.000000000068</c:v>
                </c:pt>
                <c:pt idx="4">
                  <c:v>681.0000000001537</c:v>
                </c:pt>
                <c:pt idx="5">
                  <c:v>107.999999999997</c:v>
                </c:pt>
                <c:pt idx="6">
                  <c:v>680.9999999999317</c:v>
                </c:pt>
                <c:pt idx="7">
                  <c:v>107.999999999997</c:v>
                </c:pt>
                <c:pt idx="8">
                  <c:v>680.9999999999317</c:v>
                </c:pt>
                <c:pt idx="9">
                  <c:v>107.999999999997</c:v>
                </c:pt>
                <c:pt idx="10">
                  <c:v>680.9999999999317</c:v>
                </c:pt>
                <c:pt idx="11">
                  <c:v>105.0000000000217</c:v>
                </c:pt>
                <c:pt idx="12">
                  <c:v>680.0000000000139</c:v>
                </c:pt>
                <c:pt idx="13">
                  <c:v>105.0000000000217</c:v>
                </c:pt>
                <c:pt idx="14">
                  <c:v>681.0000000001537</c:v>
                </c:pt>
                <c:pt idx="15">
                  <c:v>104.000000000104</c:v>
                </c:pt>
                <c:pt idx="16">
                  <c:v>680.9999999999317</c:v>
                </c:pt>
                <c:pt idx="17">
                  <c:v>105.0000000000217</c:v>
                </c:pt>
                <c:pt idx="18">
                  <c:v>680.9999999999317</c:v>
                </c:pt>
                <c:pt idx="19">
                  <c:v>105.0000000000217</c:v>
                </c:pt>
                <c:pt idx="20">
                  <c:v>680.9999999999317</c:v>
                </c:pt>
                <c:pt idx="21">
                  <c:v>105.0000000000217</c:v>
                </c:pt>
                <c:pt idx="22">
                  <c:v>105.0000000000217</c:v>
                </c:pt>
                <c:pt idx="23">
                  <c:v>681.0000000001537</c:v>
                </c:pt>
                <c:pt idx="24">
                  <c:v>680.9999999999317</c:v>
                </c:pt>
                <c:pt idx="25">
                  <c:v>105.0000000000217</c:v>
                </c:pt>
                <c:pt idx="26">
                  <c:v>680.0000000000139</c:v>
                </c:pt>
                <c:pt idx="27">
                  <c:v>105.0000000000217</c:v>
                </c:pt>
                <c:pt idx="28">
                  <c:v>680.9999999999317</c:v>
                </c:pt>
                <c:pt idx="29">
                  <c:v>104.000000000104</c:v>
                </c:pt>
                <c:pt idx="30">
                  <c:v>681.0000000001537</c:v>
                </c:pt>
                <c:pt idx="31">
                  <c:v>105.0000000000217</c:v>
                </c:pt>
                <c:pt idx="32">
                  <c:v>680.9999999999317</c:v>
                </c:pt>
                <c:pt idx="33">
                  <c:v>105.0000000000217</c:v>
                </c:pt>
                <c:pt idx="34">
                  <c:v>680.9999999999317</c:v>
                </c:pt>
                <c:pt idx="35">
                  <c:v>105.0000000000217</c:v>
                </c:pt>
                <c:pt idx="36">
                  <c:v>680.0000000000139</c:v>
                </c:pt>
                <c:pt idx="37">
                  <c:v>105.0000000000217</c:v>
                </c:pt>
                <c:pt idx="38">
                  <c:v>680.9999999999317</c:v>
                </c:pt>
                <c:pt idx="39">
                  <c:v>103.999999999882</c:v>
                </c:pt>
                <c:pt idx="40">
                  <c:v>680.9999999999317</c:v>
                </c:pt>
                <c:pt idx="41">
                  <c:v>105.0000000000217</c:v>
                </c:pt>
                <c:pt idx="42">
                  <c:v>680.9999999999317</c:v>
                </c:pt>
                <c:pt idx="43">
                  <c:v>105.0000000000217</c:v>
                </c:pt>
                <c:pt idx="44">
                  <c:v>681.0000000001537</c:v>
                </c:pt>
                <c:pt idx="45">
                  <c:v>105.0000000000217</c:v>
                </c:pt>
                <c:pt idx="46">
                  <c:v>680.0000000000139</c:v>
                </c:pt>
                <c:pt idx="47">
                  <c:v>104.9999999997997</c:v>
                </c:pt>
                <c:pt idx="48">
                  <c:v>680.9999999999317</c:v>
                </c:pt>
                <c:pt idx="49">
                  <c:v>103.999999999882</c:v>
                </c:pt>
                <c:pt idx="50">
                  <c:v>680.9999999999317</c:v>
                </c:pt>
                <c:pt idx="51">
                  <c:v>105.0000000000217</c:v>
                </c:pt>
                <c:pt idx="52">
                  <c:v>680.9999999999317</c:v>
                </c:pt>
                <c:pt idx="53">
                  <c:v>105.0000000000217</c:v>
                </c:pt>
                <c:pt idx="54">
                  <c:v>681.0000000001537</c:v>
                </c:pt>
                <c:pt idx="55">
                  <c:v>105.0000000000217</c:v>
                </c:pt>
                <c:pt idx="56">
                  <c:v>680.0000000000139</c:v>
                </c:pt>
                <c:pt idx="57">
                  <c:v>105.0000000000217</c:v>
                </c:pt>
                <c:pt idx="58">
                  <c:v>680.9999999999317</c:v>
                </c:pt>
                <c:pt idx="59">
                  <c:v>103.999999999882</c:v>
                </c:pt>
                <c:pt idx="60">
                  <c:v>680.9999999999317</c:v>
                </c:pt>
                <c:pt idx="61">
                  <c:v>105.0000000000217</c:v>
                </c:pt>
                <c:pt idx="62">
                  <c:v>105.0000000000217</c:v>
                </c:pt>
                <c:pt idx="63">
                  <c:v>681.0000000001537</c:v>
                </c:pt>
                <c:pt idx="64">
                  <c:v>680.9999999999317</c:v>
                </c:pt>
                <c:pt idx="65">
                  <c:v>105.0000000000217</c:v>
                </c:pt>
                <c:pt idx="66">
                  <c:v>680.9999999999317</c:v>
                </c:pt>
                <c:pt idx="67">
                  <c:v>105.0000000000217</c:v>
                </c:pt>
                <c:pt idx="68">
                  <c:v>680.9999999999317</c:v>
                </c:pt>
                <c:pt idx="69">
                  <c:v>105.0000000000217</c:v>
                </c:pt>
                <c:pt idx="70">
                  <c:v>680.9999999999317</c:v>
                </c:pt>
                <c:pt idx="71">
                  <c:v>105.0000000000217</c:v>
                </c:pt>
                <c:pt idx="72">
                  <c:v>680.9999999999317</c:v>
                </c:pt>
                <c:pt idx="73">
                  <c:v>105.0000000000217</c:v>
                </c:pt>
                <c:pt idx="74">
                  <c:v>681.0000000001537</c:v>
                </c:pt>
                <c:pt idx="75">
                  <c:v>105.0000000000217</c:v>
                </c:pt>
                <c:pt idx="76">
                  <c:v>680.0000000000139</c:v>
                </c:pt>
                <c:pt idx="77">
                  <c:v>105.0000000000217</c:v>
                </c:pt>
                <c:pt idx="78">
                  <c:v>680.9999999999317</c:v>
                </c:pt>
                <c:pt idx="79">
                  <c:v>103.999999999882</c:v>
                </c:pt>
                <c:pt idx="80">
                  <c:v>680.9999999999317</c:v>
                </c:pt>
                <c:pt idx="81">
                  <c:v>105.0000000000217</c:v>
                </c:pt>
                <c:pt idx="82">
                  <c:v>680.9999999999317</c:v>
                </c:pt>
                <c:pt idx="83">
                  <c:v>105.0000000000217</c:v>
                </c:pt>
                <c:pt idx="84">
                  <c:v>681.0000000001537</c:v>
                </c:pt>
                <c:pt idx="85">
                  <c:v>105.0000000000217</c:v>
                </c:pt>
                <c:pt idx="86">
                  <c:v>680.0000000000139</c:v>
                </c:pt>
                <c:pt idx="87">
                  <c:v>105.0000000000217</c:v>
                </c:pt>
                <c:pt idx="88">
                  <c:v>680.9999999999317</c:v>
                </c:pt>
                <c:pt idx="89">
                  <c:v>103.999999999882</c:v>
                </c:pt>
                <c:pt idx="90">
                  <c:v>680.9999999999317</c:v>
                </c:pt>
                <c:pt idx="91">
                  <c:v>105.0000000000217</c:v>
                </c:pt>
                <c:pt idx="92">
                  <c:v>680.9999999999317</c:v>
                </c:pt>
                <c:pt idx="93">
                  <c:v>105.0000000000217</c:v>
                </c:pt>
                <c:pt idx="94">
                  <c:v>681.0000000001537</c:v>
                </c:pt>
                <c:pt idx="95">
                  <c:v>105.0000000000217</c:v>
                </c:pt>
                <c:pt idx="96">
                  <c:v>680.0000000000139</c:v>
                </c:pt>
                <c:pt idx="97">
                  <c:v>338.9999999998672</c:v>
                </c:pt>
                <c:pt idx="98">
                  <c:v>887.0000000000821</c:v>
                </c:pt>
                <c:pt idx="99">
                  <c:v>103.999999999882</c:v>
                </c:pt>
                <c:pt idx="100">
                  <c:v>105.0000000000217</c:v>
                </c:pt>
                <c:pt idx="101">
                  <c:v>2251.999999999921</c:v>
                </c:pt>
                <c:pt idx="102">
                  <c:v>104.9999999995777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conclude!$P$3:$P$105</c:f>
              <c:numCache>
                <c:formatCode>General</c:formatCode>
                <c:ptCount val="103"/>
                <c:pt idx="0">
                  <c:v>108.9999999999147</c:v>
                </c:pt>
                <c:pt idx="1">
                  <c:v>110.0000000000545</c:v>
                </c:pt>
                <c:pt idx="2">
                  <c:v>113.0000000000297</c:v>
                </c:pt>
                <c:pt idx="3">
                  <c:v>317.0000000001227</c:v>
                </c:pt>
                <c:pt idx="4">
                  <c:v>233.0000000001498</c:v>
                </c:pt>
                <c:pt idx="5">
                  <c:v>340.000000000007</c:v>
                </c:pt>
                <c:pt idx="6">
                  <c:v>680.0000000000139</c:v>
                </c:pt>
                <c:pt idx="7">
                  <c:v>483.9999999999289</c:v>
                </c:pt>
                <c:pt idx="8">
                  <c:v>89.00000000000574</c:v>
                </c:pt>
                <c:pt idx="9">
                  <c:v>483.9999999999289</c:v>
                </c:pt>
                <c:pt idx="10">
                  <c:v>89.00000000000574</c:v>
                </c:pt>
                <c:pt idx="11">
                  <c:v>475.0000000000032</c:v>
                </c:pt>
                <c:pt idx="12">
                  <c:v>100.9999999999067</c:v>
                </c:pt>
                <c:pt idx="13">
                  <c:v>474.0000000000855</c:v>
                </c:pt>
                <c:pt idx="14">
                  <c:v>102.0000000000465</c:v>
                </c:pt>
                <c:pt idx="15">
                  <c:v>473.9999999998634</c:v>
                </c:pt>
                <c:pt idx="16">
                  <c:v>101.0000000001288</c:v>
                </c:pt>
                <c:pt idx="17">
                  <c:v>475.0000000000032</c:v>
                </c:pt>
                <c:pt idx="18">
                  <c:v>102.0000000000465</c:v>
                </c:pt>
                <c:pt idx="19">
                  <c:v>473.9999999998634</c:v>
                </c:pt>
                <c:pt idx="20">
                  <c:v>102.0000000000465</c:v>
                </c:pt>
                <c:pt idx="21">
                  <c:v>475.0000000000032</c:v>
                </c:pt>
                <c:pt idx="22">
                  <c:v>100.9999999999067</c:v>
                </c:pt>
                <c:pt idx="23">
                  <c:v>474.0000000000855</c:v>
                </c:pt>
                <c:pt idx="24">
                  <c:v>101.9999999998245</c:v>
                </c:pt>
                <c:pt idx="25">
                  <c:v>473.9999999998634</c:v>
                </c:pt>
                <c:pt idx="26">
                  <c:v>100.9999999999067</c:v>
                </c:pt>
                <c:pt idx="27">
                  <c:v>475.0000000000032</c:v>
                </c:pt>
                <c:pt idx="28">
                  <c:v>102.0000000000465</c:v>
                </c:pt>
                <c:pt idx="29">
                  <c:v>473.9999999998634</c:v>
                </c:pt>
                <c:pt idx="30">
                  <c:v>102.0000000000465</c:v>
                </c:pt>
                <c:pt idx="31">
                  <c:v>475.0000000000032</c:v>
                </c:pt>
                <c:pt idx="32">
                  <c:v>100.9999999999067</c:v>
                </c:pt>
                <c:pt idx="33">
                  <c:v>474.0000000000855</c:v>
                </c:pt>
                <c:pt idx="34">
                  <c:v>101.9999999998245</c:v>
                </c:pt>
                <c:pt idx="35">
                  <c:v>474.0000000000855</c:v>
                </c:pt>
                <c:pt idx="36">
                  <c:v>100.9999999999067</c:v>
                </c:pt>
                <c:pt idx="37">
                  <c:v>475.0000000000032</c:v>
                </c:pt>
                <c:pt idx="38">
                  <c:v>102.0000000000465</c:v>
                </c:pt>
                <c:pt idx="39">
                  <c:v>473.9999999998634</c:v>
                </c:pt>
                <c:pt idx="40">
                  <c:v>102.0000000000465</c:v>
                </c:pt>
                <c:pt idx="41">
                  <c:v>475.0000000000032</c:v>
                </c:pt>
                <c:pt idx="42">
                  <c:v>100.9999999999067</c:v>
                </c:pt>
                <c:pt idx="43">
                  <c:v>474.0000000000855</c:v>
                </c:pt>
                <c:pt idx="44">
                  <c:v>101.9999999998245</c:v>
                </c:pt>
                <c:pt idx="45">
                  <c:v>474.0000000000855</c:v>
                </c:pt>
                <c:pt idx="46">
                  <c:v>100.9999999999067</c:v>
                </c:pt>
                <c:pt idx="47">
                  <c:v>475.0000000000032</c:v>
                </c:pt>
                <c:pt idx="48">
                  <c:v>102.0000000000465</c:v>
                </c:pt>
                <c:pt idx="49">
                  <c:v>473.9999999998634</c:v>
                </c:pt>
                <c:pt idx="50">
                  <c:v>102.0000000000465</c:v>
                </c:pt>
                <c:pt idx="51">
                  <c:v>475.0000000000032</c:v>
                </c:pt>
                <c:pt idx="52">
                  <c:v>100.9999999999067</c:v>
                </c:pt>
                <c:pt idx="53">
                  <c:v>474.0000000000855</c:v>
                </c:pt>
                <c:pt idx="54">
                  <c:v>101.9999999998245</c:v>
                </c:pt>
                <c:pt idx="55">
                  <c:v>474.0000000000855</c:v>
                </c:pt>
                <c:pt idx="56">
                  <c:v>100.9999999999067</c:v>
                </c:pt>
                <c:pt idx="57">
                  <c:v>475.0000000000032</c:v>
                </c:pt>
                <c:pt idx="58">
                  <c:v>102.0000000000465</c:v>
                </c:pt>
                <c:pt idx="59">
                  <c:v>473.9999999998634</c:v>
                </c:pt>
                <c:pt idx="60">
                  <c:v>102.0000000000465</c:v>
                </c:pt>
                <c:pt idx="61">
                  <c:v>475.0000000000032</c:v>
                </c:pt>
                <c:pt idx="62">
                  <c:v>101.0000000001288</c:v>
                </c:pt>
                <c:pt idx="63">
                  <c:v>474.0000000000855</c:v>
                </c:pt>
                <c:pt idx="64">
                  <c:v>102.0000000000465</c:v>
                </c:pt>
                <c:pt idx="65">
                  <c:v>474.0000000000855</c:v>
                </c:pt>
                <c:pt idx="66">
                  <c:v>100.9999999999067</c:v>
                </c:pt>
                <c:pt idx="67">
                  <c:v>475.0000000000032</c:v>
                </c:pt>
                <c:pt idx="68">
                  <c:v>102.0000000000465</c:v>
                </c:pt>
                <c:pt idx="69">
                  <c:v>473.9999999998634</c:v>
                </c:pt>
                <c:pt idx="70">
                  <c:v>102.0000000000465</c:v>
                </c:pt>
                <c:pt idx="71">
                  <c:v>475.0000000000032</c:v>
                </c:pt>
                <c:pt idx="72">
                  <c:v>101.0000000001288</c:v>
                </c:pt>
                <c:pt idx="73">
                  <c:v>473.9999999998634</c:v>
                </c:pt>
                <c:pt idx="74">
                  <c:v>102.0000000000465</c:v>
                </c:pt>
                <c:pt idx="75">
                  <c:v>474.0000000000855</c:v>
                </c:pt>
                <c:pt idx="76">
                  <c:v>100.9999999999067</c:v>
                </c:pt>
                <c:pt idx="77">
                  <c:v>475.0000000000032</c:v>
                </c:pt>
                <c:pt idx="78">
                  <c:v>101.9999999998245</c:v>
                </c:pt>
                <c:pt idx="79">
                  <c:v>473.9999999998634</c:v>
                </c:pt>
                <c:pt idx="80">
                  <c:v>102.0000000000465</c:v>
                </c:pt>
                <c:pt idx="81">
                  <c:v>475.0000000000032</c:v>
                </c:pt>
                <c:pt idx="82">
                  <c:v>101.0000000001288</c:v>
                </c:pt>
                <c:pt idx="83">
                  <c:v>473.9999999998634</c:v>
                </c:pt>
                <c:pt idx="84">
                  <c:v>102.0000000000465</c:v>
                </c:pt>
                <c:pt idx="85">
                  <c:v>474.0000000000855</c:v>
                </c:pt>
                <c:pt idx="86">
                  <c:v>100.9999999999067</c:v>
                </c:pt>
                <c:pt idx="87">
                  <c:v>475.0000000000032</c:v>
                </c:pt>
                <c:pt idx="88">
                  <c:v>101.9999999998245</c:v>
                </c:pt>
                <c:pt idx="89">
                  <c:v>474.0000000000855</c:v>
                </c:pt>
                <c:pt idx="90">
                  <c:v>102.0000000000465</c:v>
                </c:pt>
                <c:pt idx="91">
                  <c:v>475.0000000000032</c:v>
                </c:pt>
                <c:pt idx="92">
                  <c:v>101.0000000001288</c:v>
                </c:pt>
                <c:pt idx="93">
                  <c:v>473.9999999998634</c:v>
                </c:pt>
                <c:pt idx="94">
                  <c:v>102.0000000000465</c:v>
                </c:pt>
                <c:pt idx="95">
                  <c:v>474.0000000000855</c:v>
                </c:pt>
                <c:pt idx="96">
                  <c:v>100.9999999999067</c:v>
                </c:pt>
                <c:pt idx="97">
                  <c:v>464.00000000002</c:v>
                </c:pt>
                <c:pt idx="98">
                  <c:v>104.000000000104</c:v>
                </c:pt>
                <c:pt idx="99">
                  <c:v>105.0000000000217</c:v>
                </c:pt>
                <c:pt idx="100">
                  <c:v>105.0000000000217</c:v>
                </c:pt>
                <c:pt idx="101">
                  <c:v>105.0000000000217</c:v>
                </c:pt>
                <c:pt idx="102">
                  <c:v>105.0000000000217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243704"/>
        <c:axId val="2127174600"/>
      </c:lineChart>
      <c:catAx>
        <c:axId val="21282437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174600"/>
        <c:crosses val="autoZero"/>
        <c:auto val="1"/>
        <c:lblAlgn val="ctr"/>
        <c:lblOffset val="100"/>
        <c:noMultiLvlLbl val="0"/>
      </c:catAx>
      <c:valAx>
        <c:axId val="212717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24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host-edge_2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conclude!$B$1</c:f>
              <c:strCache>
                <c:ptCount val="1"/>
                <c:pt idx="0">
                  <c:v>50ms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conclude!$H$3:$H$105</c:f>
              <c:numCache>
                <c:formatCode>General</c:formatCode>
                <c:ptCount val="103"/>
                <c:pt idx="0">
                  <c:v>140.000000000029</c:v>
                </c:pt>
                <c:pt idx="1">
                  <c:v>139.0000000001112</c:v>
                </c:pt>
                <c:pt idx="2">
                  <c:v>145.9999999999795</c:v>
                </c:pt>
                <c:pt idx="3">
                  <c:v>554.9999999998611</c:v>
                </c:pt>
                <c:pt idx="4">
                  <c:v>79.99999999985796</c:v>
                </c:pt>
                <c:pt idx="5">
                  <c:v>1066.000000000011</c:v>
                </c:pt>
                <c:pt idx="6">
                  <c:v>80.00000000008001</c:v>
                </c:pt>
                <c:pt idx="7">
                  <c:v>1065.000000000094</c:v>
                </c:pt>
                <c:pt idx="8">
                  <c:v>80.00000000008001</c:v>
                </c:pt>
                <c:pt idx="9">
                  <c:v>1066.000000000011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80.00000000008001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1072.000000000184</c:v>
                </c:pt>
                <c:pt idx="16">
                  <c:v>80.00000000008001</c:v>
                </c:pt>
                <c:pt idx="17">
                  <c:v>1072.000000000184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129.9999999999635</c:v>
                </c:pt>
                <c:pt idx="23">
                  <c:v>1282.000000000005</c:v>
                </c:pt>
                <c:pt idx="24">
                  <c:v>80.00000000008001</c:v>
                </c:pt>
                <c:pt idx="25">
                  <c:v>1072.000000000184</c:v>
                </c:pt>
                <c:pt idx="26">
                  <c:v>80.00000000008001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79.99999999985796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1071.999999999962</c:v>
                </c:pt>
                <c:pt idx="38">
                  <c:v>80.00000000008001</c:v>
                </c:pt>
                <c:pt idx="39">
                  <c:v>1071.999999999962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1071.999999999962</c:v>
                </c:pt>
                <c:pt idx="48">
                  <c:v>80.00000000008001</c:v>
                </c:pt>
                <c:pt idx="49">
                  <c:v>1071.999999999962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1071.999999999962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129.9999999999635</c:v>
                </c:pt>
                <c:pt idx="63">
                  <c:v>1282.000000000005</c:v>
                </c:pt>
                <c:pt idx="64">
                  <c:v>80.00000000008001</c:v>
                </c:pt>
                <c:pt idx="65">
                  <c:v>1072.000000000184</c:v>
                </c:pt>
                <c:pt idx="66">
                  <c:v>80.00000000008001</c:v>
                </c:pt>
                <c:pt idx="67">
                  <c:v>1071.999999999962</c:v>
                </c:pt>
                <c:pt idx="68">
                  <c:v>80.00000000008001</c:v>
                </c:pt>
                <c:pt idx="69">
                  <c:v>1071.999999999962</c:v>
                </c:pt>
                <c:pt idx="70">
                  <c:v>20.00000000013102</c:v>
                </c:pt>
                <c:pt idx="71">
                  <c:v>1130.999999999993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79.99999999985796</c:v>
                </c:pt>
                <c:pt idx="75">
                  <c:v>1071.999999999962</c:v>
                </c:pt>
                <c:pt idx="76">
                  <c:v>79.99999999985796</c:v>
                </c:pt>
                <c:pt idx="77">
                  <c:v>1072.000000000184</c:v>
                </c:pt>
                <c:pt idx="78">
                  <c:v>80.00000000008001</c:v>
                </c:pt>
                <c:pt idx="79">
                  <c:v>1071.999999999962</c:v>
                </c:pt>
                <c:pt idx="80">
                  <c:v>80.00000000008001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79.99999999985796</c:v>
                </c:pt>
                <c:pt idx="85">
                  <c:v>1071.999999999962</c:v>
                </c:pt>
                <c:pt idx="86">
                  <c:v>79.99999999985796</c:v>
                </c:pt>
                <c:pt idx="87">
                  <c:v>1072.000000000184</c:v>
                </c:pt>
                <c:pt idx="88">
                  <c:v>80.00000000008001</c:v>
                </c:pt>
                <c:pt idx="89">
                  <c:v>1071.999999999962</c:v>
                </c:pt>
                <c:pt idx="90">
                  <c:v>80.00000000008001</c:v>
                </c:pt>
                <c:pt idx="91">
                  <c:v>1071.999999999962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79.99999999985796</c:v>
                </c:pt>
                <c:pt idx="95">
                  <c:v>1071.999999999962</c:v>
                </c:pt>
                <c:pt idx="96">
                  <c:v>79.99999999985796</c:v>
                </c:pt>
                <c:pt idx="97">
                  <c:v>1072.000000000184</c:v>
                </c:pt>
                <c:pt idx="98">
                  <c:v>80.00000000008001</c:v>
                </c:pt>
                <c:pt idx="99">
                  <c:v>637.9999999999164</c:v>
                </c:pt>
                <c:pt idx="100">
                  <c:v>129.0000000000458</c:v>
                </c:pt>
                <c:pt idx="101">
                  <c:v>129.9999999999635</c:v>
                </c:pt>
                <c:pt idx="102">
                  <c:v>130.0000000004076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conclude!$K$1</c:f>
              <c:strCache>
                <c:ptCount val="1"/>
                <c:pt idx="0">
                  <c:v>200ms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conclude!$R$3:$R$105</c:f>
              <c:numCache>
                <c:formatCode>General</c:formatCode>
                <c:ptCount val="103"/>
                <c:pt idx="0">
                  <c:v>139.0000000001112</c:v>
                </c:pt>
                <c:pt idx="1">
                  <c:v>138.9999999998892</c:v>
                </c:pt>
                <c:pt idx="2">
                  <c:v>144.9999999998397</c:v>
                </c:pt>
                <c:pt idx="3">
                  <c:v>554.9999999998611</c:v>
                </c:pt>
                <c:pt idx="4">
                  <c:v>136.000000000136</c:v>
                </c:pt>
                <c:pt idx="5">
                  <c:v>1281.000000000088</c:v>
                </c:pt>
                <c:pt idx="6">
                  <c:v>80.00000000008001</c:v>
                </c:pt>
                <c:pt idx="7">
                  <c:v>1066.000000000011</c:v>
                </c:pt>
                <c:pt idx="8">
                  <c:v>80.00000000008001</c:v>
                </c:pt>
                <c:pt idx="9">
                  <c:v>1065.000000000094</c:v>
                </c:pt>
                <c:pt idx="10">
                  <c:v>80.00000000008001</c:v>
                </c:pt>
                <c:pt idx="11">
                  <c:v>1071.999999999962</c:v>
                </c:pt>
                <c:pt idx="12">
                  <c:v>79.99999999985796</c:v>
                </c:pt>
                <c:pt idx="13">
                  <c:v>1071.999999999962</c:v>
                </c:pt>
                <c:pt idx="14">
                  <c:v>79.99999999985796</c:v>
                </c:pt>
                <c:pt idx="15">
                  <c:v>1071.999999999962</c:v>
                </c:pt>
                <c:pt idx="16">
                  <c:v>79.99999999985796</c:v>
                </c:pt>
                <c:pt idx="17">
                  <c:v>1071.999999999962</c:v>
                </c:pt>
                <c:pt idx="18">
                  <c:v>80.00000000008001</c:v>
                </c:pt>
                <c:pt idx="19">
                  <c:v>1071.999999999962</c:v>
                </c:pt>
                <c:pt idx="20">
                  <c:v>80.00000000008001</c:v>
                </c:pt>
                <c:pt idx="21">
                  <c:v>1071.999999999962</c:v>
                </c:pt>
                <c:pt idx="22">
                  <c:v>80.00000000008001</c:v>
                </c:pt>
                <c:pt idx="23">
                  <c:v>1071.999999999962</c:v>
                </c:pt>
                <c:pt idx="24">
                  <c:v>79.99999999985796</c:v>
                </c:pt>
                <c:pt idx="25">
                  <c:v>1071.999999999962</c:v>
                </c:pt>
                <c:pt idx="26">
                  <c:v>79.99999999985796</c:v>
                </c:pt>
                <c:pt idx="27">
                  <c:v>1071.999999999962</c:v>
                </c:pt>
                <c:pt idx="28">
                  <c:v>80.00000000008001</c:v>
                </c:pt>
                <c:pt idx="29">
                  <c:v>1071.999999999962</c:v>
                </c:pt>
                <c:pt idx="30">
                  <c:v>80.00000000008001</c:v>
                </c:pt>
                <c:pt idx="31">
                  <c:v>1071.999999999962</c:v>
                </c:pt>
                <c:pt idx="32">
                  <c:v>80.00000000008001</c:v>
                </c:pt>
                <c:pt idx="33">
                  <c:v>1071.999999999962</c:v>
                </c:pt>
                <c:pt idx="34">
                  <c:v>79.99999999985796</c:v>
                </c:pt>
                <c:pt idx="35">
                  <c:v>1071.999999999962</c:v>
                </c:pt>
                <c:pt idx="36">
                  <c:v>79.99999999985796</c:v>
                </c:pt>
                <c:pt idx="37">
                  <c:v>1072.000000000184</c:v>
                </c:pt>
                <c:pt idx="38">
                  <c:v>80.00000000008001</c:v>
                </c:pt>
                <c:pt idx="39">
                  <c:v>1072.000000000184</c:v>
                </c:pt>
                <c:pt idx="40">
                  <c:v>80.00000000008001</c:v>
                </c:pt>
                <c:pt idx="41">
                  <c:v>1071.999999999962</c:v>
                </c:pt>
                <c:pt idx="42">
                  <c:v>80.00000000008001</c:v>
                </c:pt>
                <c:pt idx="43">
                  <c:v>1071.999999999962</c:v>
                </c:pt>
                <c:pt idx="44">
                  <c:v>79.99999999985796</c:v>
                </c:pt>
                <c:pt idx="45">
                  <c:v>1071.999999999962</c:v>
                </c:pt>
                <c:pt idx="46">
                  <c:v>79.99999999985796</c:v>
                </c:pt>
                <c:pt idx="47">
                  <c:v>1072.000000000184</c:v>
                </c:pt>
                <c:pt idx="48">
                  <c:v>80.00000000008001</c:v>
                </c:pt>
                <c:pt idx="49">
                  <c:v>1072.000000000184</c:v>
                </c:pt>
                <c:pt idx="50">
                  <c:v>80.00000000008001</c:v>
                </c:pt>
                <c:pt idx="51">
                  <c:v>1071.999999999962</c:v>
                </c:pt>
                <c:pt idx="52">
                  <c:v>80.00000000008001</c:v>
                </c:pt>
                <c:pt idx="53">
                  <c:v>1071.999999999962</c:v>
                </c:pt>
                <c:pt idx="54">
                  <c:v>79.99999999985796</c:v>
                </c:pt>
                <c:pt idx="55">
                  <c:v>1071.999999999962</c:v>
                </c:pt>
                <c:pt idx="56">
                  <c:v>79.99999999985796</c:v>
                </c:pt>
                <c:pt idx="57">
                  <c:v>1072.000000000184</c:v>
                </c:pt>
                <c:pt idx="58">
                  <c:v>80.00000000008001</c:v>
                </c:pt>
                <c:pt idx="59">
                  <c:v>1072.000000000184</c:v>
                </c:pt>
                <c:pt idx="60">
                  <c:v>80.00000000008001</c:v>
                </c:pt>
                <c:pt idx="61">
                  <c:v>1071.999999999962</c:v>
                </c:pt>
                <c:pt idx="62">
                  <c:v>80.00000000008001</c:v>
                </c:pt>
                <c:pt idx="63">
                  <c:v>1071.999999999962</c:v>
                </c:pt>
                <c:pt idx="64">
                  <c:v>79.99999999985796</c:v>
                </c:pt>
                <c:pt idx="65">
                  <c:v>1071.999999999962</c:v>
                </c:pt>
                <c:pt idx="66">
                  <c:v>79.99999999985796</c:v>
                </c:pt>
                <c:pt idx="67">
                  <c:v>1071.999999999962</c:v>
                </c:pt>
                <c:pt idx="68">
                  <c:v>79.99999999985796</c:v>
                </c:pt>
                <c:pt idx="69">
                  <c:v>1071.999999999962</c:v>
                </c:pt>
                <c:pt idx="70">
                  <c:v>79.99999999985796</c:v>
                </c:pt>
                <c:pt idx="71">
                  <c:v>1071.999999999962</c:v>
                </c:pt>
                <c:pt idx="72">
                  <c:v>80.00000000008001</c:v>
                </c:pt>
                <c:pt idx="73">
                  <c:v>1071.999999999962</c:v>
                </c:pt>
                <c:pt idx="74">
                  <c:v>80.00000000008001</c:v>
                </c:pt>
                <c:pt idx="75">
                  <c:v>1071.999999999962</c:v>
                </c:pt>
                <c:pt idx="76">
                  <c:v>80.00000000008001</c:v>
                </c:pt>
                <c:pt idx="77">
                  <c:v>1071.999999999962</c:v>
                </c:pt>
                <c:pt idx="78">
                  <c:v>79.99999999985796</c:v>
                </c:pt>
                <c:pt idx="79">
                  <c:v>1071.999999999962</c:v>
                </c:pt>
                <c:pt idx="80">
                  <c:v>79.99999999985796</c:v>
                </c:pt>
                <c:pt idx="81">
                  <c:v>1071.999999999962</c:v>
                </c:pt>
                <c:pt idx="82">
                  <c:v>80.00000000008001</c:v>
                </c:pt>
                <c:pt idx="83">
                  <c:v>1071.999999999962</c:v>
                </c:pt>
                <c:pt idx="84">
                  <c:v>80.00000000008001</c:v>
                </c:pt>
                <c:pt idx="85">
                  <c:v>1071.999999999962</c:v>
                </c:pt>
                <c:pt idx="86">
                  <c:v>80.00000000008001</c:v>
                </c:pt>
                <c:pt idx="87">
                  <c:v>1071.999999999962</c:v>
                </c:pt>
                <c:pt idx="88">
                  <c:v>79.99999999985796</c:v>
                </c:pt>
                <c:pt idx="89">
                  <c:v>1071.999999999962</c:v>
                </c:pt>
                <c:pt idx="90">
                  <c:v>79.99999999985796</c:v>
                </c:pt>
                <c:pt idx="91">
                  <c:v>1072.000000000184</c:v>
                </c:pt>
                <c:pt idx="92">
                  <c:v>80.00000000008001</c:v>
                </c:pt>
                <c:pt idx="93">
                  <c:v>1071.999999999962</c:v>
                </c:pt>
                <c:pt idx="94">
                  <c:v>80.00000000008001</c:v>
                </c:pt>
                <c:pt idx="95">
                  <c:v>1071.999999999962</c:v>
                </c:pt>
                <c:pt idx="96">
                  <c:v>80.00000000008001</c:v>
                </c:pt>
                <c:pt idx="97">
                  <c:v>1071.999999999962</c:v>
                </c:pt>
                <c:pt idx="98">
                  <c:v>79.99999999985796</c:v>
                </c:pt>
                <c:pt idx="99">
                  <c:v>639.0000000000561</c:v>
                </c:pt>
                <c:pt idx="100">
                  <c:v>129.0000000000458</c:v>
                </c:pt>
                <c:pt idx="101">
                  <c:v>128.9999999998237</c:v>
                </c:pt>
                <c:pt idx="102">
                  <c:v>129.0000000000458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029640"/>
        <c:axId val="2127032616"/>
      </c:lineChart>
      <c:catAx>
        <c:axId val="2127029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127032616"/>
        <c:crosses val="autoZero"/>
        <c:auto val="1"/>
        <c:lblAlgn val="ctr"/>
        <c:lblOffset val="100"/>
        <c:noMultiLvlLbl val="0"/>
      </c:catAx>
      <c:valAx>
        <c:axId val="2127032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7029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conclude!$T$102</c:f>
              <c:strCache>
                <c:ptCount val="1"/>
                <c:pt idx="0">
                  <c:v>50ms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conclude!$U$102:$X$102</c:f>
              <c:numCache>
                <c:formatCode>General</c:formatCode>
                <c:ptCount val="4"/>
                <c:pt idx="0">
                  <c:v>58283.99999999978</c:v>
                </c:pt>
                <c:pt idx="1">
                  <c:v>31147.00000000116</c:v>
                </c:pt>
                <c:pt idx="2">
                  <c:v>46110.99999999914</c:v>
                </c:pt>
                <c:pt idx="3">
                  <c:v>56731.00000000097</c:v>
                </c:pt>
              </c:numCache>
            </c:numRef>
          </c:val>
        </c:ser>
        <c:ser>
          <c:idx val="1"/>
          <c:order val="1"/>
          <c:tx>
            <c:strRef>
              <c:f>conclude!$T$103</c:f>
              <c:strCache>
                <c:ptCount val="1"/>
                <c:pt idx="0">
                  <c:v>200ms</c:v>
                </c:pt>
              </c:strCache>
            </c:strRef>
          </c:tx>
          <c:invertIfNegative val="0"/>
          <c:cat>
            <c:strRef>
              <c:f>conclude!$U$101:$X$101</c:f>
              <c:strCache>
                <c:ptCount val="4"/>
                <c:pt idx="0">
                  <c:v>host-edge_1</c:v>
                </c:pt>
                <c:pt idx="1">
                  <c:v>edge-aggr_1</c:v>
                </c:pt>
                <c:pt idx="2">
                  <c:v>edge-aggr_2</c:v>
                </c:pt>
                <c:pt idx="3">
                  <c:v>host-edge_2</c:v>
                </c:pt>
              </c:strCache>
            </c:strRef>
          </c:cat>
          <c:val>
            <c:numRef>
              <c:f>conclude!$U$103:$X$103</c:f>
              <c:numCache>
                <c:formatCode>General</c:formatCode>
                <c:ptCount val="4"/>
                <c:pt idx="0">
                  <c:v>56729.99999999995</c:v>
                </c:pt>
                <c:pt idx="1">
                  <c:v>28802.99999999924</c:v>
                </c:pt>
                <c:pt idx="2">
                  <c:v>39125.00000000075</c:v>
                </c:pt>
                <c:pt idx="3">
                  <c:v>56479.9999999992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706696"/>
        <c:axId val="2126709672"/>
      </c:barChart>
      <c:catAx>
        <c:axId val="212670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709672"/>
        <c:crosses val="autoZero"/>
        <c:auto val="1"/>
        <c:lblAlgn val="ctr"/>
        <c:lblOffset val="100"/>
        <c:noMultiLvlLbl val="0"/>
      </c:catAx>
      <c:valAx>
        <c:axId val="2126709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Cumulative link 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706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Interval : 50ms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03"/>
          <c:order val="103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04"/>
          <c:order val="104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105"/>
          <c:order val="105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106"/>
          <c:order val="106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107"/>
          <c:order val="107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08"/>
          <c:order val="108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9"/>
          <c:order val="109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0"/>
          <c:order val="110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111"/>
          <c:order val="111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2"/>
          <c:order val="112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13"/>
          <c:order val="113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4"/>
          <c:order val="114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5"/>
          <c:order val="115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6"/>
          <c:order val="116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17"/>
          <c:order val="117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18"/>
          <c:order val="118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19"/>
          <c:order val="119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0"/>
          <c:order val="120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1"/>
          <c:order val="121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2"/>
          <c:order val="122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3"/>
          <c:order val="123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4"/>
          <c:order val="124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5"/>
          <c:order val="125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26"/>
          <c:order val="126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27"/>
          <c:order val="127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28"/>
          <c:order val="128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29"/>
          <c:order val="129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0"/>
          <c:order val="130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1"/>
          <c:order val="131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2"/>
          <c:order val="132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3"/>
          <c:order val="133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4"/>
          <c:order val="134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5"/>
          <c:order val="135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6"/>
          <c:order val="136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7"/>
          <c:order val="137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38"/>
          <c:order val="138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39"/>
          <c:order val="139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0"/>
          <c:order val="140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1"/>
          <c:order val="141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2"/>
          <c:order val="142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3"/>
          <c:order val="143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4"/>
          <c:order val="144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5"/>
          <c:order val="145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46"/>
          <c:order val="146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7"/>
          <c:order val="147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48"/>
          <c:order val="148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9"/>
          <c:order val="149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0"/>
          <c:order val="150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1"/>
          <c:order val="151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2"/>
          <c:order val="152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3"/>
          <c:order val="153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4"/>
          <c:order val="154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5"/>
          <c:order val="155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56"/>
          <c:order val="156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7"/>
          <c:order val="157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8"/>
          <c:order val="158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59"/>
          <c:order val="159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60"/>
          <c:order val="160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1"/>
          <c:order val="161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2"/>
          <c:order val="162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3"/>
          <c:order val="163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4"/>
          <c:order val="164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65"/>
          <c:order val="165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66"/>
          <c:order val="166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167"/>
          <c:order val="167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68"/>
          <c:order val="168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9"/>
          <c:order val="169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0"/>
          <c:order val="170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1"/>
          <c:order val="171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2"/>
          <c:order val="172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3"/>
          <c:order val="173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174"/>
          <c:order val="174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175"/>
          <c:order val="175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6"/>
          <c:order val="176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7"/>
          <c:order val="177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78"/>
          <c:order val="178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79"/>
          <c:order val="179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0"/>
          <c:order val="180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1"/>
          <c:order val="181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2"/>
          <c:order val="182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3"/>
          <c:order val="183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4"/>
          <c:order val="184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5"/>
          <c:order val="185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86"/>
          <c:order val="186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7"/>
          <c:order val="187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88"/>
          <c:order val="188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89"/>
          <c:order val="189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0"/>
          <c:order val="190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91"/>
          <c:order val="191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2"/>
          <c:order val="192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3"/>
          <c:order val="193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4"/>
          <c:order val="194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5"/>
          <c:order val="195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6"/>
          <c:order val="196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7"/>
          <c:order val="197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98"/>
          <c:order val="198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99"/>
          <c:order val="199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200"/>
          <c:order val="200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01"/>
          <c:order val="201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02"/>
          <c:order val="202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203"/>
          <c:order val="203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204"/>
          <c:order val="204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05"/>
          <c:order val="205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conclude!$D$3</c:f>
              <c:strCache>
                <c:ptCount val="1"/>
                <c:pt idx="0">
                  <c:v>UP1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conclude!$E$3:$H$3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652.000000000097</c:v>
                </c:pt>
                <c:pt idx="2">
                  <c:v>1851.999999999965</c:v>
                </c:pt>
                <c:pt idx="3">
                  <c:v>140.000000000029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conclude!$D$4</c:f>
              <c:strCache>
                <c:ptCount val="1"/>
                <c:pt idx="0">
                  <c:v>DOWN1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conclude!$E$4:$H$4</c:f>
              <c:numCache>
                <c:formatCode>General</c:formatCode>
                <c:ptCount val="4"/>
                <c:pt idx="0">
                  <c:v>138.9999999998892</c:v>
                </c:pt>
                <c:pt idx="1">
                  <c:v>110.0000000000545</c:v>
                </c:pt>
                <c:pt idx="2">
                  <c:v>108.9999999999147</c:v>
                </c:pt>
                <c:pt idx="3">
                  <c:v>139.0000000001112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conclude!$D$5</c:f>
              <c:strCache>
                <c:ptCount val="1"/>
                <c:pt idx="0">
                  <c:v>UP2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conclude!$E$5:$H$5</c:f>
              <c:numCache>
                <c:formatCode>General</c:formatCode>
                <c:ptCount val="4"/>
                <c:pt idx="0">
                  <c:v>145.9999999999795</c:v>
                </c:pt>
                <c:pt idx="1">
                  <c:v>647.999999999982</c:v>
                </c:pt>
                <c:pt idx="2">
                  <c:v>1848.99999999999</c:v>
                </c:pt>
                <c:pt idx="3">
                  <c:v>145.9999999999795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conclude!$D$6</c:f>
              <c:strCache>
                <c:ptCount val="1"/>
                <c:pt idx="0">
                  <c:v>UP3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conclude!$E$6:$H$6</c:f>
              <c:numCache>
                <c:formatCode>General</c:formatCode>
                <c:ptCount val="4"/>
                <c:pt idx="0">
                  <c:v>555.0000000000832</c:v>
                </c:pt>
                <c:pt idx="1">
                  <c:v>410.0000000000215</c:v>
                </c:pt>
                <c:pt idx="2">
                  <c:v>1678.000000000068</c:v>
                </c:pt>
                <c:pt idx="3">
                  <c:v>554.9999999998611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conclude!$D$7</c:f>
              <c:strCache>
                <c:ptCount val="1"/>
                <c:pt idx="0">
                  <c:v>UP4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conclude!$E$7:$H$7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conclude!$D$8</c:f>
              <c:strCache>
                <c:ptCount val="1"/>
                <c:pt idx="0">
                  <c:v>DOWN2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conclude!$E$8:$H$8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484.000000000151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conclude!$D$9</c:f>
              <c:strCache>
                <c:ptCount val="1"/>
                <c:pt idx="0">
                  <c:v>UP5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conclude!$E$9:$H$9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conclude!$D$10</c:f>
              <c:strCache>
                <c:ptCount val="1"/>
                <c:pt idx="0">
                  <c:v>DOWN3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conclude!$E$10:$H$10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1065.000000000094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conclude!$D$11</c:f>
              <c:strCache>
                <c:ptCount val="1"/>
                <c:pt idx="0">
                  <c:v>UP6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conclude!$E$11:$H$11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88.00000000008801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conclude!$D$12</c:f>
              <c:strCache>
                <c:ptCount val="1"/>
                <c:pt idx="0">
                  <c:v>DOWN4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conclude!$E$12:$H$12</c:f>
              <c:numCache>
                <c:formatCode>General</c:formatCode>
                <c:ptCount val="4"/>
                <c:pt idx="0">
                  <c:v>473.0000000001677</c:v>
                </c:pt>
                <c:pt idx="1">
                  <c:v>483.9999999999289</c:v>
                </c:pt>
                <c:pt idx="2">
                  <c:v>107.999999999997</c:v>
                </c:pt>
                <c:pt idx="3">
                  <c:v>1066.000000000011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conclude!$D$13</c:f>
              <c:strCache>
                <c:ptCount val="1"/>
                <c:pt idx="0">
                  <c:v>UP7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conclude!$E$13:$H$13</c:f>
              <c:numCache>
                <c:formatCode>General</c:formatCode>
                <c:ptCount val="4"/>
                <c:pt idx="0">
                  <c:v>672.000000000006</c:v>
                </c:pt>
                <c:pt idx="1">
                  <c:v>89.00000000000574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conclude!$D$14</c:f>
              <c:strCache>
                <c:ptCount val="1"/>
                <c:pt idx="0">
                  <c:v>DOWN5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conclude!$E$14:$H$14</c:f>
              <c:numCache>
                <c:formatCode>General</c:formatCode>
                <c:ptCount val="4"/>
                <c:pt idx="0">
                  <c:v>474.0000000000855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conclude!$D$15</c:f>
              <c:strCache>
                <c:ptCount val="1"/>
                <c:pt idx="0">
                  <c:v>UP8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conclude!$E$15:$H$15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conclude!$D$16</c:f>
              <c:strCache>
                <c:ptCount val="1"/>
                <c:pt idx="0">
                  <c:v>DOWN6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conclude!$E$16:$H$16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conclude!$D$17</c:f>
              <c:strCache>
                <c:ptCount val="1"/>
                <c:pt idx="0">
                  <c:v>UP9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conclude!$E$17:$H$17</c:f>
              <c:numCache>
                <c:formatCode>General</c:formatCode>
                <c:ptCount val="4"/>
                <c:pt idx="0">
                  <c:v>660.000000000105</c:v>
                </c:pt>
                <c:pt idx="1">
                  <c:v>100.9999999999067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conclude!$D$18</c:f>
              <c:strCache>
                <c:ptCount val="1"/>
                <c:pt idx="0">
                  <c:v>DOWN7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conclude!$E$18:$H$18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conclude!$D$19</c:f>
              <c:strCache>
                <c:ptCount val="1"/>
                <c:pt idx="0">
                  <c:v>UP10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conclude!$E$19:$H$19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conclude!$D$20</c:f>
              <c:strCache>
                <c:ptCount val="1"/>
                <c:pt idx="0">
                  <c:v>DOWN8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conclude!$E$20:$H$20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conclude!$D$21</c:f>
              <c:strCache>
                <c:ptCount val="1"/>
                <c:pt idx="0">
                  <c:v>UP11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conclude!$E$21:$H$21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conclude!$D$22</c:f>
              <c:strCache>
                <c:ptCount val="1"/>
                <c:pt idx="0">
                  <c:v>DOWN9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conclude!$E$22:$H$22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conclude!$D$23</c:f>
              <c:strCache>
                <c:ptCount val="1"/>
                <c:pt idx="0">
                  <c:v>UP12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conclude!$E$23:$H$23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conclude!$D$24</c:f>
              <c:strCache>
                <c:ptCount val="1"/>
                <c:pt idx="0">
                  <c:v>DOWN10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conclude!$E$24:$H$24</c:f>
              <c:numCache>
                <c:formatCode>General</c:formatCode>
                <c:ptCount val="4"/>
                <c:pt idx="0">
                  <c:v>130.0000000001855</c:v>
                </c:pt>
                <c:pt idx="1">
                  <c:v>104.9999999997997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conclude!$D$25</c:f>
              <c:strCache>
                <c:ptCount val="1"/>
                <c:pt idx="0">
                  <c:v>DOWN11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conclude!$E$25:$H$25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conclude!$D$26</c:f>
              <c:strCache>
                <c:ptCount val="1"/>
                <c:pt idx="0">
                  <c:v>UP13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conclude!$E$26:$H$26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680.0000000000139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conclude!$D$27</c:f>
              <c:strCache>
                <c:ptCount val="1"/>
                <c:pt idx="0">
                  <c:v>UP14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conclude!$E$27:$H$27</c:f>
              <c:numCache>
                <c:formatCode>General</c:formatCode>
                <c:ptCount val="4"/>
                <c:pt idx="0">
                  <c:v>1280.999999999866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conclude!$D$28</c:f>
              <c:strCache>
                <c:ptCount val="1"/>
                <c:pt idx="0">
                  <c:v>DOWN12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conclude!$E$28:$H$28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conclude!$D$29</c:f>
              <c:strCache>
                <c:ptCount val="1"/>
                <c:pt idx="0">
                  <c:v>UP15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conclude!$E$29:$H$29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conclude!$D$30</c:f>
              <c:strCache>
                <c:ptCount val="1"/>
                <c:pt idx="0">
                  <c:v>DOWN13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conclude!$E$30:$H$30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conclude!$D$31</c:f>
              <c:strCache>
                <c:ptCount val="1"/>
                <c:pt idx="0">
                  <c:v>UP16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conclude!$E$31:$H$31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conclude!$D$32</c:f>
              <c:strCache>
                <c:ptCount val="1"/>
                <c:pt idx="0">
                  <c:v>DOWN14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conclude!$E$32:$H$32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104.000000000104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conclude!$D$33</c:f>
              <c:strCache>
                <c:ptCount val="1"/>
                <c:pt idx="0">
                  <c:v>UP17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conclude!$E$33:$H$33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conclude!$D$34</c:f>
              <c:strCache>
                <c:ptCount val="1"/>
                <c:pt idx="0">
                  <c:v>DOWN15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conclude!$E$34:$H$34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conclude!$D$35</c:f>
              <c:strCache>
                <c:ptCount val="1"/>
                <c:pt idx="0">
                  <c:v>UP18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conclude!$E$35:$H$35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conclude!$D$36</c:f>
              <c:strCache>
                <c:ptCount val="1"/>
                <c:pt idx="0">
                  <c:v>DOWN16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conclude!$E$36:$H$36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conclude!$D$37</c:f>
              <c:strCache>
                <c:ptCount val="1"/>
                <c:pt idx="0">
                  <c:v>UP19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conclude!$E$37:$H$37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conclude!$D$38</c:f>
              <c:strCache>
                <c:ptCount val="1"/>
                <c:pt idx="0">
                  <c:v>DOWN17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conclude!$E$38:$H$38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conclude!$D$39</c:f>
              <c:strCache>
                <c:ptCount val="1"/>
                <c:pt idx="0">
                  <c:v>UP20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conclude!$E$39:$H$39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conclude!$D$40</c:f>
              <c:strCache>
                <c:ptCount val="1"/>
                <c:pt idx="0">
                  <c:v>DOWN18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conclude!$E$40:$H$40</c:f>
              <c:numCache>
                <c:formatCode>General</c:formatCode>
                <c:ptCount val="4"/>
                <c:pt idx="0">
                  <c:v>492.000000000159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conclude!$D$41</c:f>
              <c:strCache>
                <c:ptCount val="1"/>
                <c:pt idx="0">
                  <c:v>UP21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conclude!$E$41:$H$41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conclude!$D$42</c:f>
              <c:strCache>
                <c:ptCount val="1"/>
                <c:pt idx="0">
                  <c:v>DOWN19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conclude!$E$42:$H$42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conclude!$D$43</c:f>
              <c:strCache>
                <c:ptCount val="1"/>
                <c:pt idx="0">
                  <c:v>UP22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conclude!$E$43:$H$43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conclude!$D$44</c:f>
              <c:strCache>
                <c:ptCount val="1"/>
                <c:pt idx="0">
                  <c:v>DOWN20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conclude!$E$44:$H$44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conclude!$D$45</c:f>
              <c:strCache>
                <c:ptCount val="1"/>
                <c:pt idx="0">
                  <c:v>UP23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conclude!$E$45:$H$45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conclude!$D$46</c:f>
              <c:strCache>
                <c:ptCount val="1"/>
                <c:pt idx="0">
                  <c:v>DOWN21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conclude!$E$46:$H$46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conclude!$D$47</c:f>
              <c:strCache>
                <c:ptCount val="1"/>
                <c:pt idx="0">
                  <c:v>UP24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conclude!$E$47:$H$47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conclude!$D$48</c:f>
              <c:strCache>
                <c:ptCount val="1"/>
                <c:pt idx="0">
                  <c:v>DOWN22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conclude!$E$48:$H$48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conclude!$D$49</c:f>
              <c:strCache>
                <c:ptCount val="1"/>
                <c:pt idx="0">
                  <c:v>UP25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conclude!$E$49:$H$49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conclude!$D$50</c:f>
              <c:strCache>
                <c:ptCount val="1"/>
                <c:pt idx="0">
                  <c:v>DOWN23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conclude!$E$50:$H$50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104.9999999997997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48"/>
          <c:order val="48"/>
          <c:tx>
            <c:strRef>
              <c:f>conclude!$D$51</c:f>
              <c:strCache>
                <c:ptCount val="1"/>
                <c:pt idx="0">
                  <c:v>UP26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conclude!$E$51:$H$51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49"/>
          <c:order val="49"/>
          <c:tx>
            <c:strRef>
              <c:f>conclude!$D$52</c:f>
              <c:strCache>
                <c:ptCount val="1"/>
                <c:pt idx="0">
                  <c:v>DOWN24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conclude!$E$52:$H$52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0"/>
          <c:order val="50"/>
          <c:tx>
            <c:strRef>
              <c:f>conclude!$D$53</c:f>
              <c:strCache>
                <c:ptCount val="1"/>
                <c:pt idx="0">
                  <c:v>UP27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conclude!$E$53:$H$53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1"/>
          <c:order val="51"/>
          <c:tx>
            <c:strRef>
              <c:f>conclude!$D$54</c:f>
              <c:strCache>
                <c:ptCount val="1"/>
                <c:pt idx="0">
                  <c:v>DOWN25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conclude!$E$54:$H$54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2"/>
          <c:order val="52"/>
          <c:tx>
            <c:strRef>
              <c:f>conclude!$D$55</c:f>
              <c:strCache>
                <c:ptCount val="1"/>
                <c:pt idx="0">
                  <c:v>UP28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conclude!$E$55:$H$55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3"/>
          <c:order val="53"/>
          <c:tx>
            <c:strRef>
              <c:f>conclude!$D$56</c:f>
              <c:strCache>
                <c:ptCount val="1"/>
                <c:pt idx="0">
                  <c:v>DOWN26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conclude!$E$56:$H$56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4"/>
          <c:order val="54"/>
          <c:tx>
            <c:strRef>
              <c:f>conclude!$D$57</c:f>
              <c:strCache>
                <c:ptCount val="1"/>
                <c:pt idx="0">
                  <c:v>UP29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conclude!$E$57:$H$57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5"/>
          <c:order val="55"/>
          <c:tx>
            <c:strRef>
              <c:f>conclude!$D$58</c:f>
              <c:strCache>
                <c:ptCount val="1"/>
                <c:pt idx="0">
                  <c:v>DOWN27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conclude!$E$58:$H$58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56"/>
          <c:order val="56"/>
          <c:tx>
            <c:strRef>
              <c:f>conclude!$D$59</c:f>
              <c:strCache>
                <c:ptCount val="1"/>
                <c:pt idx="0">
                  <c:v>UP30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conclude!$E$59:$H$59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57"/>
          <c:order val="57"/>
          <c:tx>
            <c:strRef>
              <c:f>conclude!$D$60</c:f>
              <c:strCache>
                <c:ptCount val="1"/>
                <c:pt idx="0">
                  <c:v>DOWN28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conclude!$E$60:$H$60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58"/>
          <c:order val="58"/>
          <c:tx>
            <c:strRef>
              <c:f>conclude!$D$61</c:f>
              <c:strCache>
                <c:ptCount val="1"/>
                <c:pt idx="0">
                  <c:v>UP31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conclude!$E$61:$H$61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59"/>
          <c:order val="59"/>
          <c:tx>
            <c:strRef>
              <c:f>conclude!$D$62</c:f>
              <c:strCache>
                <c:ptCount val="1"/>
                <c:pt idx="0">
                  <c:v>DOWN29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conclude!$E$62:$H$62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0"/>
          <c:order val="60"/>
          <c:tx>
            <c:strRef>
              <c:f>conclude!$D$63</c:f>
              <c:strCache>
                <c:ptCount val="1"/>
                <c:pt idx="0">
                  <c:v>UP32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conclude!$E$63:$H$63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1"/>
          <c:order val="61"/>
          <c:tx>
            <c:strRef>
              <c:f>conclude!$D$64</c:f>
              <c:strCache>
                <c:ptCount val="1"/>
                <c:pt idx="0">
                  <c:v>DOWN30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conclude!$E$64:$H$64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2"/>
          <c:order val="62"/>
          <c:tx>
            <c:strRef>
              <c:f>conclude!$D$65</c:f>
              <c:strCache>
                <c:ptCount val="1"/>
                <c:pt idx="0">
                  <c:v>DOWN31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conclude!$E$65:$H$65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104.000000000104</c:v>
                </c:pt>
                <c:pt idx="2">
                  <c:v>105.0000000000217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63"/>
          <c:order val="63"/>
          <c:tx>
            <c:strRef>
              <c:f>conclude!$D$66</c:f>
              <c:strCache>
                <c:ptCount val="1"/>
                <c:pt idx="0">
                  <c:v>UP33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conclude!$E$66:$H$66</c:f>
              <c:numCache>
                <c:formatCode>General</c:formatCode>
                <c:ptCount val="4"/>
                <c:pt idx="0">
                  <c:v>1281.000000000088</c:v>
                </c:pt>
                <c:pt idx="1">
                  <c:v>680.9999999999317</c:v>
                </c:pt>
                <c:pt idx="2">
                  <c:v>681.0000000001537</c:v>
                </c:pt>
                <c:pt idx="3">
                  <c:v>1282.000000000005</c:v>
                </c:pt>
              </c:numCache>
            </c:numRef>
          </c:val>
          <c:smooth val="0"/>
        </c:ser>
        <c:ser>
          <c:idx val="64"/>
          <c:order val="64"/>
          <c:tx>
            <c:strRef>
              <c:f>conclude!$D$67</c:f>
              <c:strCache>
                <c:ptCount val="1"/>
                <c:pt idx="0">
                  <c:v>UP34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conclude!$E$67:$H$67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681.0000000001537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5"/>
          <c:order val="65"/>
          <c:tx>
            <c:strRef>
              <c:f>conclude!$D$68</c:f>
              <c:strCache>
                <c:ptCount val="1"/>
                <c:pt idx="0">
                  <c:v>DOWN32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conclude!$E$68:$H$68</c:f>
              <c:numCache>
                <c:formatCode>General</c:formatCode>
                <c:ptCount val="4"/>
                <c:pt idx="0">
                  <c:v>1282.000000000005</c:v>
                </c:pt>
                <c:pt idx="1">
                  <c:v>473.9999999998634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66"/>
          <c:order val="66"/>
          <c:tx>
            <c:strRef>
              <c:f>conclude!$D$69</c:f>
              <c:strCache>
                <c:ptCount val="1"/>
                <c:pt idx="0">
                  <c:v>UP35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conclude!$E$69:$H$69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7"/>
          <c:order val="67"/>
          <c:tx>
            <c:strRef>
              <c:f>conclude!$D$70</c:f>
              <c:strCache>
                <c:ptCount val="1"/>
                <c:pt idx="0">
                  <c:v>DOWN33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conclude!$E$70:$H$70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68"/>
          <c:order val="68"/>
          <c:tx>
            <c:strRef>
              <c:f>conclude!$D$71</c:f>
              <c:strCache>
                <c:ptCount val="1"/>
                <c:pt idx="0">
                  <c:v>UP36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conclude!$E$71:$H$71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69"/>
          <c:order val="69"/>
          <c:tx>
            <c:strRef>
              <c:f>conclude!$D$72</c:f>
              <c:strCache>
                <c:ptCount val="1"/>
                <c:pt idx="0">
                  <c:v>DOWN34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conclude!$E$72:$H$72</c:f>
              <c:numCache>
                <c:formatCode>General</c:formatCode>
                <c:ptCount val="4"/>
                <c:pt idx="0">
                  <c:v>552.000000000108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0"/>
          <c:order val="70"/>
          <c:tx>
            <c:strRef>
              <c:f>conclude!$D$73</c:f>
              <c:strCache>
                <c:ptCount val="1"/>
                <c:pt idx="0">
                  <c:v>UP37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conclude!$E$73:$H$73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161.0000000000778</c:v>
                </c:pt>
                <c:pt idx="2">
                  <c:v>680.9999999999317</c:v>
                </c:pt>
                <c:pt idx="3">
                  <c:v>20.00000000013102</c:v>
                </c:pt>
              </c:numCache>
            </c:numRef>
          </c:val>
          <c:smooth val="0"/>
        </c:ser>
        <c:ser>
          <c:idx val="71"/>
          <c:order val="71"/>
          <c:tx>
            <c:strRef>
              <c:f>conclude!$D$74</c:f>
              <c:strCache>
                <c:ptCount val="1"/>
                <c:pt idx="0">
                  <c:v>DOWN35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conclude!$E$74:$H$74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415.0000000000542</c:v>
                </c:pt>
                <c:pt idx="2">
                  <c:v>105.0000000000217</c:v>
                </c:pt>
                <c:pt idx="3">
                  <c:v>1130.999999999993</c:v>
                </c:pt>
              </c:numCache>
            </c:numRef>
          </c:val>
          <c:smooth val="0"/>
        </c:ser>
        <c:ser>
          <c:idx val="72"/>
          <c:order val="72"/>
          <c:tx>
            <c:strRef>
              <c:f>conclude!$D$75</c:f>
              <c:strCache>
                <c:ptCount val="1"/>
                <c:pt idx="0">
                  <c:v>UP38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conclude!$E$75:$H$75</c:f>
              <c:numCache>
                <c:formatCode>General</c:formatCode>
                <c:ptCount val="4"/>
                <c:pt idx="0">
                  <c:v>599.9999999999339</c:v>
                </c:pt>
                <c:pt idx="1">
                  <c:v>159.999999999938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3"/>
          <c:order val="73"/>
          <c:tx>
            <c:strRef>
              <c:f>conclude!$D$76</c:f>
              <c:strCache>
                <c:ptCount val="1"/>
                <c:pt idx="0">
                  <c:v>DOWN36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conclude!$E$76:$H$76</c:f>
              <c:numCache>
                <c:formatCode>General</c:formatCode>
                <c:ptCount val="4"/>
                <c:pt idx="0">
                  <c:v>551.9999999998858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4"/>
          <c:order val="74"/>
          <c:tx>
            <c:strRef>
              <c:f>conclude!$D$77</c:f>
              <c:strCache>
                <c:ptCount val="1"/>
                <c:pt idx="0">
                  <c:v>UP39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conclude!$E$77:$H$77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5"/>
          <c:order val="75"/>
          <c:tx>
            <c:strRef>
              <c:f>conclude!$D$78</c:f>
              <c:strCache>
                <c:ptCount val="1"/>
                <c:pt idx="0">
                  <c:v>DOWN37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conclude!$E$78:$H$78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76"/>
          <c:order val="76"/>
          <c:tx>
            <c:strRef>
              <c:f>conclude!$D$79</c:f>
              <c:strCache>
                <c:ptCount val="1"/>
                <c:pt idx="0">
                  <c:v>UP40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conclude!$E$79:$H$79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77"/>
          <c:order val="77"/>
          <c:tx>
            <c:strRef>
              <c:f>conclude!$D$80</c:f>
              <c:strCache>
                <c:ptCount val="1"/>
                <c:pt idx="0">
                  <c:v>DOWN38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conclude!$E$80:$H$80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78"/>
          <c:order val="78"/>
          <c:tx>
            <c:strRef>
              <c:f>conclude!$D$81</c:f>
              <c:strCache>
                <c:ptCount val="1"/>
                <c:pt idx="0">
                  <c:v>UP41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conclude!$E$81:$H$81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79"/>
          <c:order val="79"/>
          <c:tx>
            <c:strRef>
              <c:f>conclude!$D$82</c:f>
              <c:strCache>
                <c:ptCount val="1"/>
                <c:pt idx="0">
                  <c:v>DOWN39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conclude!$E$82:$H$82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0"/>
          <c:order val="80"/>
          <c:tx>
            <c:strRef>
              <c:f>conclude!$D$83</c:f>
              <c:strCache>
                <c:ptCount val="1"/>
                <c:pt idx="0">
                  <c:v>UP42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conclude!$E$83:$H$83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1"/>
          <c:order val="81"/>
          <c:tx>
            <c:strRef>
              <c:f>conclude!$D$84</c:f>
              <c:strCache>
                <c:ptCount val="1"/>
                <c:pt idx="0">
                  <c:v>DOWN40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conclude!$E$84:$H$84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2"/>
          <c:order val="82"/>
          <c:tx>
            <c:strRef>
              <c:f>conclude!$D$85</c:f>
              <c:strCache>
                <c:ptCount val="1"/>
                <c:pt idx="0">
                  <c:v>UP43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conclude!$E$85:$H$85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3"/>
          <c:order val="83"/>
          <c:tx>
            <c:strRef>
              <c:f>conclude!$D$86</c:f>
              <c:strCache>
                <c:ptCount val="1"/>
                <c:pt idx="0">
                  <c:v>DOWN41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conclude!$E$86:$H$86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4"/>
          <c:order val="84"/>
          <c:tx>
            <c:strRef>
              <c:f>conclude!$D$87</c:f>
              <c:strCache>
                <c:ptCount val="1"/>
                <c:pt idx="0">
                  <c:v>UP44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conclude!$E$87:$H$87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5"/>
          <c:order val="85"/>
          <c:tx>
            <c:strRef>
              <c:f>conclude!$D$88</c:f>
              <c:strCache>
                <c:ptCount val="1"/>
                <c:pt idx="0">
                  <c:v>DOWN42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conclude!$E$88:$H$88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86"/>
          <c:order val="86"/>
          <c:tx>
            <c:strRef>
              <c:f>conclude!$D$89</c:f>
              <c:strCache>
                <c:ptCount val="1"/>
                <c:pt idx="0">
                  <c:v>UP45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conclude!$E$89:$H$89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87"/>
          <c:order val="87"/>
          <c:tx>
            <c:strRef>
              <c:f>conclude!$D$90</c:f>
              <c:strCache>
                <c:ptCount val="1"/>
                <c:pt idx="0">
                  <c:v>DOWN43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conclude!$E$90:$H$90</c:f>
              <c:numCache>
                <c:formatCode>General</c:formatCode>
                <c:ptCount val="4"/>
                <c:pt idx="0">
                  <c:v>491.999999999937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88"/>
          <c:order val="88"/>
          <c:tx>
            <c:strRef>
              <c:f>conclude!$D$91</c:f>
              <c:strCache>
                <c:ptCount val="1"/>
                <c:pt idx="0">
                  <c:v>UP46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conclude!$E$91:$H$91</c:f>
              <c:numCache>
                <c:formatCode>General</c:formatCode>
                <c:ptCount val="4"/>
                <c:pt idx="0">
                  <c:v>659.999999999883</c:v>
                </c:pt>
                <c:pt idx="1">
                  <c:v>101.0000000001288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89"/>
          <c:order val="89"/>
          <c:tx>
            <c:strRef>
              <c:f>conclude!$D$92</c:f>
              <c:strCache>
                <c:ptCount val="1"/>
                <c:pt idx="0">
                  <c:v>DOWN44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conclude!$E$92:$H$92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473.9999999998634</c:v>
                </c:pt>
                <c:pt idx="2">
                  <c:v>103.999999999882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0"/>
          <c:order val="90"/>
          <c:tx>
            <c:strRef>
              <c:f>conclude!$D$93</c:f>
              <c:strCache>
                <c:ptCount val="1"/>
                <c:pt idx="0">
                  <c:v>UP47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conclude!$E$93:$H$93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1"/>
          <c:order val="91"/>
          <c:tx>
            <c:strRef>
              <c:f>conclude!$D$94</c:f>
              <c:strCache>
                <c:ptCount val="1"/>
                <c:pt idx="0">
                  <c:v>DOWN45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conclude!$E$94:$H$94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2"/>
          <c:order val="92"/>
          <c:tx>
            <c:strRef>
              <c:f>conclude!$D$95</c:f>
              <c:strCache>
                <c:ptCount val="1"/>
                <c:pt idx="0">
                  <c:v>UP48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conclude!$E$95:$H$95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100.9999999999067</c:v>
                </c:pt>
                <c:pt idx="2">
                  <c:v>680.9999999999317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3"/>
          <c:order val="93"/>
          <c:tx>
            <c:strRef>
              <c:f>conclude!$D$96</c:f>
              <c:strCache>
                <c:ptCount val="1"/>
                <c:pt idx="0">
                  <c:v>DOWN46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conclude!$E$96:$H$96</c:f>
              <c:numCache>
                <c:formatCode>General</c:formatCode>
                <c:ptCount val="4"/>
                <c:pt idx="0">
                  <c:v>493.0000000000767</c:v>
                </c:pt>
                <c:pt idx="1">
                  <c:v>475.0000000000032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4"/>
          <c:order val="94"/>
          <c:tx>
            <c:strRef>
              <c:f>conclude!$D$97</c:f>
              <c:strCache>
                <c:ptCount val="1"/>
                <c:pt idx="0">
                  <c:v>UP49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conclude!$E$97:$H$97</c:f>
              <c:numCache>
                <c:formatCode>General</c:formatCode>
                <c:ptCount val="4"/>
                <c:pt idx="0">
                  <c:v>659.0000000001872</c:v>
                </c:pt>
                <c:pt idx="1">
                  <c:v>101.9999999998245</c:v>
                </c:pt>
                <c:pt idx="2">
                  <c:v>681.0000000001537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5"/>
          <c:order val="95"/>
          <c:tx>
            <c:strRef>
              <c:f>conclude!$D$98</c:f>
              <c:strCache>
                <c:ptCount val="1"/>
                <c:pt idx="0">
                  <c:v>DOWN47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conclude!$E$98:$H$98</c:f>
              <c:numCache>
                <c:formatCode>General</c:formatCode>
                <c:ptCount val="4"/>
                <c:pt idx="0">
                  <c:v>492.9999999998547</c:v>
                </c:pt>
                <c:pt idx="1">
                  <c:v>474.0000000000855</c:v>
                </c:pt>
                <c:pt idx="2">
                  <c:v>105.0000000000217</c:v>
                </c:pt>
                <c:pt idx="3">
                  <c:v>1071.999999999962</c:v>
                </c:pt>
              </c:numCache>
            </c:numRef>
          </c:val>
          <c:smooth val="0"/>
        </c:ser>
        <c:ser>
          <c:idx val="96"/>
          <c:order val="96"/>
          <c:tx>
            <c:strRef>
              <c:f>conclude!$D$99</c:f>
              <c:strCache>
                <c:ptCount val="1"/>
                <c:pt idx="0">
                  <c:v>UP50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conclude!$E$99:$H$99</c:f>
              <c:numCache>
                <c:formatCode>General</c:formatCode>
                <c:ptCount val="4"/>
                <c:pt idx="0">
                  <c:v>658.9999999999652</c:v>
                </c:pt>
                <c:pt idx="1">
                  <c:v>102.0000000000465</c:v>
                </c:pt>
                <c:pt idx="2">
                  <c:v>680.0000000000139</c:v>
                </c:pt>
                <c:pt idx="3">
                  <c:v>79.99999999985796</c:v>
                </c:pt>
              </c:numCache>
            </c:numRef>
          </c:val>
          <c:smooth val="0"/>
        </c:ser>
        <c:ser>
          <c:idx val="97"/>
          <c:order val="97"/>
          <c:tx>
            <c:strRef>
              <c:f>conclude!$D$100</c:f>
              <c:strCache>
                <c:ptCount val="1"/>
                <c:pt idx="0">
                  <c:v>UP51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conclude!$E$100:$H$100</c:f>
              <c:numCache>
                <c:formatCode>General</c:formatCode>
                <c:ptCount val="4"/>
                <c:pt idx="0">
                  <c:v>59.00000000003125</c:v>
                </c:pt>
                <c:pt idx="1">
                  <c:v>464.00000000002</c:v>
                </c:pt>
                <c:pt idx="2">
                  <c:v>338.9999999998672</c:v>
                </c:pt>
                <c:pt idx="3">
                  <c:v>1072.000000000184</c:v>
                </c:pt>
              </c:numCache>
            </c:numRef>
          </c:val>
          <c:smooth val="0"/>
        </c:ser>
        <c:ser>
          <c:idx val="98"/>
          <c:order val="98"/>
          <c:tx>
            <c:strRef>
              <c:f>conclude!$D$101</c:f>
              <c:strCache>
                <c:ptCount val="1"/>
                <c:pt idx="0">
                  <c:v>DOWN48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conclude!$E$101:$H$101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887.0000000000821</c:v>
                </c:pt>
                <c:pt idx="3">
                  <c:v>80.00000000008001</c:v>
                </c:pt>
              </c:numCache>
            </c:numRef>
          </c:val>
          <c:smooth val="0"/>
        </c:ser>
        <c:ser>
          <c:idx val="99"/>
          <c:order val="99"/>
          <c:tx>
            <c:strRef>
              <c:f>conclude!$D$102</c:f>
              <c:strCache>
                <c:ptCount val="1"/>
                <c:pt idx="0">
                  <c:v>DOWN49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conclude!$E$102:$H$102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105.0000000000217</c:v>
                </c:pt>
                <c:pt idx="2">
                  <c:v>103.999999999882</c:v>
                </c:pt>
                <c:pt idx="3">
                  <c:v>637.9999999999164</c:v>
                </c:pt>
              </c:numCache>
            </c:numRef>
          </c:val>
          <c:smooth val="0"/>
        </c:ser>
        <c:ser>
          <c:idx val="100"/>
          <c:order val="100"/>
          <c:tx>
            <c:strRef>
              <c:f>conclude!$D$103</c:f>
              <c:strCache>
                <c:ptCount val="1"/>
                <c:pt idx="0">
                  <c:v>DOWN50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conclude!$E$103:$H$103</c:f>
              <c:numCache>
                <c:formatCode>General</c:formatCode>
                <c:ptCount val="4"/>
                <c:pt idx="0">
                  <c:v>129.0000000000458</c:v>
                </c:pt>
                <c:pt idx="1">
                  <c:v>105.0000000000217</c:v>
                </c:pt>
                <c:pt idx="2">
                  <c:v>105.0000000000217</c:v>
                </c:pt>
                <c:pt idx="3">
                  <c:v>129.0000000000458</c:v>
                </c:pt>
              </c:numCache>
            </c:numRef>
          </c:val>
          <c:smooth val="0"/>
        </c:ser>
        <c:ser>
          <c:idx val="101"/>
          <c:order val="101"/>
          <c:tx>
            <c:strRef>
              <c:f>conclude!$D$104</c:f>
              <c:strCache>
                <c:ptCount val="1"/>
                <c:pt idx="0">
                  <c:v>UP52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conclude!$E$104:$H$104</c:f>
              <c:numCache>
                <c:formatCode>General</c:formatCode>
                <c:ptCount val="4"/>
                <c:pt idx="0">
                  <c:v>128.9999999998237</c:v>
                </c:pt>
                <c:pt idx="1">
                  <c:v>439.0000000000782</c:v>
                </c:pt>
                <c:pt idx="2">
                  <c:v>2251.999999999921</c:v>
                </c:pt>
                <c:pt idx="3">
                  <c:v>129.9999999999635</c:v>
                </c:pt>
              </c:numCache>
            </c:numRef>
          </c:val>
          <c:smooth val="0"/>
        </c:ser>
        <c:ser>
          <c:idx val="102"/>
          <c:order val="102"/>
          <c:tx>
            <c:strRef>
              <c:f>conclude!$D$105</c:f>
              <c:strCache>
                <c:ptCount val="1"/>
                <c:pt idx="0">
                  <c:v>DOWN51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conclude!$E$2:$H$2</c:f>
              <c:strCache>
                <c:ptCount val="4"/>
                <c:pt idx="0">
                  <c:v>host-edge_1[ms]</c:v>
                </c:pt>
                <c:pt idx="1">
                  <c:v>edge-aggr_1[ms]</c:v>
                </c:pt>
                <c:pt idx="2">
                  <c:v>edge-aggr_2[ms]</c:v>
                </c:pt>
                <c:pt idx="3">
                  <c:v>host-edge_2[ms]</c:v>
                </c:pt>
              </c:strCache>
            </c:strRef>
          </c:cat>
          <c:val>
            <c:numRef>
              <c:f>conclude!$E$105:$H$105</c:f>
              <c:numCache>
                <c:formatCode>General</c:formatCode>
                <c:ptCount val="4"/>
                <c:pt idx="0">
                  <c:v>129.9999999999635</c:v>
                </c:pt>
                <c:pt idx="1">
                  <c:v>104.0000000003261</c:v>
                </c:pt>
                <c:pt idx="2">
                  <c:v>104.9999999995777</c:v>
                </c:pt>
                <c:pt idx="3">
                  <c:v>130.0000000004076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99656"/>
        <c:axId val="2128402632"/>
      </c:lineChart>
      <c:catAx>
        <c:axId val="2128399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402632"/>
        <c:crosses val="autoZero"/>
        <c:auto val="1"/>
        <c:lblAlgn val="ctr"/>
        <c:lblOffset val="100"/>
        <c:noMultiLvlLbl val="0"/>
      </c:catAx>
      <c:valAx>
        <c:axId val="2128402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  <a:endParaRPr lang="ja-JP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8399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host-edge_1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conclude2!$E$3:$E$38</c:f>
              <c:numCache>
                <c:formatCode>General</c:formatCode>
                <c:ptCount val="36"/>
                <c:pt idx="0">
                  <c:v>0.0</c:v>
                </c:pt>
                <c:pt idx="1">
                  <c:v>1.7E-5</c:v>
                </c:pt>
                <c:pt idx="2">
                  <c:v>4E-6</c:v>
                </c:pt>
                <c:pt idx="3">
                  <c:v>2.0E-5</c:v>
                </c:pt>
                <c:pt idx="4">
                  <c:v>1.2E-5</c:v>
                </c:pt>
                <c:pt idx="5">
                  <c:v>6.6E-5</c:v>
                </c:pt>
                <c:pt idx="6">
                  <c:v>1.2E-5</c:v>
                </c:pt>
                <c:pt idx="7">
                  <c:v>4.4E-5</c:v>
                </c:pt>
                <c:pt idx="8">
                  <c:v>9E-6</c:v>
                </c:pt>
                <c:pt idx="9">
                  <c:v>0.000248</c:v>
                </c:pt>
                <c:pt idx="10">
                  <c:v>1.8E-5</c:v>
                </c:pt>
                <c:pt idx="11">
                  <c:v>1.7E-5</c:v>
                </c:pt>
                <c:pt idx="12">
                  <c:v>1.5E-5</c:v>
                </c:pt>
                <c:pt idx="13">
                  <c:v>7.3E-5</c:v>
                </c:pt>
                <c:pt idx="14">
                  <c:v>1.2E-5</c:v>
                </c:pt>
                <c:pt idx="15">
                  <c:v>2.1E-5</c:v>
                </c:pt>
                <c:pt idx="16">
                  <c:v>1.2E-5</c:v>
                </c:pt>
                <c:pt idx="17">
                  <c:v>2.4E-5</c:v>
                </c:pt>
                <c:pt idx="18">
                  <c:v>9E-6</c:v>
                </c:pt>
                <c:pt idx="19">
                  <c:v>5.0E-6</c:v>
                </c:pt>
                <c:pt idx="20">
                  <c:v>1.0E-5</c:v>
                </c:pt>
                <c:pt idx="21">
                  <c:v>5.9E-5</c:v>
                </c:pt>
                <c:pt idx="22">
                  <c:v>1.6E-5</c:v>
                </c:pt>
                <c:pt idx="23">
                  <c:v>1.4E-5</c:v>
                </c:pt>
                <c:pt idx="24">
                  <c:v>1.3E-5</c:v>
                </c:pt>
                <c:pt idx="25">
                  <c:v>8E-6</c:v>
                </c:pt>
                <c:pt idx="26">
                  <c:v>9E-6</c:v>
                </c:pt>
                <c:pt idx="27">
                  <c:v>4.7E-5</c:v>
                </c:pt>
                <c:pt idx="28">
                  <c:v>1.4E-5</c:v>
                </c:pt>
                <c:pt idx="29">
                  <c:v>8E-6</c:v>
                </c:pt>
                <c:pt idx="30">
                  <c:v>1.1E-5</c:v>
                </c:pt>
                <c:pt idx="31">
                  <c:v>5.0E-6</c:v>
                </c:pt>
                <c:pt idx="32">
                  <c:v>2.0E-5</c:v>
                </c:pt>
                <c:pt idx="33">
                  <c:v>2E-6</c:v>
                </c:pt>
                <c:pt idx="34">
                  <c:v>0.000154</c:v>
                </c:pt>
                <c:pt idx="35">
                  <c:v>4E-6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conclude2!$K$3:$K$31</c:f>
              <c:numCache>
                <c:formatCode>General</c:formatCode>
                <c:ptCount val="29"/>
                <c:pt idx="0">
                  <c:v>0.0</c:v>
                </c:pt>
                <c:pt idx="1">
                  <c:v>3.5E-5</c:v>
                </c:pt>
                <c:pt idx="2">
                  <c:v>7E-6</c:v>
                </c:pt>
                <c:pt idx="3">
                  <c:v>7E-6</c:v>
                </c:pt>
                <c:pt idx="4">
                  <c:v>3E-6</c:v>
                </c:pt>
                <c:pt idx="5">
                  <c:v>2.8E-5</c:v>
                </c:pt>
                <c:pt idx="6">
                  <c:v>1.6E-5</c:v>
                </c:pt>
                <c:pt idx="7">
                  <c:v>2.0E-5</c:v>
                </c:pt>
                <c:pt idx="8">
                  <c:v>6E-6</c:v>
                </c:pt>
                <c:pt idx="9">
                  <c:v>3.1E-5</c:v>
                </c:pt>
                <c:pt idx="10">
                  <c:v>2.3E-5</c:v>
                </c:pt>
                <c:pt idx="11">
                  <c:v>8.8E-5</c:v>
                </c:pt>
                <c:pt idx="12">
                  <c:v>2.5E-5</c:v>
                </c:pt>
                <c:pt idx="13">
                  <c:v>3.4E-5</c:v>
                </c:pt>
                <c:pt idx="14">
                  <c:v>1.9E-5</c:v>
                </c:pt>
                <c:pt idx="15">
                  <c:v>9E-6</c:v>
                </c:pt>
                <c:pt idx="16">
                  <c:v>1.4E-5</c:v>
                </c:pt>
                <c:pt idx="17">
                  <c:v>1.3E-5</c:v>
                </c:pt>
                <c:pt idx="18">
                  <c:v>5.0E-6</c:v>
                </c:pt>
                <c:pt idx="19">
                  <c:v>1.0E-6</c:v>
                </c:pt>
                <c:pt idx="20">
                  <c:v>1.2E-5</c:v>
                </c:pt>
                <c:pt idx="21">
                  <c:v>3.5E-5</c:v>
                </c:pt>
                <c:pt idx="22">
                  <c:v>1.6E-5</c:v>
                </c:pt>
                <c:pt idx="23">
                  <c:v>7E-6</c:v>
                </c:pt>
                <c:pt idx="24">
                  <c:v>1.2E-5</c:v>
                </c:pt>
                <c:pt idx="25">
                  <c:v>1.3E-5</c:v>
                </c:pt>
                <c:pt idx="26">
                  <c:v>1.5E-5</c:v>
                </c:pt>
                <c:pt idx="27">
                  <c:v>3E-6</c:v>
                </c:pt>
                <c:pt idx="28">
                  <c:v>1.2E-5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04184"/>
        <c:axId val="2112307160"/>
      </c:lineChart>
      <c:catAx>
        <c:axId val="2112304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307160"/>
        <c:crosses val="autoZero"/>
        <c:auto val="1"/>
        <c:lblAlgn val="ctr"/>
        <c:lblOffset val="100"/>
        <c:noMultiLvlLbl val="0"/>
      </c:catAx>
      <c:valAx>
        <c:axId val="2112307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0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edge-aggr_1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351864"/>
        <c:axId val="2112378664"/>
      </c:lineChart>
      <c:catAx>
        <c:axId val="211235186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2378664"/>
        <c:crosses val="autoZero"/>
        <c:auto val="1"/>
        <c:lblAlgn val="ctr"/>
        <c:lblOffset val="100"/>
        <c:noMultiLvlLbl val="0"/>
      </c:catAx>
      <c:valAx>
        <c:axId val="211237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35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edge-aggr_2</a:t>
            </a:r>
            <a:endParaRPr lang="ja-JP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conclude2!$B$1</c:f>
              <c:strCache>
                <c:ptCount val="1"/>
                <c:pt idx="0">
                  <c:v>delay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conclude2!$H$1</c:f>
              <c:strCache>
                <c:ptCount val="1"/>
                <c:pt idx="0">
                  <c:v>normal</c:v>
                </c:pt>
              </c:strCache>
            </c:strRef>
          </c:tx>
          <c:spPr>
            <a:ln w="19050">
              <a:prstDash val="sysDot"/>
            </a:ln>
          </c:spPr>
          <c:val>
            <c:numRef>
              <c:f>conclude2!#REF!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451288"/>
        <c:axId val="2091274408"/>
      </c:lineChart>
      <c:catAx>
        <c:axId val="2112451288"/>
        <c:scaling>
          <c:orientation val="minMax"/>
        </c:scaling>
        <c:delete val="1"/>
        <c:axPos val="b"/>
        <c:majorTickMark val="out"/>
        <c:minorTickMark val="none"/>
        <c:tickLblPos val="nextTo"/>
        <c:crossAx val="2091274408"/>
        <c:crosses val="autoZero"/>
        <c:auto val="1"/>
        <c:lblAlgn val="ctr"/>
        <c:lblOffset val="100"/>
        <c:noMultiLvlLbl val="0"/>
      </c:catAx>
      <c:valAx>
        <c:axId val="20912744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Link time[μsec]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245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16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936625</xdr:colOff>
      <xdr:row>1</xdr:row>
      <xdr:rowOff>107950</xdr:rowOff>
    </xdr:from>
    <xdr:to>
      <xdr:col>25</xdr:col>
      <xdr:colOff>854075</xdr:colOff>
      <xdr:row>19</xdr:row>
      <xdr:rowOff>50800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266700</xdr:colOff>
      <xdr:row>21</xdr:row>
      <xdr:rowOff>50800</xdr:rowOff>
    </xdr:from>
    <xdr:to>
      <xdr:col>26</xdr:col>
      <xdr:colOff>184150</xdr:colOff>
      <xdr:row>38</xdr:row>
      <xdr:rowOff>222250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469900</xdr:colOff>
      <xdr:row>1</xdr:row>
      <xdr:rowOff>133350</xdr:rowOff>
    </xdr:from>
    <xdr:to>
      <xdr:col>32</xdr:col>
      <xdr:colOff>387350</xdr:colOff>
      <xdr:row>19</xdr:row>
      <xdr:rowOff>76200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558800</xdr:colOff>
      <xdr:row>21</xdr:row>
      <xdr:rowOff>57150</xdr:rowOff>
    </xdr:from>
    <xdr:to>
      <xdr:col>33</xdr:col>
      <xdr:colOff>476250</xdr:colOff>
      <xdr:row>39</xdr:row>
      <xdr:rowOff>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431800</xdr:colOff>
      <xdr:row>41</xdr:row>
      <xdr:rowOff>88900</xdr:rowOff>
    </xdr:from>
    <xdr:to>
      <xdr:col>28</xdr:col>
      <xdr:colOff>406400</xdr:colOff>
      <xdr:row>61</xdr:row>
      <xdr:rowOff>195580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222250</xdr:colOff>
      <xdr:row>11</xdr:row>
      <xdr:rowOff>63500</xdr:rowOff>
    </xdr:from>
    <xdr:to>
      <xdr:col>25</xdr:col>
      <xdr:colOff>971550</xdr:colOff>
      <xdr:row>36</xdr:row>
      <xdr:rowOff>196850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431800</xdr:colOff>
      <xdr:row>1</xdr:row>
      <xdr:rowOff>107950</xdr:rowOff>
    </xdr:from>
    <xdr:to>
      <xdr:col>18</xdr:col>
      <xdr:colOff>349250</xdr:colOff>
      <xdr:row>19</xdr:row>
      <xdr:rowOff>50800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21</xdr:row>
      <xdr:rowOff>50800</xdr:rowOff>
    </xdr:from>
    <xdr:to>
      <xdr:col>19</xdr:col>
      <xdr:colOff>184150</xdr:colOff>
      <xdr:row>38</xdr:row>
      <xdr:rowOff>222250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469900</xdr:colOff>
      <xdr:row>1</xdr:row>
      <xdr:rowOff>133350</xdr:rowOff>
    </xdr:from>
    <xdr:to>
      <xdr:col>25</xdr:col>
      <xdr:colOff>387350</xdr:colOff>
      <xdr:row>19</xdr:row>
      <xdr:rowOff>76200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558800</xdr:colOff>
      <xdr:row>21</xdr:row>
      <xdr:rowOff>57150</xdr:rowOff>
    </xdr:from>
    <xdr:to>
      <xdr:col>26</xdr:col>
      <xdr:colOff>476250</xdr:colOff>
      <xdr:row>39</xdr:row>
      <xdr:rowOff>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431800</xdr:colOff>
      <xdr:row>41</xdr:row>
      <xdr:rowOff>88900</xdr:rowOff>
    </xdr:from>
    <xdr:to>
      <xdr:col>21</xdr:col>
      <xdr:colOff>406400</xdr:colOff>
      <xdr:row>61</xdr:row>
      <xdr:rowOff>195580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120650</xdr:colOff>
      <xdr:row>23</xdr:row>
      <xdr:rowOff>88900</xdr:rowOff>
    </xdr:from>
    <xdr:to>
      <xdr:col>19</xdr:col>
      <xdr:colOff>869950</xdr:colOff>
      <xdr:row>48</xdr:row>
      <xdr:rowOff>222250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134</xdr:col>
      <xdr:colOff>247650</xdr:colOff>
      <xdr:row>2</xdr:row>
      <xdr:rowOff>209550</xdr:rowOff>
    </xdr:from>
    <xdr:to>
      <xdr:col>147</xdr:col>
      <xdr:colOff>425964</xdr:colOff>
      <xdr:row>21</xdr:row>
      <xdr:rowOff>127000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134</xdr:col>
      <xdr:colOff>266699</xdr:colOff>
      <xdr:row>22</xdr:row>
      <xdr:rowOff>76199</xdr:rowOff>
    </xdr:from>
    <xdr:to>
      <xdr:col>147</xdr:col>
      <xdr:colOff>385233</xdr:colOff>
      <xdr:row>45</xdr:row>
      <xdr:rowOff>139700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6"/>
  <sheetViews>
    <sheetView topLeftCell="B1" workbookViewId="0">
      <selection activeCell="D3" sqref="D3"/>
    </sheetView>
  </sheetViews>
  <sheetFormatPr baseColWidth="12" defaultColWidth="13" defaultRowHeight="18" x14ac:dyDescent="0"/>
  <cols>
    <col min="1" max="1" width="15.83203125" bestFit="1" customWidth="1"/>
  </cols>
  <sheetData>
    <row r="1" spans="1:18">
      <c r="A1" t="s">
        <v>0</v>
      </c>
      <c r="B1" t="s">
        <v>3</v>
      </c>
      <c r="K1" t="s">
        <v>4</v>
      </c>
    </row>
    <row r="2" spans="1:18">
      <c r="B2" s="2" t="s">
        <v>13</v>
      </c>
      <c r="C2" s="3"/>
      <c r="D2" s="3"/>
      <c r="E2" t="s">
        <v>2</v>
      </c>
      <c r="F2" t="s">
        <v>1</v>
      </c>
      <c r="G2" t="s">
        <v>5</v>
      </c>
      <c r="H2" t="s">
        <v>6</v>
      </c>
      <c r="K2" s="3" t="s">
        <v>13</v>
      </c>
      <c r="L2" s="3"/>
      <c r="M2" s="3"/>
      <c r="N2" s="1" t="s">
        <v>12</v>
      </c>
      <c r="O2" t="s">
        <v>2</v>
      </c>
      <c r="P2" t="s">
        <v>1</v>
      </c>
      <c r="Q2" t="s">
        <v>5</v>
      </c>
      <c r="R2" t="s">
        <v>6</v>
      </c>
    </row>
    <row r="3" spans="1:18">
      <c r="A3" t="str">
        <f>IF(B3="10.1.0.2","UP","DOWN")</f>
        <v>UP</v>
      </c>
      <c r="B3" s="2" t="s">
        <v>14</v>
      </c>
      <c r="C3" s="3">
        <f>COUNTIF(A3,A3)</f>
        <v>1</v>
      </c>
      <c r="D3" s="3" t="str">
        <f>A3&amp;C3</f>
        <v>UP1</v>
      </c>
      <c r="E3">
        <v>138.99999999988921</v>
      </c>
      <c r="F3">
        <v>652.00000000009697</v>
      </c>
      <c r="G3">
        <v>1851.9999999999648</v>
      </c>
      <c r="H3">
        <v>140.00000000002899</v>
      </c>
      <c r="J3" t="str">
        <f>IF(K3="10.1.0.2","UP","DOWN")</f>
        <v>UP</v>
      </c>
      <c r="K3" s="3" t="s">
        <v>14</v>
      </c>
      <c r="L3" s="3">
        <f>COUNTIF(J3,J3)</f>
        <v>1</v>
      </c>
      <c r="M3" s="3" t="str">
        <f>J3&amp;L3</f>
        <v>UP1</v>
      </c>
      <c r="N3" s="1">
        <v>1318</v>
      </c>
      <c r="O3">
        <v>138.99999999988921</v>
      </c>
      <c r="P3">
        <v>108.99999999991472</v>
      </c>
      <c r="Q3">
        <v>110.0000000000545</v>
      </c>
      <c r="R3">
        <v>139.00000000011124</v>
      </c>
    </row>
    <row r="4" spans="1:18">
      <c r="A4" t="str">
        <f>IF(B4="10.1.0.2","UP","DOWN")</f>
        <v>DOWN</v>
      </c>
      <c r="B4" s="2" t="s">
        <v>15</v>
      </c>
      <c r="C4" s="3">
        <f>COUNTIF(A3:A4,A3)</f>
        <v>1</v>
      </c>
      <c r="D4" s="3" t="str">
        <f t="shared" ref="D4:D67" si="0">A4&amp;C4</f>
        <v>DOWN1</v>
      </c>
      <c r="E4">
        <v>138.99999999988921</v>
      </c>
      <c r="F4">
        <v>110.0000000000545</v>
      </c>
      <c r="G4">
        <v>108.99999999991472</v>
      </c>
      <c r="H4">
        <v>139.00000000011124</v>
      </c>
      <c r="J4" t="str">
        <f>IF(K4="10.1.0.2","UP","DOWN")</f>
        <v>DOWN</v>
      </c>
      <c r="K4" s="3" t="s">
        <v>15</v>
      </c>
      <c r="L4" s="3">
        <f>COUNTIF(J3:J4,J3)</f>
        <v>1</v>
      </c>
      <c r="M4" s="3" t="str">
        <f t="shared" ref="M4:M67" si="1">J4&amp;L4</f>
        <v>DOWN1</v>
      </c>
      <c r="N4" s="1">
        <v>1323</v>
      </c>
      <c r="O4">
        <v>138.99999999988921</v>
      </c>
      <c r="P4">
        <v>110.0000000000545</v>
      </c>
      <c r="Q4">
        <v>110.0000000000545</v>
      </c>
      <c r="R4">
        <v>138.99999999988921</v>
      </c>
    </row>
    <row r="5" spans="1:18">
      <c r="A5" t="str">
        <f t="shared" ref="A5:A68" si="2">IF(B5="10.1.0.2","UP","DOWN")</f>
        <v>UP</v>
      </c>
      <c r="B5" s="2" t="s">
        <v>14</v>
      </c>
      <c r="C5" s="3">
        <f>COUNTIF(A3:A5,A5)</f>
        <v>2</v>
      </c>
      <c r="D5" s="3" t="str">
        <f t="shared" si="0"/>
        <v>UP2</v>
      </c>
      <c r="E5">
        <v>145.99999999997948</v>
      </c>
      <c r="F5">
        <v>647.99999999998192</v>
      </c>
      <c r="G5">
        <v>1848.9999999999895</v>
      </c>
      <c r="H5">
        <v>145.99999999997948</v>
      </c>
      <c r="J5" t="str">
        <f t="shared" ref="J5:J68" si="3">IF(K5="10.1.0.2","UP","DOWN")</f>
        <v>UP</v>
      </c>
      <c r="K5" s="3" t="s">
        <v>14</v>
      </c>
      <c r="L5" s="3">
        <f>COUNTIF(J3:J5,J5)</f>
        <v>2</v>
      </c>
      <c r="M5" s="3" t="str">
        <f t="shared" si="1"/>
        <v>UP2</v>
      </c>
      <c r="N5" s="1">
        <v>1402</v>
      </c>
      <c r="O5">
        <v>145.00000000006173</v>
      </c>
      <c r="P5">
        <v>113.00000000002974</v>
      </c>
      <c r="Q5">
        <v>113.00000000002974</v>
      </c>
      <c r="R5">
        <v>144.9999999998397</v>
      </c>
    </row>
    <row r="6" spans="1:18">
      <c r="A6" t="str">
        <f t="shared" si="2"/>
        <v>UP</v>
      </c>
      <c r="B6" s="2" t="s">
        <v>14</v>
      </c>
      <c r="C6" s="3">
        <f>COUNTIF(A3:A6,A6)</f>
        <v>3</v>
      </c>
      <c r="D6" s="3" t="str">
        <f t="shared" si="0"/>
        <v>UP3</v>
      </c>
      <c r="E6">
        <v>555.00000000008322</v>
      </c>
      <c r="F6">
        <v>410.00000000002149</v>
      </c>
      <c r="G6">
        <v>1678.0000000000682</v>
      </c>
      <c r="H6">
        <v>554.99999999986119</v>
      </c>
      <c r="J6" t="str">
        <f t="shared" si="3"/>
        <v>UP</v>
      </c>
      <c r="K6" s="3" t="s">
        <v>14</v>
      </c>
      <c r="L6" s="3">
        <f>COUNTIF(J3:J6,J6)</f>
        <v>3</v>
      </c>
      <c r="M6" s="3" t="str">
        <f t="shared" si="1"/>
        <v>UP3</v>
      </c>
      <c r="N6" s="1">
        <v>1403</v>
      </c>
      <c r="O6">
        <v>556.00000000000091</v>
      </c>
      <c r="P6">
        <v>317.00000000012272</v>
      </c>
      <c r="Q6">
        <v>318.00000000004047</v>
      </c>
      <c r="R6">
        <v>554.99999999986119</v>
      </c>
    </row>
    <row r="7" spans="1:18">
      <c r="A7" t="str">
        <f t="shared" si="2"/>
        <v>UP</v>
      </c>
      <c r="B7" s="2" t="s">
        <v>14</v>
      </c>
      <c r="C7" s="3">
        <f>COUNTIF(A3:A7,A7)</f>
        <v>4</v>
      </c>
      <c r="D7" s="3" t="str">
        <f t="shared" si="0"/>
        <v>UP4</v>
      </c>
      <c r="E7">
        <v>1281.0000000000875</v>
      </c>
      <c r="F7">
        <v>680.99999999993167</v>
      </c>
      <c r="G7">
        <v>681.0000000001537</v>
      </c>
      <c r="H7">
        <v>79.999999999857963</v>
      </c>
      <c r="J7" t="str">
        <f t="shared" si="3"/>
        <v>UP</v>
      </c>
      <c r="K7" s="3" t="s">
        <v>14</v>
      </c>
      <c r="L7" s="3">
        <f>COUNTIF(J3:J7,J7)</f>
        <v>4</v>
      </c>
      <c r="M7" s="3" t="str">
        <f t="shared" si="1"/>
        <v>UP4</v>
      </c>
      <c r="N7" s="1">
        <v>1405</v>
      </c>
      <c r="O7">
        <v>1280.9999999998656</v>
      </c>
      <c r="P7">
        <v>233.00000000014975</v>
      </c>
      <c r="Q7">
        <v>107.99999999999699</v>
      </c>
      <c r="R7">
        <v>136.00000000013603</v>
      </c>
    </row>
    <row r="8" spans="1:18">
      <c r="A8" t="str">
        <f t="shared" si="2"/>
        <v>DOWN</v>
      </c>
      <c r="B8" s="2" t="s">
        <v>15</v>
      </c>
      <c r="C8" s="3">
        <f>COUNTIF(A3:A8,A8)</f>
        <v>2</v>
      </c>
      <c r="D8" s="3" t="str">
        <f t="shared" si="0"/>
        <v>DOWN2</v>
      </c>
      <c r="E8">
        <v>1282.0000000000055</v>
      </c>
      <c r="F8">
        <v>484.00000000015098</v>
      </c>
      <c r="G8">
        <v>107.99999999999699</v>
      </c>
      <c r="H8">
        <v>1066.0000000000114</v>
      </c>
      <c r="J8" t="str">
        <f t="shared" si="3"/>
        <v>DOWN</v>
      </c>
      <c r="K8" s="3" t="s">
        <v>15</v>
      </c>
      <c r="L8" s="3">
        <f>COUNTIF(J3:J8,J8)</f>
        <v>2</v>
      </c>
      <c r="M8" s="3" t="str">
        <f t="shared" si="1"/>
        <v>DOWN2</v>
      </c>
      <c r="N8" s="1">
        <v>1407</v>
      </c>
      <c r="O8">
        <v>421.00000000000472</v>
      </c>
      <c r="P8">
        <v>340.00000000000693</v>
      </c>
      <c r="Q8">
        <v>680.99999999993167</v>
      </c>
      <c r="R8">
        <v>1281.0000000000875</v>
      </c>
    </row>
    <row r="9" spans="1:18">
      <c r="A9" t="str">
        <f t="shared" si="2"/>
        <v>UP</v>
      </c>
      <c r="B9" s="2" t="s">
        <v>14</v>
      </c>
      <c r="C9" s="3">
        <f>COUNTIF(A3:A9,A9)</f>
        <v>5</v>
      </c>
      <c r="D9" s="3" t="str">
        <f t="shared" si="0"/>
        <v>UP5</v>
      </c>
      <c r="E9">
        <v>672.00000000000591</v>
      </c>
      <c r="F9">
        <v>89.000000000005741</v>
      </c>
      <c r="G9">
        <v>680.99999999993167</v>
      </c>
      <c r="H9">
        <v>80.000000000080007</v>
      </c>
      <c r="J9" t="str">
        <f t="shared" si="3"/>
        <v>UP</v>
      </c>
      <c r="K9" s="3" t="s">
        <v>14</v>
      </c>
      <c r="L9" s="3">
        <f>COUNTIF(J3:J9,J9)</f>
        <v>5</v>
      </c>
      <c r="M9" s="3" t="str">
        <f t="shared" si="1"/>
        <v>UP5</v>
      </c>
      <c r="N9" s="1">
        <v>1408</v>
      </c>
      <c r="O9">
        <v>725.00000000008663</v>
      </c>
      <c r="P9">
        <v>680.00000000001387</v>
      </c>
      <c r="Q9">
        <v>680.99999999993167</v>
      </c>
      <c r="R9">
        <v>80.000000000080007</v>
      </c>
    </row>
    <row r="10" spans="1:18">
      <c r="A10" t="str">
        <f t="shared" si="2"/>
        <v>DOWN</v>
      </c>
      <c r="B10" s="2" t="s">
        <v>15</v>
      </c>
      <c r="C10" s="3">
        <f>COUNTIF(A3:A10,A10)</f>
        <v>3</v>
      </c>
      <c r="D10" s="3" t="str">
        <f t="shared" si="0"/>
        <v>DOWN3</v>
      </c>
      <c r="E10">
        <v>474.00000000008549</v>
      </c>
      <c r="F10">
        <v>483.99999999992895</v>
      </c>
      <c r="G10">
        <v>107.99999999999699</v>
      </c>
      <c r="H10">
        <v>1065.0000000000937</v>
      </c>
      <c r="J10" t="str">
        <f t="shared" si="3"/>
        <v>DOWN</v>
      </c>
      <c r="K10" s="3" t="s">
        <v>15</v>
      </c>
      <c r="L10" s="3">
        <f>COUNTIF(J3:J10,J10)</f>
        <v>3</v>
      </c>
      <c r="M10" s="3" t="str">
        <f t="shared" si="1"/>
        <v>DOWN3</v>
      </c>
      <c r="N10" s="1">
        <v>1409</v>
      </c>
      <c r="O10">
        <v>1281.0000000000875</v>
      </c>
      <c r="P10">
        <v>483.99999999992895</v>
      </c>
      <c r="Q10">
        <v>107.99999999999699</v>
      </c>
      <c r="R10">
        <v>1066.0000000000114</v>
      </c>
    </row>
    <row r="11" spans="1:18">
      <c r="A11" t="str">
        <f t="shared" si="2"/>
        <v>UP</v>
      </c>
      <c r="B11" s="2" t="s">
        <v>14</v>
      </c>
      <c r="C11" s="3">
        <f>COUNTIF(A3:A11,A11)</f>
        <v>6</v>
      </c>
      <c r="D11" s="3" t="str">
        <f t="shared" si="0"/>
        <v>UP6</v>
      </c>
      <c r="E11">
        <v>672.00000000000591</v>
      </c>
      <c r="F11">
        <v>88.000000000088008</v>
      </c>
      <c r="G11">
        <v>680.99999999993167</v>
      </c>
      <c r="H11">
        <v>80.000000000080007</v>
      </c>
      <c r="J11" t="str">
        <f t="shared" si="3"/>
        <v>UP</v>
      </c>
      <c r="K11" s="3" t="s">
        <v>14</v>
      </c>
      <c r="L11" s="3">
        <f>COUNTIF(J3:J11,J11)</f>
        <v>6</v>
      </c>
      <c r="M11" s="3" t="str">
        <f t="shared" si="1"/>
        <v>UP6</v>
      </c>
      <c r="N11" s="1">
        <v>1410</v>
      </c>
      <c r="O11">
        <v>672.00000000000591</v>
      </c>
      <c r="P11">
        <v>89.000000000005741</v>
      </c>
      <c r="Q11">
        <v>680.99999999993167</v>
      </c>
      <c r="R11">
        <v>80.000000000080007</v>
      </c>
    </row>
    <row r="12" spans="1:18">
      <c r="A12" t="str">
        <f t="shared" si="2"/>
        <v>DOWN</v>
      </c>
      <c r="B12" s="2" t="s">
        <v>15</v>
      </c>
      <c r="C12" s="3">
        <f>COUNTIF(A3:A12,A12)</f>
        <v>4</v>
      </c>
      <c r="D12" s="3" t="str">
        <f t="shared" si="0"/>
        <v>DOWN4</v>
      </c>
      <c r="E12">
        <v>473.00000000016774</v>
      </c>
      <c r="F12">
        <v>483.99999999992895</v>
      </c>
      <c r="G12">
        <v>107.99999999999699</v>
      </c>
      <c r="H12">
        <v>1066.0000000000114</v>
      </c>
      <c r="J12" t="str">
        <f t="shared" si="3"/>
        <v>DOWN</v>
      </c>
      <c r="K12" s="3" t="s">
        <v>15</v>
      </c>
      <c r="L12" s="3">
        <f>COUNTIF(J3:J12,J12)</f>
        <v>4</v>
      </c>
      <c r="M12" s="3" t="str">
        <f t="shared" si="1"/>
        <v>DOWN4</v>
      </c>
      <c r="N12" s="1">
        <v>1411</v>
      </c>
      <c r="O12">
        <v>474.00000000008549</v>
      </c>
      <c r="P12">
        <v>483.99999999992895</v>
      </c>
      <c r="Q12">
        <v>107.99999999999699</v>
      </c>
      <c r="R12">
        <v>1065.0000000000937</v>
      </c>
    </row>
    <row r="13" spans="1:18">
      <c r="A13" t="str">
        <f t="shared" si="2"/>
        <v>UP</v>
      </c>
      <c r="B13" s="2" t="s">
        <v>14</v>
      </c>
      <c r="C13" s="3">
        <f>COUNTIF(A3:A13,A13)</f>
        <v>7</v>
      </c>
      <c r="D13" s="3" t="str">
        <f t="shared" si="0"/>
        <v>UP7</v>
      </c>
      <c r="E13">
        <v>672.00000000000591</v>
      </c>
      <c r="F13">
        <v>89.000000000005741</v>
      </c>
      <c r="G13">
        <v>680.99999999993167</v>
      </c>
      <c r="H13">
        <v>80.000000000080007</v>
      </c>
      <c r="J13" t="str">
        <f t="shared" si="3"/>
        <v>UP</v>
      </c>
      <c r="K13" s="3" t="s">
        <v>14</v>
      </c>
      <c r="L13" s="3">
        <f>COUNTIF(J3:J13,J13)</f>
        <v>7</v>
      </c>
      <c r="M13" s="3" t="str">
        <f t="shared" si="1"/>
        <v>UP7</v>
      </c>
      <c r="N13" s="1">
        <v>1412</v>
      </c>
      <c r="O13">
        <v>672.00000000000591</v>
      </c>
      <c r="P13">
        <v>89.000000000005741</v>
      </c>
      <c r="Q13">
        <v>680.00000000001387</v>
      </c>
      <c r="R13">
        <v>80.000000000080007</v>
      </c>
    </row>
    <row r="14" spans="1:18">
      <c r="A14" t="str">
        <f t="shared" si="2"/>
        <v>DOWN</v>
      </c>
      <c r="B14" s="2" t="s">
        <v>15</v>
      </c>
      <c r="C14" s="3">
        <f>COUNTIF(A3:A14,A14)</f>
        <v>5</v>
      </c>
      <c r="D14" s="3" t="str">
        <f t="shared" si="0"/>
        <v>DOWN5</v>
      </c>
      <c r="E14">
        <v>474.00000000008549</v>
      </c>
      <c r="F14">
        <v>474.00000000008549</v>
      </c>
      <c r="G14">
        <v>105.00000000002174</v>
      </c>
      <c r="H14">
        <v>1071.9999999999618</v>
      </c>
      <c r="J14" t="str">
        <f t="shared" si="3"/>
        <v>DOWN</v>
      </c>
      <c r="K14" s="3" t="s">
        <v>15</v>
      </c>
      <c r="L14" s="3">
        <f>COUNTIF(J3:J14,J14)</f>
        <v>5</v>
      </c>
      <c r="M14" s="3" t="str">
        <f t="shared" si="1"/>
        <v>DOWN5</v>
      </c>
      <c r="N14" s="1">
        <v>1413</v>
      </c>
      <c r="O14">
        <v>472.99999999994566</v>
      </c>
      <c r="P14">
        <v>475.00000000000318</v>
      </c>
      <c r="Q14">
        <v>105.00000000002174</v>
      </c>
      <c r="R14">
        <v>1071.9999999999618</v>
      </c>
    </row>
    <row r="15" spans="1:18">
      <c r="A15" t="str">
        <f t="shared" si="2"/>
        <v>UP</v>
      </c>
      <c r="B15" s="2" t="s">
        <v>14</v>
      </c>
      <c r="C15" s="3">
        <f>COUNTIF(A3:A15,A15)</f>
        <v>8</v>
      </c>
      <c r="D15" s="3" t="str">
        <f t="shared" si="0"/>
        <v>UP8</v>
      </c>
      <c r="E15">
        <v>659.00000000018724</v>
      </c>
      <c r="F15">
        <v>101.99999999982445</v>
      </c>
      <c r="G15">
        <v>680.00000000001387</v>
      </c>
      <c r="H15">
        <v>80.000000000080007</v>
      </c>
      <c r="J15" t="str">
        <f t="shared" si="3"/>
        <v>UP</v>
      </c>
      <c r="K15" s="3" t="s">
        <v>14</v>
      </c>
      <c r="L15" s="3">
        <f>COUNTIF(J3:J15,J15)</f>
        <v>8</v>
      </c>
      <c r="M15" s="3" t="str">
        <f t="shared" si="1"/>
        <v>UP8</v>
      </c>
      <c r="N15" s="1">
        <v>1414</v>
      </c>
      <c r="O15">
        <v>660.00000000010493</v>
      </c>
      <c r="P15">
        <v>100.99999999990672</v>
      </c>
      <c r="Q15">
        <v>681.0000000001537</v>
      </c>
      <c r="R15">
        <v>79.999999999857963</v>
      </c>
    </row>
    <row r="16" spans="1:18">
      <c r="A16" t="str">
        <f t="shared" si="2"/>
        <v>DOWN</v>
      </c>
      <c r="B16" s="2" t="s">
        <v>15</v>
      </c>
      <c r="C16" s="3">
        <f>COUNTIF(A3:A16,A16)</f>
        <v>6</v>
      </c>
      <c r="D16" s="3" t="str">
        <f t="shared" si="0"/>
        <v>DOWN6</v>
      </c>
      <c r="E16">
        <v>491.9999999999369</v>
      </c>
      <c r="F16">
        <v>475.00000000000318</v>
      </c>
      <c r="G16">
        <v>105.00000000002174</v>
      </c>
      <c r="H16">
        <v>1071.9999999999618</v>
      </c>
      <c r="J16" t="str">
        <f t="shared" si="3"/>
        <v>DOWN</v>
      </c>
      <c r="K16" s="3" t="s">
        <v>15</v>
      </c>
      <c r="L16" s="3">
        <f>COUNTIF(J3:J16,J16)</f>
        <v>6</v>
      </c>
      <c r="M16" s="3" t="str">
        <f t="shared" si="1"/>
        <v>DOWN6</v>
      </c>
      <c r="N16" s="1">
        <v>1415</v>
      </c>
      <c r="O16">
        <v>492.99999999985465</v>
      </c>
      <c r="P16">
        <v>474.00000000008549</v>
      </c>
      <c r="Q16">
        <v>104.00000000010401</v>
      </c>
      <c r="R16">
        <v>1071.9999999999618</v>
      </c>
    </row>
    <row r="17" spans="1:18">
      <c r="A17" t="str">
        <f t="shared" si="2"/>
        <v>UP</v>
      </c>
      <c r="B17" s="2" t="s">
        <v>14</v>
      </c>
      <c r="C17" s="3">
        <f>COUNTIF(A3:A17,A17)</f>
        <v>9</v>
      </c>
      <c r="D17" s="3" t="str">
        <f t="shared" si="0"/>
        <v>UP9</v>
      </c>
      <c r="E17">
        <v>660.00000000010493</v>
      </c>
      <c r="F17">
        <v>100.99999999990672</v>
      </c>
      <c r="G17">
        <v>681.0000000001537</v>
      </c>
      <c r="H17">
        <v>79.999999999857963</v>
      </c>
      <c r="J17" t="str">
        <f t="shared" si="3"/>
        <v>UP</v>
      </c>
      <c r="K17" s="3" t="s">
        <v>14</v>
      </c>
      <c r="L17" s="3">
        <f>COUNTIF(J3:J17,J17)</f>
        <v>9</v>
      </c>
      <c r="M17" s="3" t="str">
        <f t="shared" si="1"/>
        <v>UP9</v>
      </c>
      <c r="N17" s="1">
        <v>1416</v>
      </c>
      <c r="O17">
        <v>658.99999999996521</v>
      </c>
      <c r="P17">
        <v>102.0000000000465</v>
      </c>
      <c r="Q17">
        <v>680.99999999993167</v>
      </c>
      <c r="R17">
        <v>79.999999999857963</v>
      </c>
    </row>
    <row r="18" spans="1:18">
      <c r="A18" t="str">
        <f t="shared" si="2"/>
        <v>DOWN</v>
      </c>
      <c r="B18" s="2" t="s">
        <v>15</v>
      </c>
      <c r="C18" s="3">
        <f>COUNTIF(A3:A18,A18)</f>
        <v>7</v>
      </c>
      <c r="D18" s="3" t="str">
        <f t="shared" si="0"/>
        <v>DOWN7</v>
      </c>
      <c r="E18">
        <v>492.99999999985465</v>
      </c>
      <c r="F18">
        <v>474.00000000008549</v>
      </c>
      <c r="G18">
        <v>104.00000000010401</v>
      </c>
      <c r="H18">
        <v>1072.0000000001839</v>
      </c>
      <c r="J18" t="str">
        <f t="shared" si="3"/>
        <v>DOWN</v>
      </c>
      <c r="K18" s="3" t="s">
        <v>15</v>
      </c>
      <c r="L18" s="3">
        <f>COUNTIF(J3:J18,J18)</f>
        <v>7</v>
      </c>
      <c r="M18" s="3" t="str">
        <f t="shared" si="1"/>
        <v>DOWN7</v>
      </c>
      <c r="N18" s="1">
        <v>1417</v>
      </c>
      <c r="O18">
        <v>493.00000000007674</v>
      </c>
      <c r="P18">
        <v>473.99999999986341</v>
      </c>
      <c r="Q18">
        <v>105.00000000002174</v>
      </c>
      <c r="R18">
        <v>1071.9999999999618</v>
      </c>
    </row>
    <row r="19" spans="1:18">
      <c r="A19" t="str">
        <f t="shared" si="2"/>
        <v>UP</v>
      </c>
      <c r="B19" s="2" t="s">
        <v>14</v>
      </c>
      <c r="C19" s="3">
        <f>COUNTIF(A3:A19,A19)</f>
        <v>10</v>
      </c>
      <c r="D19" s="3" t="str">
        <f t="shared" si="0"/>
        <v>UP10</v>
      </c>
      <c r="E19">
        <v>658.99999999996521</v>
      </c>
      <c r="F19">
        <v>102.0000000000465</v>
      </c>
      <c r="G19">
        <v>680.99999999993167</v>
      </c>
      <c r="H19">
        <v>80.000000000080007</v>
      </c>
      <c r="J19" t="str">
        <f t="shared" si="3"/>
        <v>UP</v>
      </c>
      <c r="K19" s="3" t="s">
        <v>14</v>
      </c>
      <c r="L19" s="3">
        <f>COUNTIF(J3:J19,J19)</f>
        <v>10</v>
      </c>
      <c r="M19" s="3" t="str">
        <f t="shared" si="1"/>
        <v>UP10</v>
      </c>
      <c r="N19" s="1">
        <v>1418</v>
      </c>
      <c r="O19">
        <v>658.99999999996521</v>
      </c>
      <c r="P19">
        <v>101.00000000012876</v>
      </c>
      <c r="Q19">
        <v>680.99999999993167</v>
      </c>
      <c r="R19">
        <v>79.999999999857963</v>
      </c>
    </row>
    <row r="20" spans="1:18">
      <c r="A20" t="str">
        <f t="shared" si="2"/>
        <v>DOWN</v>
      </c>
      <c r="B20" s="2" t="s">
        <v>15</v>
      </c>
      <c r="C20" s="3">
        <f>COUNTIF(A3:A20,A20)</f>
        <v>8</v>
      </c>
      <c r="D20" s="3" t="str">
        <f t="shared" si="0"/>
        <v>DOWN8</v>
      </c>
      <c r="E20">
        <v>493.00000000007674</v>
      </c>
      <c r="F20">
        <v>473.99999999986341</v>
      </c>
      <c r="G20">
        <v>105.00000000002174</v>
      </c>
      <c r="H20">
        <v>1072.0000000001839</v>
      </c>
      <c r="J20" t="str">
        <f t="shared" si="3"/>
        <v>DOWN</v>
      </c>
      <c r="K20" s="3" t="s">
        <v>15</v>
      </c>
      <c r="L20" s="3">
        <f>COUNTIF(J3:J20,J20)</f>
        <v>8</v>
      </c>
      <c r="M20" s="3" t="str">
        <f t="shared" si="1"/>
        <v>DOWN8</v>
      </c>
      <c r="N20" s="1">
        <v>1419</v>
      </c>
      <c r="O20">
        <v>493.00000000007674</v>
      </c>
      <c r="P20">
        <v>475.00000000000318</v>
      </c>
      <c r="Q20">
        <v>105.00000000002174</v>
      </c>
      <c r="R20">
        <v>1071.9999999999618</v>
      </c>
    </row>
    <row r="21" spans="1:18">
      <c r="A21" t="str">
        <f t="shared" si="2"/>
        <v>UP</v>
      </c>
      <c r="B21" s="2" t="s">
        <v>14</v>
      </c>
      <c r="C21" s="3">
        <f>COUNTIF(A3:A21,A21)</f>
        <v>11</v>
      </c>
      <c r="D21" s="3" t="str">
        <f t="shared" si="0"/>
        <v>UP11</v>
      </c>
      <c r="E21">
        <v>658.99999999996521</v>
      </c>
      <c r="F21">
        <v>101.00000000012876</v>
      </c>
      <c r="G21">
        <v>680.99999999993167</v>
      </c>
      <c r="H21">
        <v>80.000000000080007</v>
      </c>
      <c r="J21" t="str">
        <f t="shared" si="3"/>
        <v>UP</v>
      </c>
      <c r="K21" s="3" t="s">
        <v>14</v>
      </c>
      <c r="L21" s="3">
        <f>COUNTIF(J3:J21,J21)</f>
        <v>11</v>
      </c>
      <c r="M21" s="3" t="str">
        <f t="shared" si="1"/>
        <v>UP11</v>
      </c>
      <c r="N21" s="1">
        <v>1420</v>
      </c>
      <c r="O21">
        <v>658.99999999996521</v>
      </c>
      <c r="P21">
        <v>102.0000000000465</v>
      </c>
      <c r="Q21">
        <v>680.99999999993167</v>
      </c>
      <c r="R21">
        <v>80.000000000080007</v>
      </c>
    </row>
    <row r="22" spans="1:18">
      <c r="A22" t="str">
        <f t="shared" si="2"/>
        <v>DOWN</v>
      </c>
      <c r="B22" s="2" t="s">
        <v>15</v>
      </c>
      <c r="C22" s="3">
        <f>COUNTIF(A3:A22,A22)</f>
        <v>9</v>
      </c>
      <c r="D22" s="3" t="str">
        <f t="shared" si="0"/>
        <v>DOWN9</v>
      </c>
      <c r="E22">
        <v>493.00000000007674</v>
      </c>
      <c r="F22">
        <v>475.00000000000318</v>
      </c>
      <c r="G22">
        <v>105.00000000002174</v>
      </c>
      <c r="H22">
        <v>1071.9999999999618</v>
      </c>
      <c r="J22" t="str">
        <f t="shared" si="3"/>
        <v>DOWN</v>
      </c>
      <c r="K22" s="3" t="s">
        <v>15</v>
      </c>
      <c r="L22" s="3">
        <f>COUNTIF(J3:J22,J22)</f>
        <v>9</v>
      </c>
      <c r="M22" s="3" t="str">
        <f t="shared" si="1"/>
        <v>DOWN9</v>
      </c>
      <c r="N22" s="1">
        <v>1421</v>
      </c>
      <c r="O22">
        <v>493.00000000007674</v>
      </c>
      <c r="P22">
        <v>473.99999999986341</v>
      </c>
      <c r="Q22">
        <v>104.9999999997997</v>
      </c>
      <c r="R22">
        <v>1071.9999999999618</v>
      </c>
    </row>
    <row r="23" spans="1:18">
      <c r="A23" t="str">
        <f t="shared" si="2"/>
        <v>UP</v>
      </c>
      <c r="B23" s="2" t="s">
        <v>14</v>
      </c>
      <c r="C23" s="3">
        <f>COUNTIF(A3:A23,A23)</f>
        <v>12</v>
      </c>
      <c r="D23" s="3" t="str">
        <f t="shared" si="0"/>
        <v>UP12</v>
      </c>
      <c r="E23">
        <v>129.99999999996348</v>
      </c>
      <c r="F23">
        <v>102.0000000000465</v>
      </c>
      <c r="G23">
        <v>680.99999999993167</v>
      </c>
      <c r="H23">
        <v>80.000000000080007</v>
      </c>
      <c r="J23" t="str">
        <f t="shared" si="3"/>
        <v>UP</v>
      </c>
      <c r="K23" s="3" t="s">
        <v>14</v>
      </c>
      <c r="L23" s="3">
        <f>COUNTIF(J3:J23,J23)</f>
        <v>12</v>
      </c>
      <c r="M23" s="3" t="str">
        <f t="shared" si="1"/>
        <v>UP12</v>
      </c>
      <c r="N23" s="1">
        <v>1422</v>
      </c>
      <c r="O23">
        <v>658.99999999996521</v>
      </c>
      <c r="P23">
        <v>102.0000000000465</v>
      </c>
      <c r="Q23">
        <v>680.00000000001387</v>
      </c>
      <c r="R23">
        <v>80.000000000080007</v>
      </c>
    </row>
    <row r="24" spans="1:18">
      <c r="A24" t="str">
        <f t="shared" si="2"/>
        <v>DOWN</v>
      </c>
      <c r="B24" s="2" t="s">
        <v>15</v>
      </c>
      <c r="C24" s="3">
        <f>COUNTIF(A3:A24,A24)</f>
        <v>10</v>
      </c>
      <c r="D24" s="3" t="str">
        <f t="shared" si="0"/>
        <v>DOWN10</v>
      </c>
      <c r="E24">
        <v>130.00000000018554</v>
      </c>
      <c r="F24">
        <v>104.9999999997997</v>
      </c>
      <c r="G24">
        <v>105.00000000002174</v>
      </c>
      <c r="H24">
        <v>1071.9999999999618</v>
      </c>
      <c r="J24" t="str">
        <f t="shared" si="3"/>
        <v>DOWN</v>
      </c>
      <c r="K24" s="3" t="s">
        <v>15</v>
      </c>
      <c r="L24" s="3">
        <f>COUNTIF(J3:J24,J24)</f>
        <v>10</v>
      </c>
      <c r="M24" s="3" t="str">
        <f t="shared" si="1"/>
        <v>DOWN10</v>
      </c>
      <c r="N24" s="1">
        <v>1424</v>
      </c>
      <c r="O24">
        <v>491.9999999999369</v>
      </c>
      <c r="P24">
        <v>475.00000000000318</v>
      </c>
      <c r="Q24">
        <v>105.00000000002174</v>
      </c>
      <c r="R24">
        <v>1071.9999999999618</v>
      </c>
    </row>
    <row r="25" spans="1:18">
      <c r="A25" t="str">
        <f t="shared" si="2"/>
        <v>DOWN</v>
      </c>
      <c r="B25" s="2" t="s">
        <v>15</v>
      </c>
      <c r="C25" s="3">
        <f>COUNTIF(A3:A25,A25)</f>
        <v>11</v>
      </c>
      <c r="D25" s="3" t="str">
        <f t="shared" si="0"/>
        <v>DOWN11</v>
      </c>
      <c r="E25">
        <v>129.00000000004576</v>
      </c>
      <c r="F25">
        <v>105.00000000002174</v>
      </c>
      <c r="G25">
        <v>105.00000000002174</v>
      </c>
      <c r="H25">
        <v>129.99999999996348</v>
      </c>
      <c r="J25" t="str">
        <f t="shared" si="3"/>
        <v>DOWN</v>
      </c>
      <c r="K25" s="3" t="s">
        <v>15</v>
      </c>
      <c r="L25" s="3">
        <f>COUNTIF(J3:J25,J25)</f>
        <v>11</v>
      </c>
      <c r="M25" s="3" t="str">
        <f t="shared" si="1"/>
        <v>DOWN11</v>
      </c>
      <c r="N25" s="1">
        <v>1426</v>
      </c>
      <c r="O25">
        <v>660.00000000010493</v>
      </c>
      <c r="P25">
        <v>100.99999999990672</v>
      </c>
      <c r="Q25">
        <v>680.99999999993167</v>
      </c>
      <c r="R25">
        <v>80.000000000080007</v>
      </c>
    </row>
    <row r="26" spans="1:18">
      <c r="A26" t="str">
        <f t="shared" si="2"/>
        <v>UP</v>
      </c>
      <c r="B26" s="2" t="s">
        <v>14</v>
      </c>
      <c r="C26" s="3">
        <f>COUNTIF(A3:A26,A26)</f>
        <v>13</v>
      </c>
      <c r="D26" s="3" t="str">
        <f t="shared" si="0"/>
        <v>UP13</v>
      </c>
      <c r="E26">
        <v>1282.0000000000055</v>
      </c>
      <c r="F26">
        <v>680.00000000001387</v>
      </c>
      <c r="G26">
        <v>681.0000000001537</v>
      </c>
      <c r="H26">
        <v>1282.0000000000055</v>
      </c>
      <c r="J26" t="str">
        <f t="shared" si="3"/>
        <v>UP</v>
      </c>
      <c r="K26" s="3" t="s">
        <v>14</v>
      </c>
      <c r="L26" s="3">
        <f>COUNTIF(J3:J26,J26)</f>
        <v>13</v>
      </c>
      <c r="M26" s="3" t="str">
        <f t="shared" si="1"/>
        <v>UP13</v>
      </c>
      <c r="N26" s="1">
        <v>1485</v>
      </c>
      <c r="O26">
        <v>492.99999999985465</v>
      </c>
      <c r="P26">
        <v>474.00000000008549</v>
      </c>
      <c r="Q26">
        <v>104.00000000010401</v>
      </c>
      <c r="R26">
        <v>1071.9999999999618</v>
      </c>
    </row>
    <row r="27" spans="1:18">
      <c r="A27" t="str">
        <f t="shared" si="2"/>
        <v>UP</v>
      </c>
      <c r="B27" s="2" t="s">
        <v>14</v>
      </c>
      <c r="C27" s="3">
        <f>COUNTIF(A3:A27,A27)</f>
        <v>14</v>
      </c>
      <c r="D27" s="3" t="str">
        <f t="shared" si="0"/>
        <v>UP14</v>
      </c>
      <c r="E27">
        <v>1280.9999999998656</v>
      </c>
      <c r="F27">
        <v>681.0000000001537</v>
      </c>
      <c r="G27">
        <v>680.99999999993167</v>
      </c>
      <c r="H27">
        <v>80.000000000080007</v>
      </c>
      <c r="J27" t="str">
        <f t="shared" si="3"/>
        <v>UP</v>
      </c>
      <c r="K27" s="3" t="s">
        <v>14</v>
      </c>
      <c r="L27" s="3">
        <f>COUNTIF(J3:J27,J27)</f>
        <v>14</v>
      </c>
      <c r="M27" s="3" t="str">
        <f t="shared" si="1"/>
        <v>UP14</v>
      </c>
      <c r="N27" s="1">
        <v>1488</v>
      </c>
      <c r="O27">
        <v>658.99999999996521</v>
      </c>
      <c r="P27">
        <v>101.99999999982445</v>
      </c>
      <c r="Q27">
        <v>681.0000000001537</v>
      </c>
      <c r="R27">
        <v>79.999999999857963</v>
      </c>
    </row>
    <row r="28" spans="1:18">
      <c r="A28" t="str">
        <f t="shared" si="2"/>
        <v>DOWN</v>
      </c>
      <c r="B28" s="2" t="s">
        <v>15</v>
      </c>
      <c r="C28" s="3">
        <f>COUNTIF(A3:A28,A28)</f>
        <v>12</v>
      </c>
      <c r="D28" s="3" t="str">
        <f t="shared" si="0"/>
        <v>DOWN12</v>
      </c>
      <c r="E28">
        <v>1282.0000000000055</v>
      </c>
      <c r="F28">
        <v>473.99999999986341</v>
      </c>
      <c r="G28">
        <v>105.00000000002174</v>
      </c>
      <c r="H28">
        <v>1072.0000000001839</v>
      </c>
      <c r="J28" t="str">
        <f t="shared" si="3"/>
        <v>DOWN</v>
      </c>
      <c r="K28" s="3" t="s">
        <v>15</v>
      </c>
      <c r="L28" s="3">
        <f>COUNTIF(J3:J28,J28)</f>
        <v>12</v>
      </c>
      <c r="M28" s="3" t="str">
        <f t="shared" si="1"/>
        <v>DOWN12</v>
      </c>
      <c r="N28" s="1">
        <v>1489</v>
      </c>
      <c r="O28">
        <v>493.00000000007674</v>
      </c>
      <c r="P28">
        <v>473.99999999986341</v>
      </c>
      <c r="Q28">
        <v>105.00000000002174</v>
      </c>
      <c r="R28">
        <v>1071.9999999999618</v>
      </c>
    </row>
    <row r="29" spans="1:18">
      <c r="A29" t="str">
        <f t="shared" si="2"/>
        <v>UP</v>
      </c>
      <c r="B29" s="2" t="s">
        <v>14</v>
      </c>
      <c r="C29" s="3">
        <f>COUNTIF(A3:A29,A29)</f>
        <v>15</v>
      </c>
      <c r="D29" s="3" t="str">
        <f t="shared" si="0"/>
        <v>UP15</v>
      </c>
      <c r="E29">
        <v>658.99999999996521</v>
      </c>
      <c r="F29">
        <v>102.0000000000465</v>
      </c>
      <c r="G29">
        <v>680.00000000001387</v>
      </c>
      <c r="H29">
        <v>80.000000000080007</v>
      </c>
      <c r="J29" t="str">
        <f t="shared" si="3"/>
        <v>UP</v>
      </c>
      <c r="K29" s="3" t="s">
        <v>14</v>
      </c>
      <c r="L29" s="3">
        <f>COUNTIF(J3:J29,J29)</f>
        <v>15</v>
      </c>
      <c r="M29" s="3" t="str">
        <f t="shared" si="1"/>
        <v>UP15</v>
      </c>
      <c r="N29" s="1">
        <v>1490</v>
      </c>
      <c r="O29">
        <v>658.99999999996521</v>
      </c>
      <c r="P29">
        <v>100.99999999990672</v>
      </c>
      <c r="Q29">
        <v>681.0000000001537</v>
      </c>
      <c r="R29">
        <v>79.999999999857963</v>
      </c>
    </row>
    <row r="30" spans="1:18">
      <c r="A30" t="str">
        <f t="shared" si="2"/>
        <v>DOWN</v>
      </c>
      <c r="B30" s="2" t="s">
        <v>15</v>
      </c>
      <c r="C30" s="3">
        <f>COUNTIF(A3:A30,A30)</f>
        <v>13</v>
      </c>
      <c r="D30" s="3" t="str">
        <f t="shared" si="0"/>
        <v>DOWN13</v>
      </c>
      <c r="E30">
        <v>492.00000000015899</v>
      </c>
      <c r="F30">
        <v>475.00000000000318</v>
      </c>
      <c r="G30">
        <v>105.00000000002174</v>
      </c>
      <c r="H30">
        <v>1071.9999999999618</v>
      </c>
      <c r="J30" t="str">
        <f t="shared" si="3"/>
        <v>DOWN</v>
      </c>
      <c r="K30" s="3" t="s">
        <v>15</v>
      </c>
      <c r="L30" s="3">
        <f>COUNTIF(J3:J30,J30)</f>
        <v>13</v>
      </c>
      <c r="M30" s="3" t="str">
        <f t="shared" si="1"/>
        <v>DOWN13</v>
      </c>
      <c r="N30" s="1">
        <v>1491</v>
      </c>
      <c r="O30">
        <v>492.99999999985465</v>
      </c>
      <c r="P30">
        <v>475.00000000000318</v>
      </c>
      <c r="Q30">
        <v>104.9999999997997</v>
      </c>
      <c r="R30">
        <v>1071.9999999999618</v>
      </c>
    </row>
    <row r="31" spans="1:18">
      <c r="A31" t="str">
        <f t="shared" si="2"/>
        <v>UP</v>
      </c>
      <c r="B31" s="2" t="s">
        <v>14</v>
      </c>
      <c r="C31" s="3">
        <f>COUNTIF(A3:A31,A31)</f>
        <v>16</v>
      </c>
      <c r="D31" s="3" t="str">
        <f t="shared" si="0"/>
        <v>UP16</v>
      </c>
      <c r="E31">
        <v>659.9999999998829</v>
      </c>
      <c r="F31">
        <v>101.00000000012876</v>
      </c>
      <c r="G31">
        <v>680.99999999993167</v>
      </c>
      <c r="H31">
        <v>80.000000000080007</v>
      </c>
      <c r="J31" t="str">
        <f t="shared" si="3"/>
        <v>UP</v>
      </c>
      <c r="K31" s="3" t="s">
        <v>14</v>
      </c>
      <c r="L31" s="3">
        <f>COUNTIF(J3:J31,J31)</f>
        <v>16</v>
      </c>
      <c r="M31" s="3" t="str">
        <f t="shared" si="1"/>
        <v>UP16</v>
      </c>
      <c r="N31" s="1">
        <v>1492</v>
      </c>
      <c r="O31">
        <v>658.99999999996521</v>
      </c>
      <c r="P31">
        <v>102.0000000000465</v>
      </c>
      <c r="Q31">
        <v>680.99999999993167</v>
      </c>
      <c r="R31">
        <v>80.000000000080007</v>
      </c>
    </row>
    <row r="32" spans="1:18">
      <c r="A32" t="str">
        <f t="shared" si="2"/>
        <v>DOWN</v>
      </c>
      <c r="B32" s="2" t="s">
        <v>15</v>
      </c>
      <c r="C32" s="3">
        <f>COUNTIF(A3:A32,A32)</f>
        <v>14</v>
      </c>
      <c r="D32" s="3" t="str">
        <f t="shared" si="0"/>
        <v>DOWN14</v>
      </c>
      <c r="E32">
        <v>493.00000000007674</v>
      </c>
      <c r="F32">
        <v>474.00000000008549</v>
      </c>
      <c r="G32">
        <v>104.00000000010401</v>
      </c>
      <c r="H32">
        <v>1071.9999999999618</v>
      </c>
      <c r="J32" t="str">
        <f t="shared" si="3"/>
        <v>DOWN</v>
      </c>
      <c r="K32" s="3" t="s">
        <v>15</v>
      </c>
      <c r="L32" s="3">
        <f>COUNTIF(J3:J32,J32)</f>
        <v>14</v>
      </c>
      <c r="M32" s="3" t="str">
        <f t="shared" si="1"/>
        <v>DOWN14</v>
      </c>
      <c r="N32" s="1">
        <v>1493</v>
      </c>
      <c r="O32">
        <v>493.00000000007674</v>
      </c>
      <c r="P32">
        <v>473.99999999986341</v>
      </c>
      <c r="Q32">
        <v>104.9999999997997</v>
      </c>
      <c r="R32">
        <v>1071.9999999999618</v>
      </c>
    </row>
    <row r="33" spans="1:18">
      <c r="A33" t="str">
        <f t="shared" si="2"/>
        <v>UP</v>
      </c>
      <c r="B33" s="2" t="s">
        <v>14</v>
      </c>
      <c r="C33" s="3">
        <f>COUNTIF(A3:A33,A33)</f>
        <v>17</v>
      </c>
      <c r="D33" s="3" t="str">
        <f t="shared" si="0"/>
        <v>UP17</v>
      </c>
      <c r="E33">
        <v>658.99999999996521</v>
      </c>
      <c r="F33">
        <v>102.0000000000465</v>
      </c>
      <c r="G33">
        <v>681.0000000001537</v>
      </c>
      <c r="H33">
        <v>79.999999999857963</v>
      </c>
      <c r="J33" t="str">
        <f t="shared" si="3"/>
        <v>UP</v>
      </c>
      <c r="K33" s="3" t="s">
        <v>14</v>
      </c>
      <c r="L33" s="3">
        <f>COUNTIF(J3:J33,J33)</f>
        <v>17</v>
      </c>
      <c r="M33" s="3" t="str">
        <f t="shared" si="1"/>
        <v>UP17</v>
      </c>
      <c r="N33" s="1">
        <v>1494</v>
      </c>
      <c r="O33">
        <v>658.99999999996521</v>
      </c>
      <c r="P33">
        <v>102.0000000000465</v>
      </c>
      <c r="Q33">
        <v>680.00000000001387</v>
      </c>
      <c r="R33">
        <v>80.000000000080007</v>
      </c>
    </row>
    <row r="34" spans="1:18">
      <c r="A34" t="str">
        <f t="shared" si="2"/>
        <v>DOWN</v>
      </c>
      <c r="B34" s="2" t="s">
        <v>15</v>
      </c>
      <c r="C34" s="3">
        <f>COUNTIF(A3:A34,A34)</f>
        <v>15</v>
      </c>
      <c r="D34" s="3" t="str">
        <f t="shared" si="0"/>
        <v>DOWN15</v>
      </c>
      <c r="E34">
        <v>492.99999999985465</v>
      </c>
      <c r="F34">
        <v>474.00000000008549</v>
      </c>
      <c r="G34">
        <v>105.00000000002174</v>
      </c>
      <c r="H34">
        <v>1071.9999999999618</v>
      </c>
      <c r="J34" t="str">
        <f t="shared" si="3"/>
        <v>DOWN</v>
      </c>
      <c r="K34" s="3" t="s">
        <v>15</v>
      </c>
      <c r="L34" s="3">
        <f>COUNTIF(J3:J34,J34)</f>
        <v>15</v>
      </c>
      <c r="M34" s="3" t="str">
        <f t="shared" si="1"/>
        <v>DOWN15</v>
      </c>
      <c r="N34" s="1">
        <v>1495</v>
      </c>
      <c r="O34">
        <v>492.00000000015899</v>
      </c>
      <c r="P34">
        <v>475.00000000000318</v>
      </c>
      <c r="Q34">
        <v>105.00000000002174</v>
      </c>
      <c r="R34">
        <v>1071.9999999999618</v>
      </c>
    </row>
    <row r="35" spans="1:18">
      <c r="A35" t="str">
        <f t="shared" si="2"/>
        <v>UP</v>
      </c>
      <c r="B35" s="2" t="s">
        <v>14</v>
      </c>
      <c r="C35" s="3">
        <f>COUNTIF(A3:A35,A35)</f>
        <v>18</v>
      </c>
      <c r="D35" s="3" t="str">
        <f t="shared" si="0"/>
        <v>UP18</v>
      </c>
      <c r="E35">
        <v>658.99999999996521</v>
      </c>
      <c r="F35">
        <v>100.99999999990672</v>
      </c>
      <c r="G35">
        <v>680.99999999993167</v>
      </c>
      <c r="H35">
        <v>80.000000000080007</v>
      </c>
      <c r="J35" t="str">
        <f t="shared" si="3"/>
        <v>UP</v>
      </c>
      <c r="K35" s="3" t="s">
        <v>14</v>
      </c>
      <c r="L35" s="3">
        <f>COUNTIF(J3:J35,J35)</f>
        <v>18</v>
      </c>
      <c r="M35" s="3" t="str">
        <f t="shared" si="1"/>
        <v>UP18</v>
      </c>
      <c r="N35" s="1">
        <v>1496</v>
      </c>
      <c r="O35">
        <v>660.00000000010493</v>
      </c>
      <c r="P35">
        <v>100.99999999990672</v>
      </c>
      <c r="Q35">
        <v>680.99999999993167</v>
      </c>
      <c r="R35">
        <v>80.000000000080007</v>
      </c>
    </row>
    <row r="36" spans="1:18">
      <c r="A36" t="str">
        <f t="shared" si="2"/>
        <v>DOWN</v>
      </c>
      <c r="B36" s="2" t="s">
        <v>15</v>
      </c>
      <c r="C36" s="3">
        <f>COUNTIF(A3:A36,A36)</f>
        <v>16</v>
      </c>
      <c r="D36" s="3" t="str">
        <f t="shared" si="0"/>
        <v>DOWN16</v>
      </c>
      <c r="E36">
        <v>492.99999999985465</v>
      </c>
      <c r="F36">
        <v>475.00000000000318</v>
      </c>
      <c r="G36">
        <v>105.00000000002174</v>
      </c>
      <c r="H36">
        <v>1071.9999999999618</v>
      </c>
      <c r="J36" t="str">
        <f t="shared" si="3"/>
        <v>DOWN</v>
      </c>
      <c r="K36" s="3" t="s">
        <v>15</v>
      </c>
      <c r="L36" s="3">
        <f>COUNTIF(J3:J36,J36)</f>
        <v>16</v>
      </c>
      <c r="M36" s="3" t="str">
        <f t="shared" si="1"/>
        <v>DOWN16</v>
      </c>
      <c r="N36" s="1">
        <v>1498</v>
      </c>
      <c r="O36">
        <v>493.00000000007674</v>
      </c>
      <c r="P36">
        <v>474.00000000008549</v>
      </c>
      <c r="Q36">
        <v>104.00000000010401</v>
      </c>
      <c r="R36">
        <v>1071.9999999999618</v>
      </c>
    </row>
    <row r="37" spans="1:18">
      <c r="A37" t="str">
        <f t="shared" si="2"/>
        <v>UP</v>
      </c>
      <c r="B37" s="2" t="s">
        <v>14</v>
      </c>
      <c r="C37" s="3">
        <f>COUNTIF(A3:A37,A37)</f>
        <v>19</v>
      </c>
      <c r="D37" s="3" t="str">
        <f t="shared" si="0"/>
        <v>UP19</v>
      </c>
      <c r="E37">
        <v>658.99999999996521</v>
      </c>
      <c r="F37">
        <v>102.0000000000465</v>
      </c>
      <c r="G37">
        <v>680.99999999993167</v>
      </c>
      <c r="H37">
        <v>79.999999999857963</v>
      </c>
      <c r="J37" t="str">
        <f t="shared" si="3"/>
        <v>UP</v>
      </c>
      <c r="K37" s="3" t="s">
        <v>14</v>
      </c>
      <c r="L37" s="3">
        <f>COUNTIF(J3:J37,J37)</f>
        <v>19</v>
      </c>
      <c r="M37" s="3" t="str">
        <f t="shared" si="1"/>
        <v>UP19</v>
      </c>
      <c r="N37" s="1">
        <v>1499</v>
      </c>
      <c r="O37">
        <v>659.00000000018724</v>
      </c>
      <c r="P37">
        <v>101.99999999982445</v>
      </c>
      <c r="Q37">
        <v>681.0000000001537</v>
      </c>
      <c r="R37">
        <v>79.999999999857963</v>
      </c>
    </row>
    <row r="38" spans="1:18">
      <c r="A38" t="str">
        <f t="shared" si="2"/>
        <v>DOWN</v>
      </c>
      <c r="B38" s="2" t="s">
        <v>15</v>
      </c>
      <c r="C38" s="3">
        <f>COUNTIF(A3:A38,A38)</f>
        <v>17</v>
      </c>
      <c r="D38" s="3" t="str">
        <f t="shared" si="0"/>
        <v>DOWN17</v>
      </c>
      <c r="E38">
        <v>493.00000000007674</v>
      </c>
      <c r="F38">
        <v>473.99999999986341</v>
      </c>
      <c r="G38">
        <v>105.00000000002174</v>
      </c>
      <c r="H38">
        <v>1071.9999999999618</v>
      </c>
      <c r="J38" t="str">
        <f t="shared" si="3"/>
        <v>DOWN</v>
      </c>
      <c r="K38" s="3" t="s">
        <v>15</v>
      </c>
      <c r="L38" s="3">
        <f>COUNTIF(J3:J38,J38)</f>
        <v>17</v>
      </c>
      <c r="M38" s="3" t="str">
        <f t="shared" si="1"/>
        <v>DOWN17</v>
      </c>
      <c r="N38" s="1">
        <v>1500</v>
      </c>
      <c r="O38">
        <v>492.99999999985465</v>
      </c>
      <c r="P38">
        <v>474.00000000008549</v>
      </c>
      <c r="Q38">
        <v>105.00000000002174</v>
      </c>
      <c r="R38">
        <v>1071.9999999999618</v>
      </c>
    </row>
    <row r="39" spans="1:18">
      <c r="A39" t="str">
        <f t="shared" si="2"/>
        <v>UP</v>
      </c>
      <c r="B39" s="2" t="s">
        <v>14</v>
      </c>
      <c r="C39" s="3">
        <f>COUNTIF(A3:A39,A39)</f>
        <v>20</v>
      </c>
      <c r="D39" s="3" t="str">
        <f t="shared" si="0"/>
        <v>UP20</v>
      </c>
      <c r="E39">
        <v>658.99999999996521</v>
      </c>
      <c r="F39">
        <v>102.0000000000465</v>
      </c>
      <c r="G39">
        <v>680.00000000001387</v>
      </c>
      <c r="H39">
        <v>79.999999999857963</v>
      </c>
      <c r="J39" t="str">
        <f t="shared" si="3"/>
        <v>UP</v>
      </c>
      <c r="K39" s="3" t="s">
        <v>14</v>
      </c>
      <c r="L39" s="3">
        <f>COUNTIF(J3:J39,J39)</f>
        <v>20</v>
      </c>
      <c r="M39" s="3" t="str">
        <f t="shared" si="1"/>
        <v>UP20</v>
      </c>
      <c r="N39" s="1">
        <v>1501</v>
      </c>
      <c r="O39">
        <v>658.99999999996521</v>
      </c>
      <c r="P39">
        <v>100.99999999990672</v>
      </c>
      <c r="Q39">
        <v>681.0000000001537</v>
      </c>
      <c r="R39">
        <v>79.999999999857963</v>
      </c>
    </row>
    <row r="40" spans="1:18">
      <c r="A40" t="str">
        <f t="shared" si="2"/>
        <v>DOWN</v>
      </c>
      <c r="B40" s="2" t="s">
        <v>15</v>
      </c>
      <c r="C40" s="3">
        <f>COUNTIF(A3:A40,A40)</f>
        <v>18</v>
      </c>
      <c r="D40" s="3" t="str">
        <f t="shared" si="0"/>
        <v>DOWN18</v>
      </c>
      <c r="E40">
        <v>492.00000000015899</v>
      </c>
      <c r="F40">
        <v>475.00000000000318</v>
      </c>
      <c r="G40">
        <v>105.00000000002174</v>
      </c>
      <c r="H40">
        <v>1071.9999999999618</v>
      </c>
      <c r="J40" t="str">
        <f t="shared" si="3"/>
        <v>DOWN</v>
      </c>
      <c r="K40" s="3" t="s">
        <v>15</v>
      </c>
      <c r="L40" s="3">
        <f>COUNTIF(J3:J40,J40)</f>
        <v>18</v>
      </c>
      <c r="M40" s="3" t="str">
        <f t="shared" si="1"/>
        <v>DOWN18</v>
      </c>
      <c r="N40" s="1">
        <v>1502</v>
      </c>
      <c r="O40">
        <v>492.99999999985465</v>
      </c>
      <c r="P40">
        <v>475.00000000000318</v>
      </c>
      <c r="Q40">
        <v>105.00000000002174</v>
      </c>
      <c r="R40">
        <v>1072.0000000001839</v>
      </c>
    </row>
    <row r="41" spans="1:18">
      <c r="A41" t="str">
        <f t="shared" si="2"/>
        <v>UP</v>
      </c>
      <c r="B41" s="2" t="s">
        <v>14</v>
      </c>
      <c r="C41" s="3">
        <f>COUNTIF(A3:A41,A41)</f>
        <v>21</v>
      </c>
      <c r="D41" s="3" t="str">
        <f t="shared" si="0"/>
        <v>UP21</v>
      </c>
      <c r="E41">
        <v>659.9999999998829</v>
      </c>
      <c r="F41">
        <v>101.00000000012876</v>
      </c>
      <c r="G41">
        <v>680.99999999993167</v>
      </c>
      <c r="H41">
        <v>80.000000000080007</v>
      </c>
      <c r="J41" t="str">
        <f t="shared" si="3"/>
        <v>UP</v>
      </c>
      <c r="K41" s="3" t="s">
        <v>14</v>
      </c>
      <c r="L41" s="3">
        <f>COUNTIF(J3:J41,J41)</f>
        <v>21</v>
      </c>
      <c r="M41" s="3" t="str">
        <f t="shared" si="1"/>
        <v>UP21</v>
      </c>
      <c r="N41" s="1">
        <v>1503</v>
      </c>
      <c r="O41">
        <v>658.99999999996521</v>
      </c>
      <c r="P41">
        <v>102.0000000000465</v>
      </c>
      <c r="Q41">
        <v>680.99999999993167</v>
      </c>
      <c r="R41">
        <v>80.000000000080007</v>
      </c>
    </row>
    <row r="42" spans="1:18">
      <c r="A42" t="str">
        <f t="shared" si="2"/>
        <v>DOWN</v>
      </c>
      <c r="B42" s="2" t="s">
        <v>15</v>
      </c>
      <c r="C42" s="3">
        <f>COUNTIF(A3:A42,A42)</f>
        <v>19</v>
      </c>
      <c r="D42" s="3" t="str">
        <f t="shared" si="0"/>
        <v>DOWN19</v>
      </c>
      <c r="E42">
        <v>493.00000000007674</v>
      </c>
      <c r="F42">
        <v>473.99999999986341</v>
      </c>
      <c r="G42">
        <v>103.99999999988196</v>
      </c>
      <c r="H42">
        <v>1071.9999999999618</v>
      </c>
      <c r="J42" t="str">
        <f t="shared" si="3"/>
        <v>DOWN</v>
      </c>
      <c r="K42" s="3" t="s">
        <v>15</v>
      </c>
      <c r="L42" s="3">
        <f>COUNTIF(J3:J42,J42)</f>
        <v>19</v>
      </c>
      <c r="M42" s="3" t="str">
        <f t="shared" si="1"/>
        <v>DOWN19</v>
      </c>
      <c r="N42" s="1">
        <v>1504</v>
      </c>
      <c r="O42">
        <v>493.00000000007674</v>
      </c>
      <c r="P42">
        <v>473.99999999986341</v>
      </c>
      <c r="Q42">
        <v>105.00000000002174</v>
      </c>
      <c r="R42">
        <v>1072.0000000001839</v>
      </c>
    </row>
    <row r="43" spans="1:18">
      <c r="A43" t="str">
        <f t="shared" si="2"/>
        <v>UP</v>
      </c>
      <c r="B43" s="2" t="s">
        <v>14</v>
      </c>
      <c r="C43" s="3">
        <f>COUNTIF(A3:A43,A43)</f>
        <v>22</v>
      </c>
      <c r="D43" s="3" t="str">
        <f t="shared" si="0"/>
        <v>UP22</v>
      </c>
      <c r="E43">
        <v>658.99999999996521</v>
      </c>
      <c r="F43">
        <v>102.0000000000465</v>
      </c>
      <c r="G43">
        <v>680.99999999993167</v>
      </c>
      <c r="H43">
        <v>80.000000000080007</v>
      </c>
      <c r="J43" t="str">
        <f t="shared" si="3"/>
        <v>UP</v>
      </c>
      <c r="K43" s="3" t="s">
        <v>14</v>
      </c>
      <c r="L43" s="3">
        <f>COUNTIF(J3:J43,J43)</f>
        <v>22</v>
      </c>
      <c r="M43" s="3" t="str">
        <f t="shared" si="1"/>
        <v>UP22</v>
      </c>
      <c r="N43" s="1">
        <v>1505</v>
      </c>
      <c r="O43">
        <v>658.99999999996521</v>
      </c>
      <c r="P43">
        <v>102.0000000000465</v>
      </c>
      <c r="Q43">
        <v>680.00000000001387</v>
      </c>
      <c r="R43">
        <v>80.000000000080007</v>
      </c>
    </row>
    <row r="44" spans="1:18">
      <c r="A44" t="str">
        <f t="shared" si="2"/>
        <v>DOWN</v>
      </c>
      <c r="B44" s="2" t="s">
        <v>15</v>
      </c>
      <c r="C44" s="3">
        <f>COUNTIF(A3:A44,A44)</f>
        <v>20</v>
      </c>
      <c r="D44" s="3" t="str">
        <f t="shared" si="0"/>
        <v>DOWN20</v>
      </c>
      <c r="E44">
        <v>492.99999999985465</v>
      </c>
      <c r="F44">
        <v>474.00000000008549</v>
      </c>
      <c r="G44">
        <v>105.00000000002174</v>
      </c>
      <c r="H44">
        <v>1071.9999999999618</v>
      </c>
      <c r="J44" t="str">
        <f t="shared" si="3"/>
        <v>DOWN</v>
      </c>
      <c r="K44" s="3" t="s">
        <v>15</v>
      </c>
      <c r="L44" s="3">
        <f>COUNTIF(J3:J44,J44)</f>
        <v>20</v>
      </c>
      <c r="M44" s="3" t="str">
        <f t="shared" si="1"/>
        <v>DOWN20</v>
      </c>
      <c r="N44" s="1">
        <v>1506</v>
      </c>
      <c r="O44">
        <v>492.00000000015899</v>
      </c>
      <c r="P44">
        <v>475.00000000000318</v>
      </c>
      <c r="Q44">
        <v>105.00000000002174</v>
      </c>
      <c r="R44">
        <v>1071.9999999999618</v>
      </c>
    </row>
    <row r="45" spans="1:18">
      <c r="A45" t="str">
        <f t="shared" si="2"/>
        <v>UP</v>
      </c>
      <c r="B45" s="2" t="s">
        <v>14</v>
      </c>
      <c r="C45" s="3">
        <f>COUNTIF(A3:A45,A45)</f>
        <v>23</v>
      </c>
      <c r="D45" s="3" t="str">
        <f t="shared" si="0"/>
        <v>UP23</v>
      </c>
      <c r="E45">
        <v>658.99999999996521</v>
      </c>
      <c r="F45">
        <v>100.99999999990672</v>
      </c>
      <c r="G45">
        <v>680.99999999993167</v>
      </c>
      <c r="H45">
        <v>80.000000000080007</v>
      </c>
      <c r="J45" t="str">
        <f t="shared" si="3"/>
        <v>UP</v>
      </c>
      <c r="K45" s="3" t="s">
        <v>14</v>
      </c>
      <c r="L45" s="3">
        <f>COUNTIF(J3:J45,J45)</f>
        <v>23</v>
      </c>
      <c r="M45" s="3" t="str">
        <f t="shared" si="1"/>
        <v>UP23</v>
      </c>
      <c r="N45" s="1">
        <v>1507</v>
      </c>
      <c r="O45">
        <v>660.00000000010493</v>
      </c>
      <c r="P45">
        <v>100.99999999990672</v>
      </c>
      <c r="Q45">
        <v>680.99999999993167</v>
      </c>
      <c r="R45">
        <v>80.000000000080007</v>
      </c>
    </row>
    <row r="46" spans="1:18">
      <c r="A46" t="str">
        <f t="shared" si="2"/>
        <v>DOWN</v>
      </c>
      <c r="B46" s="2" t="s">
        <v>15</v>
      </c>
      <c r="C46" s="3">
        <f>COUNTIF(A3:A46,A46)</f>
        <v>21</v>
      </c>
      <c r="D46" s="3" t="str">
        <f t="shared" si="0"/>
        <v>DOWN21</v>
      </c>
      <c r="E46">
        <v>492.99999999985465</v>
      </c>
      <c r="F46">
        <v>475.00000000000318</v>
      </c>
      <c r="G46">
        <v>105.00000000002174</v>
      </c>
      <c r="H46">
        <v>1071.9999999999618</v>
      </c>
      <c r="J46" t="str">
        <f t="shared" si="3"/>
        <v>DOWN</v>
      </c>
      <c r="K46" s="3" t="s">
        <v>15</v>
      </c>
      <c r="L46" s="3">
        <f>COUNTIF(J3:J46,J46)</f>
        <v>21</v>
      </c>
      <c r="M46" s="3" t="str">
        <f t="shared" si="1"/>
        <v>DOWN21</v>
      </c>
      <c r="N46" s="1">
        <v>1508</v>
      </c>
      <c r="O46">
        <v>493.00000000007674</v>
      </c>
      <c r="P46">
        <v>474.00000000008549</v>
      </c>
      <c r="Q46">
        <v>104.00000000010401</v>
      </c>
      <c r="R46">
        <v>1071.9999999999618</v>
      </c>
    </row>
    <row r="47" spans="1:18">
      <c r="A47" t="str">
        <f t="shared" si="2"/>
        <v>UP</v>
      </c>
      <c r="B47" s="2" t="s">
        <v>14</v>
      </c>
      <c r="C47" s="3">
        <f>COUNTIF(A3:A47,A47)</f>
        <v>24</v>
      </c>
      <c r="D47" s="3" t="str">
        <f t="shared" si="0"/>
        <v>UP24</v>
      </c>
      <c r="E47">
        <v>658.99999999996521</v>
      </c>
      <c r="F47">
        <v>101.99999999982445</v>
      </c>
      <c r="G47">
        <v>681.0000000001537</v>
      </c>
      <c r="H47">
        <v>79.999999999857963</v>
      </c>
      <c r="J47" t="str">
        <f t="shared" si="3"/>
        <v>UP</v>
      </c>
      <c r="K47" s="3" t="s">
        <v>14</v>
      </c>
      <c r="L47" s="3">
        <f>COUNTIF(J3:J47,J47)</f>
        <v>24</v>
      </c>
      <c r="M47" s="3" t="str">
        <f t="shared" si="1"/>
        <v>UP24</v>
      </c>
      <c r="N47" s="1">
        <v>1509</v>
      </c>
      <c r="O47">
        <v>659.00000000018724</v>
      </c>
      <c r="P47">
        <v>101.99999999982445</v>
      </c>
      <c r="Q47">
        <v>681.0000000001537</v>
      </c>
      <c r="R47">
        <v>79.999999999857963</v>
      </c>
    </row>
    <row r="48" spans="1:18">
      <c r="A48" t="str">
        <f t="shared" si="2"/>
        <v>DOWN</v>
      </c>
      <c r="B48" s="2" t="s">
        <v>15</v>
      </c>
      <c r="C48" s="3">
        <f>COUNTIF(A3:A48,A48)</f>
        <v>22</v>
      </c>
      <c r="D48" s="3" t="str">
        <f t="shared" si="0"/>
        <v>DOWN22</v>
      </c>
      <c r="E48">
        <v>492.99999999985465</v>
      </c>
      <c r="F48">
        <v>474.00000000008549</v>
      </c>
      <c r="G48">
        <v>105.00000000002174</v>
      </c>
      <c r="H48">
        <v>1071.9999999999618</v>
      </c>
      <c r="J48" t="str">
        <f t="shared" si="3"/>
        <v>DOWN</v>
      </c>
      <c r="K48" s="3" t="s">
        <v>15</v>
      </c>
      <c r="L48" s="3">
        <f>COUNTIF(J3:J48,J48)</f>
        <v>22</v>
      </c>
      <c r="M48" s="3" t="str">
        <f t="shared" si="1"/>
        <v>DOWN22</v>
      </c>
      <c r="N48" s="1">
        <v>1510</v>
      </c>
      <c r="O48">
        <v>492.99999999985465</v>
      </c>
      <c r="P48">
        <v>474.00000000008549</v>
      </c>
      <c r="Q48">
        <v>105.00000000002174</v>
      </c>
      <c r="R48">
        <v>1071.9999999999618</v>
      </c>
    </row>
    <row r="49" spans="1:18">
      <c r="A49" t="str">
        <f t="shared" si="2"/>
        <v>UP</v>
      </c>
      <c r="B49" s="2" t="s">
        <v>14</v>
      </c>
      <c r="C49" s="3">
        <f>COUNTIF(A3:A49,A49)</f>
        <v>25</v>
      </c>
      <c r="D49" s="3" t="str">
        <f t="shared" si="0"/>
        <v>UP25</v>
      </c>
      <c r="E49">
        <v>658.99999999996521</v>
      </c>
      <c r="F49">
        <v>102.0000000000465</v>
      </c>
      <c r="G49">
        <v>680.00000000001387</v>
      </c>
      <c r="H49">
        <v>79.999999999857963</v>
      </c>
      <c r="J49" t="str">
        <f t="shared" si="3"/>
        <v>UP</v>
      </c>
      <c r="K49" s="3" t="s">
        <v>14</v>
      </c>
      <c r="L49" s="3">
        <f>COUNTIF(J3:J49,J49)</f>
        <v>25</v>
      </c>
      <c r="M49" s="3" t="str">
        <f t="shared" si="1"/>
        <v>UP25</v>
      </c>
      <c r="N49" s="1">
        <v>1511</v>
      </c>
      <c r="O49">
        <v>658.99999999996521</v>
      </c>
      <c r="P49">
        <v>100.99999999990672</v>
      </c>
      <c r="Q49">
        <v>681.0000000001537</v>
      </c>
      <c r="R49">
        <v>79.999999999857963</v>
      </c>
    </row>
    <row r="50" spans="1:18">
      <c r="A50" t="str">
        <f t="shared" si="2"/>
        <v>DOWN</v>
      </c>
      <c r="B50" s="2" t="s">
        <v>15</v>
      </c>
      <c r="C50" s="3">
        <f>COUNTIF(A3:A50,A50)</f>
        <v>23</v>
      </c>
      <c r="D50" s="3" t="str">
        <f t="shared" si="0"/>
        <v>DOWN23</v>
      </c>
      <c r="E50">
        <v>491.9999999999369</v>
      </c>
      <c r="F50">
        <v>475.00000000000318</v>
      </c>
      <c r="G50">
        <v>104.9999999997997</v>
      </c>
      <c r="H50">
        <v>1071.9999999999618</v>
      </c>
      <c r="J50" t="str">
        <f t="shared" si="3"/>
        <v>DOWN</v>
      </c>
      <c r="K50" s="3" t="s">
        <v>15</v>
      </c>
      <c r="L50" s="3">
        <f>COUNTIF(J3:J50,J50)</f>
        <v>23</v>
      </c>
      <c r="M50" s="3" t="str">
        <f t="shared" si="1"/>
        <v>DOWN23</v>
      </c>
      <c r="N50" s="1">
        <v>1512</v>
      </c>
      <c r="O50">
        <v>492.99999999985465</v>
      </c>
      <c r="P50">
        <v>475.00000000000318</v>
      </c>
      <c r="Q50">
        <v>105.00000000002174</v>
      </c>
      <c r="R50">
        <v>1072.0000000001839</v>
      </c>
    </row>
    <row r="51" spans="1:18">
      <c r="A51" t="str">
        <f t="shared" si="2"/>
        <v>UP</v>
      </c>
      <c r="B51" s="2" t="s">
        <v>14</v>
      </c>
      <c r="C51" s="3">
        <f>COUNTIF(A3:A51,A51)</f>
        <v>26</v>
      </c>
      <c r="D51" s="3" t="str">
        <f t="shared" si="0"/>
        <v>UP26</v>
      </c>
      <c r="E51">
        <v>659.9999999998829</v>
      </c>
      <c r="F51">
        <v>101.00000000012876</v>
      </c>
      <c r="G51">
        <v>680.99999999993167</v>
      </c>
      <c r="H51">
        <v>80.000000000080007</v>
      </c>
      <c r="J51" t="str">
        <f t="shared" si="3"/>
        <v>UP</v>
      </c>
      <c r="K51" s="3" t="s">
        <v>14</v>
      </c>
      <c r="L51" s="3">
        <f>COUNTIF(J3:J51,J51)</f>
        <v>26</v>
      </c>
      <c r="M51" s="3" t="str">
        <f t="shared" si="1"/>
        <v>UP26</v>
      </c>
      <c r="N51" s="1">
        <v>1513</v>
      </c>
      <c r="O51">
        <v>658.99999999996521</v>
      </c>
      <c r="P51">
        <v>102.0000000000465</v>
      </c>
      <c r="Q51">
        <v>680.99999999993167</v>
      </c>
      <c r="R51">
        <v>80.000000000080007</v>
      </c>
    </row>
    <row r="52" spans="1:18">
      <c r="A52" t="str">
        <f t="shared" si="2"/>
        <v>DOWN</v>
      </c>
      <c r="B52" s="2" t="s">
        <v>15</v>
      </c>
      <c r="C52" s="3">
        <f>COUNTIF(A3:A52,A52)</f>
        <v>24</v>
      </c>
      <c r="D52" s="3" t="str">
        <f t="shared" si="0"/>
        <v>DOWN24</v>
      </c>
      <c r="E52">
        <v>493.00000000007674</v>
      </c>
      <c r="F52">
        <v>473.99999999986341</v>
      </c>
      <c r="G52">
        <v>103.99999999988196</v>
      </c>
      <c r="H52">
        <v>1071.9999999999618</v>
      </c>
      <c r="J52" t="str">
        <f t="shared" si="3"/>
        <v>DOWN</v>
      </c>
      <c r="K52" s="3" t="s">
        <v>15</v>
      </c>
      <c r="L52" s="3">
        <f>COUNTIF(J3:J52,J52)</f>
        <v>24</v>
      </c>
      <c r="M52" s="3" t="str">
        <f t="shared" si="1"/>
        <v>DOWN24</v>
      </c>
      <c r="N52" s="1">
        <v>1514</v>
      </c>
      <c r="O52">
        <v>493.00000000007674</v>
      </c>
      <c r="P52">
        <v>473.99999999986341</v>
      </c>
      <c r="Q52">
        <v>105.00000000002174</v>
      </c>
      <c r="R52">
        <v>1072.0000000001839</v>
      </c>
    </row>
    <row r="53" spans="1:18">
      <c r="A53" t="str">
        <f t="shared" si="2"/>
        <v>UP</v>
      </c>
      <c r="B53" s="2" t="s">
        <v>14</v>
      </c>
      <c r="C53" s="3">
        <f>COUNTIF(A3:A53,A53)</f>
        <v>27</v>
      </c>
      <c r="D53" s="3" t="str">
        <f t="shared" si="0"/>
        <v>UP27</v>
      </c>
      <c r="E53">
        <v>658.99999999996521</v>
      </c>
      <c r="F53">
        <v>102.0000000000465</v>
      </c>
      <c r="G53">
        <v>680.99999999993167</v>
      </c>
      <c r="H53">
        <v>80.000000000080007</v>
      </c>
      <c r="J53" t="str">
        <f t="shared" si="3"/>
        <v>UP</v>
      </c>
      <c r="K53" s="3" t="s">
        <v>14</v>
      </c>
      <c r="L53" s="3">
        <f>COUNTIF(J3:J53,J53)</f>
        <v>27</v>
      </c>
      <c r="M53" s="3" t="str">
        <f t="shared" si="1"/>
        <v>UP27</v>
      </c>
      <c r="N53" s="1">
        <v>1515</v>
      </c>
      <c r="O53">
        <v>658.99999999996521</v>
      </c>
      <c r="P53">
        <v>102.0000000000465</v>
      </c>
      <c r="Q53">
        <v>680.00000000001387</v>
      </c>
      <c r="R53">
        <v>80.000000000080007</v>
      </c>
    </row>
    <row r="54" spans="1:18">
      <c r="A54" t="str">
        <f t="shared" si="2"/>
        <v>DOWN</v>
      </c>
      <c r="B54" s="2" t="s">
        <v>15</v>
      </c>
      <c r="C54" s="3">
        <f>COUNTIF(A3:A54,A54)</f>
        <v>25</v>
      </c>
      <c r="D54" s="3" t="str">
        <f t="shared" si="0"/>
        <v>DOWN25</v>
      </c>
      <c r="E54">
        <v>493.00000000007674</v>
      </c>
      <c r="F54">
        <v>474.00000000008549</v>
      </c>
      <c r="G54">
        <v>105.00000000002174</v>
      </c>
      <c r="H54">
        <v>1071.9999999999618</v>
      </c>
      <c r="J54" t="str">
        <f t="shared" si="3"/>
        <v>DOWN</v>
      </c>
      <c r="K54" s="3" t="s">
        <v>15</v>
      </c>
      <c r="L54" s="3">
        <f>COUNTIF(J3:J54,J54)</f>
        <v>25</v>
      </c>
      <c r="M54" s="3" t="str">
        <f t="shared" si="1"/>
        <v>DOWN25</v>
      </c>
      <c r="N54" s="1">
        <v>1516</v>
      </c>
      <c r="O54">
        <v>492.00000000015899</v>
      </c>
      <c r="P54">
        <v>475.00000000000318</v>
      </c>
      <c r="Q54">
        <v>105.00000000002174</v>
      </c>
      <c r="R54">
        <v>1071.9999999999618</v>
      </c>
    </row>
    <row r="55" spans="1:18">
      <c r="A55" t="str">
        <f t="shared" si="2"/>
        <v>UP</v>
      </c>
      <c r="B55" s="2" t="s">
        <v>14</v>
      </c>
      <c r="C55" s="3">
        <f>COUNTIF(A3:A55,A55)</f>
        <v>28</v>
      </c>
      <c r="D55" s="3" t="str">
        <f t="shared" si="0"/>
        <v>UP28</v>
      </c>
      <c r="E55">
        <v>659.00000000018724</v>
      </c>
      <c r="F55">
        <v>100.99999999990672</v>
      </c>
      <c r="G55">
        <v>680.99999999993167</v>
      </c>
      <c r="H55">
        <v>80.000000000080007</v>
      </c>
      <c r="J55" t="str">
        <f t="shared" si="3"/>
        <v>UP</v>
      </c>
      <c r="K55" s="3" t="s">
        <v>14</v>
      </c>
      <c r="L55" s="3">
        <f>COUNTIF(J3:J55,J55)</f>
        <v>28</v>
      </c>
      <c r="M55" s="3" t="str">
        <f t="shared" si="1"/>
        <v>UP28</v>
      </c>
      <c r="N55" s="1">
        <v>1517</v>
      </c>
      <c r="O55">
        <v>660.00000000010493</v>
      </c>
      <c r="P55">
        <v>100.99999999990672</v>
      </c>
      <c r="Q55">
        <v>680.99999999993167</v>
      </c>
      <c r="R55">
        <v>80.000000000080007</v>
      </c>
    </row>
    <row r="56" spans="1:18">
      <c r="A56" t="str">
        <f t="shared" si="2"/>
        <v>DOWN</v>
      </c>
      <c r="B56" s="2" t="s">
        <v>15</v>
      </c>
      <c r="C56" s="3">
        <f>COUNTIF(A3:A56,A56)</f>
        <v>26</v>
      </c>
      <c r="D56" s="3" t="str">
        <f t="shared" si="0"/>
        <v>DOWN26</v>
      </c>
      <c r="E56">
        <v>493.00000000007674</v>
      </c>
      <c r="F56">
        <v>475.00000000000318</v>
      </c>
      <c r="G56">
        <v>105.00000000002174</v>
      </c>
      <c r="H56">
        <v>1071.9999999999618</v>
      </c>
      <c r="J56" t="str">
        <f t="shared" si="3"/>
        <v>DOWN</v>
      </c>
      <c r="K56" s="3" t="s">
        <v>15</v>
      </c>
      <c r="L56" s="3">
        <f>COUNTIF(J3:J56,J56)</f>
        <v>26</v>
      </c>
      <c r="M56" s="3" t="str">
        <f t="shared" si="1"/>
        <v>DOWN26</v>
      </c>
      <c r="N56" s="1">
        <v>1518</v>
      </c>
      <c r="O56">
        <v>493.00000000007674</v>
      </c>
      <c r="P56">
        <v>474.00000000008549</v>
      </c>
      <c r="Q56">
        <v>104.00000000010401</v>
      </c>
      <c r="R56">
        <v>1071.9999999999618</v>
      </c>
    </row>
    <row r="57" spans="1:18">
      <c r="A57" t="str">
        <f t="shared" si="2"/>
        <v>UP</v>
      </c>
      <c r="B57" s="2" t="s">
        <v>14</v>
      </c>
      <c r="C57" s="3">
        <f>COUNTIF(A3:A57,A57)</f>
        <v>29</v>
      </c>
      <c r="D57" s="3" t="str">
        <f t="shared" si="0"/>
        <v>UP29</v>
      </c>
      <c r="E57">
        <v>659.00000000018724</v>
      </c>
      <c r="F57">
        <v>101.99999999982445</v>
      </c>
      <c r="G57">
        <v>681.0000000001537</v>
      </c>
      <c r="H57">
        <v>79.999999999857963</v>
      </c>
      <c r="J57" t="str">
        <f t="shared" si="3"/>
        <v>UP</v>
      </c>
      <c r="K57" s="3" t="s">
        <v>14</v>
      </c>
      <c r="L57" s="3">
        <f>COUNTIF(J3:J57,J57)</f>
        <v>29</v>
      </c>
      <c r="M57" s="3" t="str">
        <f t="shared" si="1"/>
        <v>UP29</v>
      </c>
      <c r="N57" s="1">
        <v>1519</v>
      </c>
      <c r="O57">
        <v>659.00000000018724</v>
      </c>
      <c r="P57">
        <v>101.99999999982445</v>
      </c>
      <c r="Q57">
        <v>681.0000000001537</v>
      </c>
      <c r="R57">
        <v>79.999999999857963</v>
      </c>
    </row>
    <row r="58" spans="1:18">
      <c r="A58" t="str">
        <f t="shared" si="2"/>
        <v>DOWN</v>
      </c>
      <c r="B58" s="2" t="s">
        <v>15</v>
      </c>
      <c r="C58" s="3">
        <f>COUNTIF(A3:A58,A58)</f>
        <v>27</v>
      </c>
      <c r="D58" s="3" t="str">
        <f t="shared" si="0"/>
        <v>DOWN27</v>
      </c>
      <c r="E58">
        <v>492.99999999985465</v>
      </c>
      <c r="F58">
        <v>474.00000000008549</v>
      </c>
      <c r="G58">
        <v>105.00000000002174</v>
      </c>
      <c r="H58">
        <v>1071.9999999999618</v>
      </c>
      <c r="J58" t="str">
        <f t="shared" si="3"/>
        <v>DOWN</v>
      </c>
      <c r="K58" s="3" t="s">
        <v>15</v>
      </c>
      <c r="L58" s="3">
        <f>COUNTIF(J3:J58,J58)</f>
        <v>27</v>
      </c>
      <c r="M58" s="3" t="str">
        <f t="shared" si="1"/>
        <v>DOWN27</v>
      </c>
      <c r="N58" s="1">
        <v>1520</v>
      </c>
      <c r="O58">
        <v>492.99999999985465</v>
      </c>
      <c r="P58">
        <v>474.00000000008549</v>
      </c>
      <c r="Q58">
        <v>105.00000000002174</v>
      </c>
      <c r="R58">
        <v>1071.9999999999618</v>
      </c>
    </row>
    <row r="59" spans="1:18">
      <c r="A59" t="str">
        <f t="shared" si="2"/>
        <v>UP</v>
      </c>
      <c r="B59" s="2" t="s">
        <v>14</v>
      </c>
      <c r="C59" s="3">
        <f>COUNTIF(A3:A59,A59)</f>
        <v>30</v>
      </c>
      <c r="D59" s="3" t="str">
        <f t="shared" si="0"/>
        <v>UP30</v>
      </c>
      <c r="E59">
        <v>658.99999999996521</v>
      </c>
      <c r="F59">
        <v>102.0000000000465</v>
      </c>
      <c r="G59">
        <v>680.00000000001387</v>
      </c>
      <c r="H59">
        <v>79.999999999857963</v>
      </c>
      <c r="J59" t="str">
        <f t="shared" si="3"/>
        <v>UP</v>
      </c>
      <c r="K59" s="3" t="s">
        <v>14</v>
      </c>
      <c r="L59" s="3">
        <f>COUNTIF(J3:J59,J59)</f>
        <v>30</v>
      </c>
      <c r="M59" s="3" t="str">
        <f t="shared" si="1"/>
        <v>UP30</v>
      </c>
      <c r="N59" s="1">
        <v>1521</v>
      </c>
      <c r="O59">
        <v>658.99999999996521</v>
      </c>
      <c r="P59">
        <v>100.99999999990672</v>
      </c>
      <c r="Q59">
        <v>681.0000000001537</v>
      </c>
      <c r="R59">
        <v>79.999999999857963</v>
      </c>
    </row>
    <row r="60" spans="1:18">
      <c r="A60" t="str">
        <f t="shared" si="2"/>
        <v>DOWN</v>
      </c>
      <c r="B60" s="2" t="s">
        <v>15</v>
      </c>
      <c r="C60" s="3">
        <f>COUNTIF(A3:A60,A60)</f>
        <v>28</v>
      </c>
      <c r="D60" s="3" t="str">
        <f t="shared" si="0"/>
        <v>DOWN28</v>
      </c>
      <c r="E60">
        <v>491.9999999999369</v>
      </c>
      <c r="F60">
        <v>475.00000000000318</v>
      </c>
      <c r="G60">
        <v>105.00000000002174</v>
      </c>
      <c r="H60">
        <v>1072.0000000001839</v>
      </c>
      <c r="J60" t="str">
        <f t="shared" si="3"/>
        <v>DOWN</v>
      </c>
      <c r="K60" s="3" t="s">
        <v>15</v>
      </c>
      <c r="L60" s="3">
        <f>COUNTIF(J3:J60,J60)</f>
        <v>28</v>
      </c>
      <c r="M60" s="3" t="str">
        <f t="shared" si="1"/>
        <v>DOWN28</v>
      </c>
      <c r="N60" s="1">
        <v>1522</v>
      </c>
      <c r="O60">
        <v>492.99999999985465</v>
      </c>
      <c r="P60">
        <v>475.00000000000318</v>
      </c>
      <c r="Q60">
        <v>105.00000000002174</v>
      </c>
      <c r="R60">
        <v>1072.0000000001839</v>
      </c>
    </row>
    <row r="61" spans="1:18">
      <c r="A61" t="str">
        <f t="shared" si="2"/>
        <v>UP</v>
      </c>
      <c r="B61" s="2" t="s">
        <v>14</v>
      </c>
      <c r="C61" s="3">
        <f>COUNTIF(A3:A61,A61)</f>
        <v>31</v>
      </c>
      <c r="D61" s="3" t="str">
        <f t="shared" si="0"/>
        <v>UP31</v>
      </c>
      <c r="E61">
        <v>659.9999999998829</v>
      </c>
      <c r="F61">
        <v>101.00000000012876</v>
      </c>
      <c r="G61">
        <v>680.99999999993167</v>
      </c>
      <c r="H61">
        <v>80.000000000080007</v>
      </c>
      <c r="J61" t="str">
        <f t="shared" si="3"/>
        <v>UP</v>
      </c>
      <c r="K61" s="3" t="s">
        <v>14</v>
      </c>
      <c r="L61" s="3">
        <f>COUNTIF(J3:J61,J61)</f>
        <v>31</v>
      </c>
      <c r="M61" s="3" t="str">
        <f t="shared" si="1"/>
        <v>UP31</v>
      </c>
      <c r="N61" s="1">
        <v>1523</v>
      </c>
      <c r="O61">
        <v>658.99999999996521</v>
      </c>
      <c r="P61">
        <v>102.0000000000465</v>
      </c>
      <c r="Q61">
        <v>680.99999999993167</v>
      </c>
      <c r="R61">
        <v>80.000000000080007</v>
      </c>
    </row>
    <row r="62" spans="1:18">
      <c r="A62" t="str">
        <f t="shared" si="2"/>
        <v>DOWN</v>
      </c>
      <c r="B62" s="2" t="s">
        <v>15</v>
      </c>
      <c r="C62" s="3">
        <f>COUNTIF(A3:A62,A62)</f>
        <v>29</v>
      </c>
      <c r="D62" s="3" t="str">
        <f t="shared" si="0"/>
        <v>DOWN29</v>
      </c>
      <c r="E62">
        <v>493.00000000007674</v>
      </c>
      <c r="F62">
        <v>473.99999999986341</v>
      </c>
      <c r="G62">
        <v>103.99999999988196</v>
      </c>
      <c r="H62">
        <v>1071.9999999999618</v>
      </c>
      <c r="J62" t="str">
        <f t="shared" si="3"/>
        <v>DOWN</v>
      </c>
      <c r="K62" s="3" t="s">
        <v>15</v>
      </c>
      <c r="L62" s="3">
        <f>COUNTIF(J3:J62,J62)</f>
        <v>29</v>
      </c>
      <c r="M62" s="3" t="str">
        <f t="shared" si="1"/>
        <v>DOWN29</v>
      </c>
      <c r="N62" s="1">
        <v>1524</v>
      </c>
      <c r="O62">
        <v>493.00000000007674</v>
      </c>
      <c r="P62">
        <v>473.99999999986341</v>
      </c>
      <c r="Q62">
        <v>105.00000000002174</v>
      </c>
      <c r="R62">
        <v>1072.0000000001839</v>
      </c>
    </row>
    <row r="63" spans="1:18">
      <c r="A63" t="str">
        <f t="shared" si="2"/>
        <v>UP</v>
      </c>
      <c r="B63" s="2" t="s">
        <v>14</v>
      </c>
      <c r="C63" s="3">
        <f>COUNTIF(A3:A63,A63)</f>
        <v>32</v>
      </c>
      <c r="D63" s="3" t="str">
        <f t="shared" si="0"/>
        <v>UP32</v>
      </c>
      <c r="E63">
        <v>129.99999999996348</v>
      </c>
      <c r="F63">
        <v>102.0000000000465</v>
      </c>
      <c r="G63">
        <v>680.99999999993167</v>
      </c>
      <c r="H63">
        <v>80.000000000080007</v>
      </c>
      <c r="J63" t="str">
        <f t="shared" si="3"/>
        <v>UP</v>
      </c>
      <c r="K63" s="3" t="s">
        <v>14</v>
      </c>
      <c r="L63" s="3">
        <f>COUNTIF(J3:J63,J63)</f>
        <v>32</v>
      </c>
      <c r="M63" s="3" t="str">
        <f t="shared" si="1"/>
        <v>UP32</v>
      </c>
      <c r="N63" s="1">
        <v>1525</v>
      </c>
      <c r="O63">
        <v>658.99999999996521</v>
      </c>
      <c r="P63">
        <v>102.0000000000465</v>
      </c>
      <c r="Q63">
        <v>680.00000000001387</v>
      </c>
      <c r="R63">
        <v>80.000000000080007</v>
      </c>
    </row>
    <row r="64" spans="1:18">
      <c r="A64" t="str">
        <f t="shared" si="2"/>
        <v>DOWN</v>
      </c>
      <c r="B64" s="2" t="s">
        <v>15</v>
      </c>
      <c r="C64" s="3">
        <f>COUNTIF(A3:A64,A64)</f>
        <v>30</v>
      </c>
      <c r="D64" s="3" t="str">
        <f t="shared" si="0"/>
        <v>DOWN30</v>
      </c>
      <c r="E64">
        <v>128.9999999998237</v>
      </c>
      <c r="F64">
        <v>105.00000000002174</v>
      </c>
      <c r="G64">
        <v>105.00000000002174</v>
      </c>
      <c r="H64">
        <v>1071.9999999999618</v>
      </c>
      <c r="J64" t="str">
        <f t="shared" si="3"/>
        <v>DOWN</v>
      </c>
      <c r="K64" s="3" t="s">
        <v>15</v>
      </c>
      <c r="L64" s="3">
        <f>COUNTIF(J3:J64,J64)</f>
        <v>30</v>
      </c>
      <c r="M64" s="3" t="str">
        <f t="shared" si="1"/>
        <v>DOWN30</v>
      </c>
      <c r="N64" s="1">
        <v>1527</v>
      </c>
      <c r="O64">
        <v>492.00000000015899</v>
      </c>
      <c r="P64">
        <v>475.00000000000318</v>
      </c>
      <c r="Q64">
        <v>105.00000000002174</v>
      </c>
      <c r="R64">
        <v>1071.9999999999618</v>
      </c>
    </row>
    <row r="65" spans="1:18">
      <c r="A65" t="str">
        <f t="shared" si="2"/>
        <v>DOWN</v>
      </c>
      <c r="B65" s="2" t="s">
        <v>15</v>
      </c>
      <c r="C65" s="3">
        <f>COUNTIF(A3:A65,A65)</f>
        <v>31</v>
      </c>
      <c r="D65" s="3" t="str">
        <f t="shared" si="0"/>
        <v>DOWN31</v>
      </c>
      <c r="E65">
        <v>129.99999999996348</v>
      </c>
      <c r="F65">
        <v>104.00000000010401</v>
      </c>
      <c r="G65">
        <v>105.00000000002174</v>
      </c>
      <c r="H65">
        <v>129.99999999996348</v>
      </c>
      <c r="J65" t="str">
        <f t="shared" si="3"/>
        <v>DOWN</v>
      </c>
      <c r="K65" s="3" t="s">
        <v>15</v>
      </c>
      <c r="L65" s="3">
        <f>COUNTIF(J3:J65,J65)</f>
        <v>31</v>
      </c>
      <c r="M65" s="3" t="str">
        <f t="shared" si="1"/>
        <v>DOWN31</v>
      </c>
      <c r="N65" s="1">
        <v>1529</v>
      </c>
      <c r="O65">
        <v>659.9999999998829</v>
      </c>
      <c r="P65">
        <v>101.00000000012876</v>
      </c>
      <c r="Q65">
        <v>680.99999999993167</v>
      </c>
      <c r="R65">
        <v>80.000000000080007</v>
      </c>
    </row>
    <row r="66" spans="1:18">
      <c r="A66" t="str">
        <f t="shared" si="2"/>
        <v>UP</v>
      </c>
      <c r="B66" s="2" t="s">
        <v>14</v>
      </c>
      <c r="C66" s="3">
        <f>COUNTIF(A3:A66,A66)</f>
        <v>33</v>
      </c>
      <c r="D66" s="3" t="str">
        <f t="shared" si="0"/>
        <v>UP33</v>
      </c>
      <c r="E66">
        <v>1281.0000000000875</v>
      </c>
      <c r="F66">
        <v>680.99999999993167</v>
      </c>
      <c r="G66">
        <v>681.0000000001537</v>
      </c>
      <c r="H66">
        <v>1282.0000000000055</v>
      </c>
      <c r="J66" t="str">
        <f t="shared" si="3"/>
        <v>UP</v>
      </c>
      <c r="K66" s="3" t="s">
        <v>14</v>
      </c>
      <c r="L66" s="3">
        <f>COUNTIF(J3:J66,J66)</f>
        <v>33</v>
      </c>
      <c r="M66" s="3" t="str">
        <f t="shared" si="1"/>
        <v>UP33</v>
      </c>
      <c r="N66" s="1">
        <v>1590</v>
      </c>
      <c r="O66">
        <v>493.00000000007674</v>
      </c>
      <c r="P66">
        <v>474.00000000008549</v>
      </c>
      <c r="Q66">
        <v>104.00000000010401</v>
      </c>
      <c r="R66">
        <v>1071.9999999999618</v>
      </c>
    </row>
    <row r="67" spans="1:18">
      <c r="A67" t="str">
        <f t="shared" si="2"/>
        <v>UP</v>
      </c>
      <c r="B67" s="2" t="s">
        <v>14</v>
      </c>
      <c r="C67" s="3">
        <f>COUNTIF(A3:A67,A67)</f>
        <v>34</v>
      </c>
      <c r="D67" s="3" t="str">
        <f t="shared" si="0"/>
        <v>UP34</v>
      </c>
      <c r="E67">
        <v>1282.0000000000055</v>
      </c>
      <c r="F67">
        <v>681.0000000001537</v>
      </c>
      <c r="G67">
        <v>680.99999999993167</v>
      </c>
      <c r="H67">
        <v>80.000000000080007</v>
      </c>
      <c r="J67" t="str">
        <f t="shared" si="3"/>
        <v>UP</v>
      </c>
      <c r="K67" s="3" t="s">
        <v>14</v>
      </c>
      <c r="L67" s="3">
        <f>COUNTIF(J3:J67,J67)</f>
        <v>34</v>
      </c>
      <c r="M67" s="3" t="str">
        <f t="shared" si="1"/>
        <v>UP34</v>
      </c>
      <c r="N67" s="1">
        <v>1592</v>
      </c>
      <c r="O67">
        <v>658.99999999996521</v>
      </c>
      <c r="P67">
        <v>102.0000000000465</v>
      </c>
      <c r="Q67">
        <v>681.0000000001537</v>
      </c>
      <c r="R67">
        <v>79.999999999857963</v>
      </c>
    </row>
    <row r="68" spans="1:18">
      <c r="A68" t="str">
        <f t="shared" si="2"/>
        <v>DOWN</v>
      </c>
      <c r="B68" s="2" t="s">
        <v>15</v>
      </c>
      <c r="C68" s="3">
        <f>COUNTIF(A3:A68,A68)</f>
        <v>32</v>
      </c>
      <c r="D68" s="3" t="str">
        <f t="shared" ref="D68:D105" si="4">A68&amp;C68</f>
        <v>DOWN32</v>
      </c>
      <c r="E68">
        <v>1282.0000000000055</v>
      </c>
      <c r="F68">
        <v>473.99999999986341</v>
      </c>
      <c r="G68">
        <v>105.00000000002174</v>
      </c>
      <c r="H68">
        <v>1072.0000000001839</v>
      </c>
      <c r="J68" t="str">
        <f t="shared" si="3"/>
        <v>DOWN</v>
      </c>
      <c r="K68" s="3" t="s">
        <v>15</v>
      </c>
      <c r="L68" s="3">
        <f>COUNTIF(J3:J68,J68)</f>
        <v>32</v>
      </c>
      <c r="M68" s="3" t="str">
        <f t="shared" ref="M68:M105" si="5">J68&amp;L68</f>
        <v>DOWN32</v>
      </c>
      <c r="N68" s="1">
        <v>1593</v>
      </c>
      <c r="O68">
        <v>492.99999999985465</v>
      </c>
      <c r="P68">
        <v>474.00000000008549</v>
      </c>
      <c r="Q68">
        <v>105.00000000002174</v>
      </c>
      <c r="R68">
        <v>1071.9999999999618</v>
      </c>
    </row>
    <row r="69" spans="1:18">
      <c r="A69" t="str">
        <f t="shared" ref="A69:A105" si="6">IF(B69="10.1.0.2","UP","DOWN")</f>
        <v>UP</v>
      </c>
      <c r="B69" s="2" t="s">
        <v>14</v>
      </c>
      <c r="C69" s="3">
        <f>COUNTIF(A3:A69,A69)</f>
        <v>35</v>
      </c>
      <c r="D69" s="3" t="str">
        <f t="shared" si="4"/>
        <v>UP35</v>
      </c>
      <c r="E69">
        <v>658.99999999996521</v>
      </c>
      <c r="F69">
        <v>101.00000000012876</v>
      </c>
      <c r="G69">
        <v>680.99999999993167</v>
      </c>
      <c r="H69">
        <v>80.000000000080007</v>
      </c>
      <c r="J69" t="str">
        <f t="shared" ref="J69:J105" si="7">IF(K69="10.1.0.2","UP","DOWN")</f>
        <v>UP</v>
      </c>
      <c r="K69" s="3" t="s">
        <v>14</v>
      </c>
      <c r="L69" s="3">
        <f>COUNTIF(J3:J69,J69)</f>
        <v>35</v>
      </c>
      <c r="M69" s="3" t="str">
        <f t="shared" si="5"/>
        <v>UP35</v>
      </c>
      <c r="N69" s="1">
        <v>1594</v>
      </c>
      <c r="O69">
        <v>658.99999999996521</v>
      </c>
      <c r="P69">
        <v>100.99999999990672</v>
      </c>
      <c r="Q69">
        <v>681.0000000001537</v>
      </c>
      <c r="R69">
        <v>79.999999999857963</v>
      </c>
    </row>
    <row r="70" spans="1:18">
      <c r="A70" t="str">
        <f t="shared" si="6"/>
        <v>DOWN</v>
      </c>
      <c r="B70" s="2" t="s">
        <v>15</v>
      </c>
      <c r="C70" s="3">
        <f>COUNTIF(A3:A70,A70)</f>
        <v>33</v>
      </c>
      <c r="D70" s="3" t="str">
        <f t="shared" si="4"/>
        <v>DOWN33</v>
      </c>
      <c r="E70">
        <v>493.00000000007674</v>
      </c>
      <c r="F70">
        <v>475.00000000000318</v>
      </c>
      <c r="G70">
        <v>105.00000000002174</v>
      </c>
      <c r="H70">
        <v>1071.9999999999618</v>
      </c>
      <c r="J70" t="str">
        <f t="shared" si="7"/>
        <v>DOWN</v>
      </c>
      <c r="K70" s="3" t="s">
        <v>15</v>
      </c>
      <c r="L70" s="3">
        <f>COUNTIF(J3:J70,J70)</f>
        <v>33</v>
      </c>
      <c r="M70" s="3" t="str">
        <f t="shared" si="5"/>
        <v>DOWN33</v>
      </c>
      <c r="N70" s="1">
        <v>1596</v>
      </c>
      <c r="O70">
        <v>492.99999999985465</v>
      </c>
      <c r="P70">
        <v>475.00000000000318</v>
      </c>
      <c r="Q70">
        <v>105.00000000002174</v>
      </c>
      <c r="R70">
        <v>1071.9999999999618</v>
      </c>
    </row>
    <row r="71" spans="1:18">
      <c r="A71" t="str">
        <f t="shared" si="6"/>
        <v>UP</v>
      </c>
      <c r="B71" s="2" t="s">
        <v>14</v>
      </c>
      <c r="C71" s="3">
        <f>COUNTIF(A3:A71,A71)</f>
        <v>36</v>
      </c>
      <c r="D71" s="3" t="str">
        <f t="shared" si="4"/>
        <v>UP36</v>
      </c>
      <c r="E71">
        <v>599.99999999993395</v>
      </c>
      <c r="F71">
        <v>102.0000000000465</v>
      </c>
      <c r="G71">
        <v>680.99999999993167</v>
      </c>
      <c r="H71">
        <v>80.000000000080007</v>
      </c>
      <c r="J71" t="str">
        <f t="shared" si="7"/>
        <v>UP</v>
      </c>
      <c r="K71" s="3" t="s">
        <v>14</v>
      </c>
      <c r="L71" s="3">
        <f>COUNTIF(J3:J71,J71)</f>
        <v>36</v>
      </c>
      <c r="M71" s="3" t="str">
        <f t="shared" si="5"/>
        <v>UP36</v>
      </c>
      <c r="N71" s="1">
        <v>1597</v>
      </c>
      <c r="O71">
        <v>658.99999999996521</v>
      </c>
      <c r="P71">
        <v>102.0000000000465</v>
      </c>
      <c r="Q71">
        <v>680.99999999993167</v>
      </c>
      <c r="R71">
        <v>79.999999999857963</v>
      </c>
    </row>
    <row r="72" spans="1:18">
      <c r="A72" t="str">
        <f t="shared" si="6"/>
        <v>DOWN</v>
      </c>
      <c r="B72" s="2" t="s">
        <v>15</v>
      </c>
      <c r="C72" s="3">
        <f>COUNTIF(A3:A72,A72)</f>
        <v>34</v>
      </c>
      <c r="D72" s="3" t="str">
        <f t="shared" si="4"/>
        <v>DOWN34</v>
      </c>
      <c r="E72">
        <v>552.000000000108</v>
      </c>
      <c r="F72">
        <v>415.00000000005423</v>
      </c>
      <c r="G72">
        <v>105.00000000002174</v>
      </c>
      <c r="H72">
        <v>1071.9999999999618</v>
      </c>
      <c r="J72" t="str">
        <f t="shared" si="7"/>
        <v>DOWN</v>
      </c>
      <c r="K72" s="3" t="s">
        <v>15</v>
      </c>
      <c r="L72" s="3">
        <f>COUNTIF(J3:J72,J72)</f>
        <v>34</v>
      </c>
      <c r="M72" s="3" t="str">
        <f t="shared" si="5"/>
        <v>DOWN34</v>
      </c>
      <c r="N72" s="1">
        <v>1599</v>
      </c>
      <c r="O72">
        <v>493.00000000007674</v>
      </c>
      <c r="P72">
        <v>473.99999999986341</v>
      </c>
      <c r="Q72">
        <v>105.00000000002174</v>
      </c>
      <c r="R72">
        <v>1071.9999999999618</v>
      </c>
    </row>
    <row r="73" spans="1:18">
      <c r="A73" t="str">
        <f t="shared" si="6"/>
        <v>UP</v>
      </c>
      <c r="B73" s="2" t="s">
        <v>14</v>
      </c>
      <c r="C73" s="3">
        <f>COUNTIF(A3:A73,A73)</f>
        <v>37</v>
      </c>
      <c r="D73" s="3" t="str">
        <f t="shared" si="4"/>
        <v>UP37</v>
      </c>
      <c r="E73">
        <v>599.99999999993395</v>
      </c>
      <c r="F73">
        <v>161.00000000007776</v>
      </c>
      <c r="G73">
        <v>680.99999999993167</v>
      </c>
      <c r="H73">
        <v>20.000000000131024</v>
      </c>
      <c r="J73" t="str">
        <f t="shared" si="7"/>
        <v>UP</v>
      </c>
      <c r="K73" s="3" t="s">
        <v>14</v>
      </c>
      <c r="L73" s="3">
        <f>COUNTIF(J3:J73,J73)</f>
        <v>37</v>
      </c>
      <c r="M73" s="3" t="str">
        <f t="shared" si="5"/>
        <v>UP37</v>
      </c>
      <c r="N73" s="1">
        <v>1600</v>
      </c>
      <c r="O73">
        <v>658.99999999996521</v>
      </c>
      <c r="P73">
        <v>102.0000000000465</v>
      </c>
      <c r="Q73">
        <v>680.00000000001387</v>
      </c>
      <c r="R73">
        <v>79.999999999857963</v>
      </c>
    </row>
    <row r="74" spans="1:18">
      <c r="A74" t="str">
        <f t="shared" si="6"/>
        <v>DOWN</v>
      </c>
      <c r="B74" s="2" t="s">
        <v>15</v>
      </c>
      <c r="C74" s="3">
        <f>COUNTIF(A3:A74,A74)</f>
        <v>35</v>
      </c>
      <c r="D74" s="3" t="str">
        <f t="shared" si="4"/>
        <v>DOWN35</v>
      </c>
      <c r="E74">
        <v>551.99999999988586</v>
      </c>
      <c r="F74">
        <v>415.00000000005423</v>
      </c>
      <c r="G74">
        <v>105.00000000002174</v>
      </c>
      <c r="H74">
        <v>1130.9999999999932</v>
      </c>
      <c r="J74" t="str">
        <f t="shared" si="7"/>
        <v>DOWN</v>
      </c>
      <c r="K74" s="3" t="s">
        <v>15</v>
      </c>
      <c r="L74" s="3">
        <f>COUNTIF(J3:J74,J74)</f>
        <v>35</v>
      </c>
      <c r="M74" s="3" t="str">
        <f t="shared" si="5"/>
        <v>DOWN35</v>
      </c>
      <c r="N74" s="1">
        <v>1601</v>
      </c>
      <c r="O74">
        <v>492.00000000015899</v>
      </c>
      <c r="P74">
        <v>475.00000000000318</v>
      </c>
      <c r="Q74">
        <v>105.00000000002174</v>
      </c>
      <c r="R74">
        <v>1071.9999999999618</v>
      </c>
    </row>
    <row r="75" spans="1:18">
      <c r="A75" t="str">
        <f t="shared" si="6"/>
        <v>UP</v>
      </c>
      <c r="B75" s="2" t="s">
        <v>14</v>
      </c>
      <c r="C75" s="3">
        <f>COUNTIF(A3:A75,A75)</f>
        <v>38</v>
      </c>
      <c r="D75" s="3" t="str">
        <f t="shared" si="4"/>
        <v>UP38</v>
      </c>
      <c r="E75">
        <v>599.99999999993395</v>
      </c>
      <c r="F75">
        <v>159.99999999993798</v>
      </c>
      <c r="G75">
        <v>680.99999999993167</v>
      </c>
      <c r="H75">
        <v>80.000000000080007</v>
      </c>
      <c r="J75" t="str">
        <f t="shared" si="7"/>
        <v>UP</v>
      </c>
      <c r="K75" s="3" t="s">
        <v>14</v>
      </c>
      <c r="L75" s="3">
        <f>COUNTIF(J3:J75,J75)</f>
        <v>38</v>
      </c>
      <c r="M75" s="3" t="str">
        <f t="shared" si="5"/>
        <v>UP38</v>
      </c>
      <c r="N75" s="1">
        <v>1603</v>
      </c>
      <c r="O75">
        <v>659.9999999998829</v>
      </c>
      <c r="P75">
        <v>101.00000000012876</v>
      </c>
      <c r="Q75">
        <v>680.99999999993167</v>
      </c>
      <c r="R75">
        <v>80.000000000080007</v>
      </c>
    </row>
    <row r="76" spans="1:18">
      <c r="A76" t="str">
        <f t="shared" si="6"/>
        <v>DOWN</v>
      </c>
      <c r="B76" s="2" t="s">
        <v>15</v>
      </c>
      <c r="C76" s="3">
        <f>COUNTIF(A3:A76,A76)</f>
        <v>36</v>
      </c>
      <c r="D76" s="3" t="str">
        <f t="shared" si="4"/>
        <v>DOWN36</v>
      </c>
      <c r="E76">
        <v>551.99999999988586</v>
      </c>
      <c r="F76">
        <v>475.00000000000318</v>
      </c>
      <c r="G76">
        <v>105.00000000002174</v>
      </c>
      <c r="H76">
        <v>1071.9999999999618</v>
      </c>
      <c r="J76" t="str">
        <f t="shared" si="7"/>
        <v>DOWN</v>
      </c>
      <c r="K76" s="3" t="s">
        <v>15</v>
      </c>
      <c r="L76" s="3">
        <f>COUNTIF(J3:J76,J76)</f>
        <v>36</v>
      </c>
      <c r="M76" s="3" t="str">
        <f t="shared" si="5"/>
        <v>DOWN36</v>
      </c>
      <c r="N76" s="1">
        <v>1604</v>
      </c>
      <c r="O76">
        <v>493.00000000007674</v>
      </c>
      <c r="P76">
        <v>473.99999999986341</v>
      </c>
      <c r="Q76">
        <v>103.99999999988196</v>
      </c>
      <c r="R76">
        <v>1071.9999999999618</v>
      </c>
    </row>
    <row r="77" spans="1:18">
      <c r="A77" t="str">
        <f t="shared" si="6"/>
        <v>UP</v>
      </c>
      <c r="B77" s="2" t="s">
        <v>14</v>
      </c>
      <c r="C77" s="3">
        <f>COUNTIF(A3:A77,A77)</f>
        <v>39</v>
      </c>
      <c r="D77" s="3" t="str">
        <f t="shared" si="4"/>
        <v>UP39</v>
      </c>
      <c r="E77">
        <v>659.00000000018724</v>
      </c>
      <c r="F77">
        <v>101.99999999982445</v>
      </c>
      <c r="G77">
        <v>681.0000000001537</v>
      </c>
      <c r="H77">
        <v>79.999999999857963</v>
      </c>
      <c r="J77" t="str">
        <f t="shared" si="7"/>
        <v>UP</v>
      </c>
      <c r="K77" s="3" t="s">
        <v>14</v>
      </c>
      <c r="L77" s="3">
        <f>COUNTIF(J3:J77,J77)</f>
        <v>39</v>
      </c>
      <c r="M77" s="3" t="str">
        <f t="shared" si="5"/>
        <v>UP39</v>
      </c>
      <c r="N77" s="1">
        <v>1605</v>
      </c>
      <c r="O77">
        <v>658.99999999996521</v>
      </c>
      <c r="P77">
        <v>102.0000000000465</v>
      </c>
      <c r="Q77">
        <v>680.99999999993167</v>
      </c>
      <c r="R77">
        <v>80.000000000080007</v>
      </c>
    </row>
    <row r="78" spans="1:18">
      <c r="A78" t="str">
        <f t="shared" si="6"/>
        <v>DOWN</v>
      </c>
      <c r="B78" s="2" t="s">
        <v>15</v>
      </c>
      <c r="C78" s="3">
        <f>COUNTIF(A3:A78,A78)</f>
        <v>37</v>
      </c>
      <c r="D78" s="3" t="str">
        <f t="shared" si="4"/>
        <v>DOWN37</v>
      </c>
      <c r="E78">
        <v>492.99999999985465</v>
      </c>
      <c r="F78">
        <v>474.00000000008549</v>
      </c>
      <c r="G78">
        <v>105.00000000002174</v>
      </c>
      <c r="H78">
        <v>1071.9999999999618</v>
      </c>
      <c r="J78" t="str">
        <f t="shared" si="7"/>
        <v>DOWN</v>
      </c>
      <c r="K78" s="3" t="s">
        <v>15</v>
      </c>
      <c r="L78" s="3">
        <f>COUNTIF(J3:J78,J78)</f>
        <v>37</v>
      </c>
      <c r="M78" s="3" t="str">
        <f t="shared" si="5"/>
        <v>DOWN37</v>
      </c>
      <c r="N78" s="1">
        <v>1606</v>
      </c>
      <c r="O78">
        <v>492.99999999985465</v>
      </c>
      <c r="P78">
        <v>474.00000000008549</v>
      </c>
      <c r="Q78">
        <v>105.00000000002174</v>
      </c>
      <c r="R78">
        <v>1071.9999999999618</v>
      </c>
    </row>
    <row r="79" spans="1:18">
      <c r="A79" t="str">
        <f t="shared" si="6"/>
        <v>UP</v>
      </c>
      <c r="B79" s="2" t="s">
        <v>14</v>
      </c>
      <c r="C79" s="3">
        <f>COUNTIF(A3:A79,A79)</f>
        <v>40</v>
      </c>
      <c r="D79" s="3" t="str">
        <f t="shared" si="4"/>
        <v>UP40</v>
      </c>
      <c r="E79">
        <v>658.99999999996521</v>
      </c>
      <c r="F79">
        <v>102.0000000000465</v>
      </c>
      <c r="G79">
        <v>680.00000000001387</v>
      </c>
      <c r="H79">
        <v>79.999999999857963</v>
      </c>
      <c r="J79" t="str">
        <f t="shared" si="7"/>
        <v>UP</v>
      </c>
      <c r="K79" s="3" t="s">
        <v>14</v>
      </c>
      <c r="L79" s="3">
        <f>COUNTIF(J3:J79,J79)</f>
        <v>40</v>
      </c>
      <c r="M79" s="3" t="str">
        <f t="shared" si="5"/>
        <v>UP40</v>
      </c>
      <c r="N79" s="1">
        <v>1607</v>
      </c>
      <c r="O79">
        <v>658.99999999996521</v>
      </c>
      <c r="P79">
        <v>100.99999999990672</v>
      </c>
      <c r="Q79">
        <v>680.99999999993167</v>
      </c>
      <c r="R79">
        <v>80.000000000080007</v>
      </c>
    </row>
    <row r="80" spans="1:18">
      <c r="A80" t="str">
        <f t="shared" si="6"/>
        <v>DOWN</v>
      </c>
      <c r="B80" s="2" t="s">
        <v>15</v>
      </c>
      <c r="C80" s="3">
        <f>COUNTIF(A3:A80,A80)</f>
        <v>38</v>
      </c>
      <c r="D80" s="3" t="str">
        <f t="shared" si="4"/>
        <v>DOWN38</v>
      </c>
      <c r="E80">
        <v>491.9999999999369</v>
      </c>
      <c r="F80">
        <v>475.00000000000318</v>
      </c>
      <c r="G80">
        <v>105.00000000002174</v>
      </c>
      <c r="H80">
        <v>1072.0000000001839</v>
      </c>
      <c r="J80" t="str">
        <f t="shared" si="7"/>
        <v>DOWN</v>
      </c>
      <c r="K80" s="3" t="s">
        <v>15</v>
      </c>
      <c r="L80" s="3">
        <f>COUNTIF(J3:J80,J80)</f>
        <v>38</v>
      </c>
      <c r="M80" s="3" t="str">
        <f t="shared" si="5"/>
        <v>DOWN38</v>
      </c>
      <c r="N80" s="1">
        <v>1608</v>
      </c>
      <c r="O80">
        <v>492.99999999985465</v>
      </c>
      <c r="P80">
        <v>475.00000000000318</v>
      </c>
      <c r="Q80">
        <v>105.00000000002174</v>
      </c>
      <c r="R80">
        <v>1071.9999999999618</v>
      </c>
    </row>
    <row r="81" spans="1:18">
      <c r="A81" t="str">
        <f t="shared" si="6"/>
        <v>UP</v>
      </c>
      <c r="B81" s="2" t="s">
        <v>14</v>
      </c>
      <c r="C81" s="3">
        <f>COUNTIF(A3:A81,A81)</f>
        <v>41</v>
      </c>
      <c r="D81" s="3" t="str">
        <f t="shared" si="4"/>
        <v>UP41</v>
      </c>
      <c r="E81">
        <v>659.9999999998829</v>
      </c>
      <c r="F81">
        <v>101.00000000012876</v>
      </c>
      <c r="G81">
        <v>680.99999999993167</v>
      </c>
      <c r="H81">
        <v>80.000000000080007</v>
      </c>
      <c r="J81" t="str">
        <f t="shared" si="7"/>
        <v>UP</v>
      </c>
      <c r="K81" s="3" t="s">
        <v>14</v>
      </c>
      <c r="L81" s="3">
        <f>COUNTIF(J3:J81,J81)</f>
        <v>41</v>
      </c>
      <c r="M81" s="3" t="str">
        <f t="shared" si="5"/>
        <v>UP41</v>
      </c>
      <c r="N81" s="1">
        <v>1609</v>
      </c>
      <c r="O81">
        <v>658.99999999996521</v>
      </c>
      <c r="P81">
        <v>101.99999999982445</v>
      </c>
      <c r="Q81">
        <v>681.0000000001537</v>
      </c>
      <c r="R81">
        <v>79.999999999857963</v>
      </c>
    </row>
    <row r="82" spans="1:18">
      <c r="A82" t="str">
        <f t="shared" si="6"/>
        <v>DOWN</v>
      </c>
      <c r="B82" s="2" t="s">
        <v>15</v>
      </c>
      <c r="C82" s="3">
        <f>COUNTIF(A3:A82,A82)</f>
        <v>39</v>
      </c>
      <c r="D82" s="3" t="str">
        <f t="shared" si="4"/>
        <v>DOWN39</v>
      </c>
      <c r="E82">
        <v>493.00000000007674</v>
      </c>
      <c r="F82">
        <v>473.99999999986341</v>
      </c>
      <c r="G82">
        <v>103.99999999988196</v>
      </c>
      <c r="H82">
        <v>1071.9999999999618</v>
      </c>
      <c r="J82" t="str">
        <f t="shared" si="7"/>
        <v>DOWN</v>
      </c>
      <c r="K82" s="3" t="s">
        <v>15</v>
      </c>
      <c r="L82" s="3">
        <f>COUNTIF(J3:J82,J82)</f>
        <v>39</v>
      </c>
      <c r="M82" s="3" t="str">
        <f t="shared" si="5"/>
        <v>DOWN39</v>
      </c>
      <c r="N82" s="1">
        <v>1610</v>
      </c>
      <c r="O82">
        <v>493.00000000007674</v>
      </c>
      <c r="P82">
        <v>473.99999999986341</v>
      </c>
      <c r="Q82">
        <v>105.00000000002174</v>
      </c>
      <c r="R82">
        <v>1071.9999999999618</v>
      </c>
    </row>
    <row r="83" spans="1:18">
      <c r="A83" t="str">
        <f t="shared" si="6"/>
        <v>UP</v>
      </c>
      <c r="B83" s="2" t="s">
        <v>14</v>
      </c>
      <c r="C83" s="3">
        <f>COUNTIF(A3:A83,A83)</f>
        <v>42</v>
      </c>
      <c r="D83" s="3" t="str">
        <f t="shared" si="4"/>
        <v>UP42</v>
      </c>
      <c r="E83">
        <v>658.99999999996521</v>
      </c>
      <c r="F83">
        <v>102.0000000000465</v>
      </c>
      <c r="G83">
        <v>680.99999999993167</v>
      </c>
      <c r="H83">
        <v>80.000000000080007</v>
      </c>
      <c r="J83" t="str">
        <f t="shared" si="7"/>
        <v>UP</v>
      </c>
      <c r="K83" s="3" t="s">
        <v>14</v>
      </c>
      <c r="L83" s="3">
        <f>COUNTIF(J3:J83,J83)</f>
        <v>42</v>
      </c>
      <c r="M83" s="3" t="str">
        <f t="shared" si="5"/>
        <v>UP42</v>
      </c>
      <c r="N83" s="1">
        <v>1611</v>
      </c>
      <c r="O83">
        <v>658.99999999996521</v>
      </c>
      <c r="P83">
        <v>102.0000000000465</v>
      </c>
      <c r="Q83">
        <v>680.00000000001387</v>
      </c>
      <c r="R83">
        <v>79.999999999857963</v>
      </c>
    </row>
    <row r="84" spans="1:18">
      <c r="A84" t="str">
        <f t="shared" si="6"/>
        <v>DOWN</v>
      </c>
      <c r="B84" s="2" t="s">
        <v>15</v>
      </c>
      <c r="C84" s="3">
        <f>COUNTIF(A3:A84,A84)</f>
        <v>40</v>
      </c>
      <c r="D84" s="3" t="str">
        <f t="shared" si="4"/>
        <v>DOWN40</v>
      </c>
      <c r="E84">
        <v>493.00000000007674</v>
      </c>
      <c r="F84">
        <v>474.00000000008549</v>
      </c>
      <c r="G84">
        <v>105.00000000002174</v>
      </c>
      <c r="H84">
        <v>1071.9999999999618</v>
      </c>
      <c r="J84" t="str">
        <f t="shared" si="7"/>
        <v>DOWN</v>
      </c>
      <c r="K84" s="3" t="s">
        <v>15</v>
      </c>
      <c r="L84" s="3">
        <f>COUNTIF(J3:J84,J84)</f>
        <v>40</v>
      </c>
      <c r="M84" s="3" t="str">
        <f t="shared" si="5"/>
        <v>DOWN40</v>
      </c>
      <c r="N84" s="1">
        <v>1612</v>
      </c>
      <c r="O84">
        <v>491.9999999999369</v>
      </c>
      <c r="P84">
        <v>475.00000000000318</v>
      </c>
      <c r="Q84">
        <v>104.9999999997997</v>
      </c>
      <c r="R84">
        <v>1071.9999999999618</v>
      </c>
    </row>
    <row r="85" spans="1:18">
      <c r="A85" t="str">
        <f t="shared" si="6"/>
        <v>UP</v>
      </c>
      <c r="B85" s="2" t="s">
        <v>14</v>
      </c>
      <c r="C85" s="3">
        <f>COUNTIF(A3:A85,A85)</f>
        <v>43</v>
      </c>
      <c r="D85" s="3" t="str">
        <f t="shared" si="4"/>
        <v>UP43</v>
      </c>
      <c r="E85">
        <v>659.00000000018724</v>
      </c>
      <c r="F85">
        <v>100.99999999990672</v>
      </c>
      <c r="G85">
        <v>680.99999999993167</v>
      </c>
      <c r="H85">
        <v>80.000000000080007</v>
      </c>
      <c r="J85" t="str">
        <f t="shared" si="7"/>
        <v>UP</v>
      </c>
      <c r="K85" s="3" t="s">
        <v>14</v>
      </c>
      <c r="L85" s="3">
        <f>COUNTIF(J3:J85,J85)</f>
        <v>43</v>
      </c>
      <c r="M85" s="3" t="str">
        <f t="shared" si="5"/>
        <v>UP43</v>
      </c>
      <c r="N85" s="1">
        <v>1613</v>
      </c>
      <c r="O85">
        <v>659.9999999998829</v>
      </c>
      <c r="P85">
        <v>101.00000000012876</v>
      </c>
      <c r="Q85">
        <v>680.99999999993167</v>
      </c>
      <c r="R85">
        <v>80.000000000080007</v>
      </c>
    </row>
    <row r="86" spans="1:18">
      <c r="A86" t="str">
        <f t="shared" si="6"/>
        <v>DOWN</v>
      </c>
      <c r="B86" s="2" t="s">
        <v>15</v>
      </c>
      <c r="C86" s="3">
        <f>COUNTIF(A3:A86,A86)</f>
        <v>41</v>
      </c>
      <c r="D86" s="3" t="str">
        <f t="shared" si="4"/>
        <v>DOWN41</v>
      </c>
      <c r="E86">
        <v>493.00000000007674</v>
      </c>
      <c r="F86">
        <v>475.00000000000318</v>
      </c>
      <c r="G86">
        <v>105.00000000002174</v>
      </c>
      <c r="H86">
        <v>1071.9999999999618</v>
      </c>
      <c r="J86" t="str">
        <f t="shared" si="7"/>
        <v>DOWN</v>
      </c>
      <c r="K86" s="3" t="s">
        <v>15</v>
      </c>
      <c r="L86" s="3">
        <f>COUNTIF(J3:J86,J86)</f>
        <v>41</v>
      </c>
      <c r="M86" s="3" t="str">
        <f t="shared" si="5"/>
        <v>DOWN41</v>
      </c>
      <c r="N86" s="1">
        <v>1614</v>
      </c>
      <c r="O86">
        <v>493.00000000007674</v>
      </c>
      <c r="P86">
        <v>473.99999999986341</v>
      </c>
      <c r="Q86">
        <v>103.99999999988196</v>
      </c>
      <c r="R86">
        <v>1071.9999999999618</v>
      </c>
    </row>
    <row r="87" spans="1:18">
      <c r="A87" t="str">
        <f t="shared" si="6"/>
        <v>UP</v>
      </c>
      <c r="B87" s="2" t="s">
        <v>14</v>
      </c>
      <c r="C87" s="3">
        <f>COUNTIF(A3:A87,A87)</f>
        <v>44</v>
      </c>
      <c r="D87" s="3" t="str">
        <f t="shared" si="4"/>
        <v>UP44</v>
      </c>
      <c r="E87">
        <v>659.00000000018724</v>
      </c>
      <c r="F87">
        <v>101.99999999982445</v>
      </c>
      <c r="G87">
        <v>681.0000000001537</v>
      </c>
      <c r="H87">
        <v>79.999999999857963</v>
      </c>
      <c r="J87" t="str">
        <f t="shared" si="7"/>
        <v>UP</v>
      </c>
      <c r="K87" s="3" t="s">
        <v>14</v>
      </c>
      <c r="L87" s="3">
        <f>COUNTIF(J3:J87,J87)</f>
        <v>44</v>
      </c>
      <c r="M87" s="3" t="str">
        <f t="shared" si="5"/>
        <v>UP44</v>
      </c>
      <c r="N87" s="1">
        <v>1615</v>
      </c>
      <c r="O87">
        <v>658.99999999996521</v>
      </c>
      <c r="P87">
        <v>102.0000000000465</v>
      </c>
      <c r="Q87">
        <v>680.99999999993167</v>
      </c>
      <c r="R87">
        <v>80.000000000080007</v>
      </c>
    </row>
    <row r="88" spans="1:18">
      <c r="A88" t="str">
        <f t="shared" si="6"/>
        <v>DOWN</v>
      </c>
      <c r="B88" s="2" t="s">
        <v>15</v>
      </c>
      <c r="C88" s="3">
        <f>COUNTIF(A3:A88,A88)</f>
        <v>42</v>
      </c>
      <c r="D88" s="3" t="str">
        <f t="shared" si="4"/>
        <v>DOWN42</v>
      </c>
      <c r="E88">
        <v>492.99999999985465</v>
      </c>
      <c r="F88">
        <v>474.00000000008549</v>
      </c>
      <c r="G88">
        <v>105.00000000002174</v>
      </c>
      <c r="H88">
        <v>1071.9999999999618</v>
      </c>
      <c r="J88" t="str">
        <f t="shared" si="7"/>
        <v>DOWN</v>
      </c>
      <c r="K88" s="3" t="s">
        <v>15</v>
      </c>
      <c r="L88" s="3">
        <f>COUNTIF(J3:J88,J88)</f>
        <v>42</v>
      </c>
      <c r="M88" s="3" t="str">
        <f t="shared" si="5"/>
        <v>DOWN42</v>
      </c>
      <c r="N88" s="1">
        <v>1616</v>
      </c>
      <c r="O88">
        <v>493.00000000007674</v>
      </c>
      <c r="P88">
        <v>474.00000000008549</v>
      </c>
      <c r="Q88">
        <v>105.00000000002174</v>
      </c>
      <c r="R88">
        <v>1071.9999999999618</v>
      </c>
    </row>
    <row r="89" spans="1:18">
      <c r="A89" t="str">
        <f t="shared" si="6"/>
        <v>UP</v>
      </c>
      <c r="B89" s="2" t="s">
        <v>14</v>
      </c>
      <c r="C89" s="3">
        <f>COUNTIF(A3:A89,A89)</f>
        <v>45</v>
      </c>
      <c r="D89" s="3" t="str">
        <f t="shared" si="4"/>
        <v>UP45</v>
      </c>
      <c r="E89">
        <v>658.99999999996521</v>
      </c>
      <c r="F89">
        <v>102.0000000000465</v>
      </c>
      <c r="G89">
        <v>680.00000000001387</v>
      </c>
      <c r="H89">
        <v>79.999999999857963</v>
      </c>
      <c r="J89" t="str">
        <f t="shared" si="7"/>
        <v>UP</v>
      </c>
      <c r="K89" s="3" t="s">
        <v>14</v>
      </c>
      <c r="L89" s="3">
        <f>COUNTIF(J3:J89,J89)</f>
        <v>45</v>
      </c>
      <c r="M89" s="3" t="str">
        <f t="shared" si="5"/>
        <v>UP45</v>
      </c>
      <c r="N89" s="1">
        <v>1617</v>
      </c>
      <c r="O89">
        <v>658.99999999996521</v>
      </c>
      <c r="P89">
        <v>100.99999999990672</v>
      </c>
      <c r="Q89">
        <v>680.99999999993167</v>
      </c>
      <c r="R89">
        <v>80.000000000080007</v>
      </c>
    </row>
    <row r="90" spans="1:18">
      <c r="A90" t="str">
        <f t="shared" si="6"/>
        <v>DOWN</v>
      </c>
      <c r="B90" s="2" t="s">
        <v>15</v>
      </c>
      <c r="C90" s="3">
        <f>COUNTIF(A3:A90,A90)</f>
        <v>43</v>
      </c>
      <c r="D90" s="3" t="str">
        <f t="shared" si="4"/>
        <v>DOWN43</v>
      </c>
      <c r="E90">
        <v>491.9999999999369</v>
      </c>
      <c r="F90">
        <v>475.00000000000318</v>
      </c>
      <c r="G90">
        <v>105.00000000002174</v>
      </c>
      <c r="H90">
        <v>1072.0000000001839</v>
      </c>
      <c r="J90" t="str">
        <f t="shared" si="7"/>
        <v>DOWN</v>
      </c>
      <c r="K90" s="3" t="s">
        <v>15</v>
      </c>
      <c r="L90" s="3">
        <f>COUNTIF(J3:J90,J90)</f>
        <v>43</v>
      </c>
      <c r="M90" s="3" t="str">
        <f t="shared" si="5"/>
        <v>DOWN43</v>
      </c>
      <c r="N90" s="1">
        <v>1618</v>
      </c>
      <c r="O90">
        <v>493.00000000007674</v>
      </c>
      <c r="P90">
        <v>475.00000000000318</v>
      </c>
      <c r="Q90">
        <v>105.00000000002174</v>
      </c>
      <c r="R90">
        <v>1071.9999999999618</v>
      </c>
    </row>
    <row r="91" spans="1:18">
      <c r="A91" t="str">
        <f t="shared" si="6"/>
        <v>UP</v>
      </c>
      <c r="B91" s="2" t="s">
        <v>14</v>
      </c>
      <c r="C91" s="3">
        <f>COUNTIF(A3:A91,A91)</f>
        <v>46</v>
      </c>
      <c r="D91" s="3" t="str">
        <f t="shared" si="4"/>
        <v>UP46</v>
      </c>
      <c r="E91">
        <v>659.9999999998829</v>
      </c>
      <c r="F91">
        <v>101.00000000012876</v>
      </c>
      <c r="G91">
        <v>680.99999999993167</v>
      </c>
      <c r="H91">
        <v>80.000000000080007</v>
      </c>
      <c r="J91" t="str">
        <f t="shared" si="7"/>
        <v>UP</v>
      </c>
      <c r="K91" s="3" t="s">
        <v>14</v>
      </c>
      <c r="L91" s="3">
        <f>COUNTIF(J3:J91,J91)</f>
        <v>46</v>
      </c>
      <c r="M91" s="3" t="str">
        <f t="shared" si="5"/>
        <v>UP46</v>
      </c>
      <c r="N91" s="1">
        <v>1619</v>
      </c>
      <c r="O91">
        <v>659.00000000018724</v>
      </c>
      <c r="P91">
        <v>101.99999999982445</v>
      </c>
      <c r="Q91">
        <v>681.0000000001537</v>
      </c>
      <c r="R91">
        <v>79.999999999857963</v>
      </c>
    </row>
    <row r="92" spans="1:18">
      <c r="A92" t="str">
        <f t="shared" si="6"/>
        <v>DOWN</v>
      </c>
      <c r="B92" s="2" t="s">
        <v>15</v>
      </c>
      <c r="C92" s="3">
        <f>COUNTIF(A3:A92,A92)</f>
        <v>44</v>
      </c>
      <c r="D92" s="3" t="str">
        <f t="shared" si="4"/>
        <v>DOWN44</v>
      </c>
      <c r="E92">
        <v>493.00000000007674</v>
      </c>
      <c r="F92">
        <v>473.99999999986341</v>
      </c>
      <c r="G92">
        <v>103.99999999988196</v>
      </c>
      <c r="H92">
        <v>1071.9999999999618</v>
      </c>
      <c r="J92" t="str">
        <f t="shared" si="7"/>
        <v>DOWN</v>
      </c>
      <c r="K92" s="3" t="s">
        <v>15</v>
      </c>
      <c r="L92" s="3">
        <f>COUNTIF(J3:J92,J92)</f>
        <v>44</v>
      </c>
      <c r="M92" s="3" t="str">
        <f t="shared" si="5"/>
        <v>DOWN44</v>
      </c>
      <c r="N92" s="1">
        <v>1620</v>
      </c>
      <c r="O92">
        <v>492.99999999985465</v>
      </c>
      <c r="P92">
        <v>474.00000000008549</v>
      </c>
      <c r="Q92">
        <v>105.00000000002174</v>
      </c>
      <c r="R92">
        <v>1071.9999999999618</v>
      </c>
    </row>
    <row r="93" spans="1:18">
      <c r="A93" t="str">
        <f t="shared" si="6"/>
        <v>UP</v>
      </c>
      <c r="B93" s="2" t="s">
        <v>14</v>
      </c>
      <c r="C93" s="3">
        <f>COUNTIF(A3:A93,A93)</f>
        <v>47</v>
      </c>
      <c r="D93" s="3" t="str">
        <f t="shared" si="4"/>
        <v>UP47</v>
      </c>
      <c r="E93">
        <v>658.99999999996521</v>
      </c>
      <c r="F93">
        <v>102.0000000000465</v>
      </c>
      <c r="G93">
        <v>680.99999999993167</v>
      </c>
      <c r="H93">
        <v>80.000000000080007</v>
      </c>
      <c r="J93" t="str">
        <f t="shared" si="7"/>
        <v>UP</v>
      </c>
      <c r="K93" s="3" t="s">
        <v>14</v>
      </c>
      <c r="L93" s="3">
        <f>COUNTIF(J3:J93,J93)</f>
        <v>47</v>
      </c>
      <c r="M93" s="3" t="str">
        <f t="shared" si="5"/>
        <v>UP47</v>
      </c>
      <c r="N93" s="1">
        <v>1621</v>
      </c>
      <c r="O93">
        <v>658.99999999996521</v>
      </c>
      <c r="P93">
        <v>102.0000000000465</v>
      </c>
      <c r="Q93">
        <v>680.00000000001387</v>
      </c>
      <c r="R93">
        <v>79.999999999857963</v>
      </c>
    </row>
    <row r="94" spans="1:18">
      <c r="A94" t="str">
        <f t="shared" si="6"/>
        <v>DOWN</v>
      </c>
      <c r="B94" s="2" t="s">
        <v>15</v>
      </c>
      <c r="C94" s="3">
        <f>COUNTIF(A3:A94,A94)</f>
        <v>45</v>
      </c>
      <c r="D94" s="3" t="str">
        <f t="shared" si="4"/>
        <v>DOWN45</v>
      </c>
      <c r="E94">
        <v>493.00000000007674</v>
      </c>
      <c r="F94">
        <v>474.00000000008549</v>
      </c>
      <c r="G94">
        <v>105.00000000002174</v>
      </c>
      <c r="H94">
        <v>1071.9999999999618</v>
      </c>
      <c r="J94" t="str">
        <f t="shared" si="7"/>
        <v>DOWN</v>
      </c>
      <c r="K94" s="3" t="s">
        <v>15</v>
      </c>
      <c r="L94" s="3">
        <f>COUNTIF(J3:J94,J94)</f>
        <v>45</v>
      </c>
      <c r="M94" s="3" t="str">
        <f t="shared" si="5"/>
        <v>DOWN45</v>
      </c>
      <c r="N94" s="1">
        <v>1622</v>
      </c>
      <c r="O94">
        <v>491.9999999999369</v>
      </c>
      <c r="P94">
        <v>475.00000000000318</v>
      </c>
      <c r="Q94">
        <v>105.00000000002174</v>
      </c>
      <c r="R94">
        <v>1072.0000000001839</v>
      </c>
    </row>
    <row r="95" spans="1:18">
      <c r="A95" t="str">
        <f t="shared" si="6"/>
        <v>UP</v>
      </c>
      <c r="B95" s="2" t="s">
        <v>14</v>
      </c>
      <c r="C95" s="3">
        <f>COUNTIF(A3:A95,A95)</f>
        <v>48</v>
      </c>
      <c r="D95" s="3" t="str">
        <f t="shared" si="4"/>
        <v>UP48</v>
      </c>
      <c r="E95">
        <v>659.00000000018724</v>
      </c>
      <c r="F95">
        <v>100.99999999990672</v>
      </c>
      <c r="G95">
        <v>680.99999999993167</v>
      </c>
      <c r="H95">
        <v>80.000000000080007</v>
      </c>
      <c r="J95" t="str">
        <f t="shared" si="7"/>
        <v>UP</v>
      </c>
      <c r="K95" s="3" t="s">
        <v>14</v>
      </c>
      <c r="L95" s="3">
        <f>COUNTIF(J3:J95,J95)</f>
        <v>48</v>
      </c>
      <c r="M95" s="3" t="str">
        <f t="shared" si="5"/>
        <v>UP48</v>
      </c>
      <c r="N95" s="1">
        <v>1623</v>
      </c>
      <c r="O95">
        <v>659.9999999998829</v>
      </c>
      <c r="P95">
        <v>101.00000000012876</v>
      </c>
      <c r="Q95">
        <v>680.99999999993167</v>
      </c>
      <c r="R95">
        <v>80.000000000080007</v>
      </c>
    </row>
    <row r="96" spans="1:18">
      <c r="A96" t="str">
        <f t="shared" si="6"/>
        <v>DOWN</v>
      </c>
      <c r="B96" s="2" t="s">
        <v>15</v>
      </c>
      <c r="C96" s="3">
        <f>COUNTIF(A3:A96,A96)</f>
        <v>46</v>
      </c>
      <c r="D96" s="3" t="str">
        <f t="shared" si="4"/>
        <v>DOWN46</v>
      </c>
      <c r="E96">
        <v>493.00000000007674</v>
      </c>
      <c r="F96">
        <v>475.00000000000318</v>
      </c>
      <c r="G96">
        <v>105.00000000002174</v>
      </c>
      <c r="H96">
        <v>1071.9999999999618</v>
      </c>
      <c r="J96" t="str">
        <f t="shared" si="7"/>
        <v>DOWN</v>
      </c>
      <c r="K96" s="3" t="s">
        <v>15</v>
      </c>
      <c r="L96" s="3">
        <f>COUNTIF(J3:J96,J96)</f>
        <v>46</v>
      </c>
      <c r="M96" s="3" t="str">
        <f t="shared" si="5"/>
        <v>DOWN46</v>
      </c>
      <c r="N96" s="1">
        <v>1624</v>
      </c>
      <c r="O96">
        <v>493.00000000007674</v>
      </c>
      <c r="P96">
        <v>473.99999999986341</v>
      </c>
      <c r="Q96">
        <v>103.99999999988196</v>
      </c>
      <c r="R96">
        <v>1071.9999999999618</v>
      </c>
    </row>
    <row r="97" spans="1:24">
      <c r="A97" t="str">
        <f t="shared" si="6"/>
        <v>UP</v>
      </c>
      <c r="B97" s="2" t="s">
        <v>14</v>
      </c>
      <c r="C97" s="3">
        <f>COUNTIF(A3:A97,A97)</f>
        <v>49</v>
      </c>
      <c r="D97" s="3" t="str">
        <f t="shared" si="4"/>
        <v>UP49</v>
      </c>
      <c r="E97">
        <v>659.00000000018724</v>
      </c>
      <c r="F97">
        <v>101.99999999982445</v>
      </c>
      <c r="G97">
        <v>681.0000000001537</v>
      </c>
      <c r="H97">
        <v>79.999999999857963</v>
      </c>
      <c r="J97" t="str">
        <f t="shared" si="7"/>
        <v>UP</v>
      </c>
      <c r="K97" s="3" t="s">
        <v>14</v>
      </c>
      <c r="L97" s="3">
        <f>COUNTIF(J3:J97,J97)</f>
        <v>49</v>
      </c>
      <c r="M97" s="3" t="str">
        <f t="shared" si="5"/>
        <v>UP49</v>
      </c>
      <c r="N97" s="1">
        <v>1625</v>
      </c>
      <c r="O97">
        <v>658.99999999996521</v>
      </c>
      <c r="P97">
        <v>102.0000000000465</v>
      </c>
      <c r="Q97">
        <v>680.99999999993167</v>
      </c>
      <c r="R97">
        <v>80.000000000080007</v>
      </c>
    </row>
    <row r="98" spans="1:24">
      <c r="A98" t="str">
        <f t="shared" si="6"/>
        <v>DOWN</v>
      </c>
      <c r="B98" s="2" t="s">
        <v>15</v>
      </c>
      <c r="C98" s="3">
        <f>COUNTIF(A3:A98,A98)</f>
        <v>47</v>
      </c>
      <c r="D98" s="3" t="str">
        <f t="shared" si="4"/>
        <v>DOWN47</v>
      </c>
      <c r="E98">
        <v>492.99999999985465</v>
      </c>
      <c r="F98">
        <v>474.00000000008549</v>
      </c>
      <c r="G98">
        <v>105.00000000002174</v>
      </c>
      <c r="H98">
        <v>1071.9999999999618</v>
      </c>
      <c r="J98" t="str">
        <f t="shared" si="7"/>
        <v>DOWN</v>
      </c>
      <c r="K98" s="3" t="s">
        <v>15</v>
      </c>
      <c r="L98" s="3">
        <f>COUNTIF(J3:J98,J98)</f>
        <v>47</v>
      </c>
      <c r="M98" s="3" t="str">
        <f t="shared" si="5"/>
        <v>DOWN47</v>
      </c>
      <c r="N98" s="1">
        <v>1626</v>
      </c>
      <c r="O98">
        <v>493.00000000007674</v>
      </c>
      <c r="P98">
        <v>474.00000000008549</v>
      </c>
      <c r="Q98">
        <v>105.00000000002174</v>
      </c>
      <c r="R98">
        <v>1071.9999999999618</v>
      </c>
    </row>
    <row r="99" spans="1:24">
      <c r="A99" t="str">
        <f t="shared" si="6"/>
        <v>UP</v>
      </c>
      <c r="B99" s="2" t="s">
        <v>14</v>
      </c>
      <c r="C99" s="3">
        <f>COUNTIF(A3:A99,A99)</f>
        <v>50</v>
      </c>
      <c r="D99" s="3" t="str">
        <f t="shared" si="4"/>
        <v>UP50</v>
      </c>
      <c r="E99">
        <v>658.99999999996521</v>
      </c>
      <c r="F99">
        <v>102.0000000000465</v>
      </c>
      <c r="G99">
        <v>680.00000000001387</v>
      </c>
      <c r="H99">
        <v>79.999999999857963</v>
      </c>
      <c r="J99" t="str">
        <f t="shared" si="7"/>
        <v>UP</v>
      </c>
      <c r="K99" s="3" t="s">
        <v>14</v>
      </c>
      <c r="L99" s="3">
        <f>COUNTIF(J3:J99,J99)</f>
        <v>50</v>
      </c>
      <c r="M99" s="3" t="str">
        <f t="shared" si="5"/>
        <v>UP50</v>
      </c>
      <c r="N99" s="1">
        <v>1627</v>
      </c>
      <c r="O99">
        <v>659.00000000018724</v>
      </c>
      <c r="P99">
        <v>100.99999999990672</v>
      </c>
      <c r="Q99">
        <v>680.99999999993167</v>
      </c>
      <c r="R99">
        <v>80.000000000080007</v>
      </c>
    </row>
    <row r="100" spans="1:24">
      <c r="A100" t="str">
        <f t="shared" si="6"/>
        <v>UP</v>
      </c>
      <c r="B100" s="2" t="s">
        <v>14</v>
      </c>
      <c r="C100" s="3">
        <f>COUNTIF(A3:A100,A100)</f>
        <v>51</v>
      </c>
      <c r="D100" s="3" t="str">
        <f t="shared" si="4"/>
        <v>UP51</v>
      </c>
      <c r="E100">
        <v>59.00000000003125</v>
      </c>
      <c r="F100">
        <v>464.00000000001995</v>
      </c>
      <c r="G100">
        <v>338.99999999986721</v>
      </c>
      <c r="H100">
        <v>1072.0000000001839</v>
      </c>
      <c r="J100" t="str">
        <f t="shared" si="7"/>
        <v>UP</v>
      </c>
      <c r="K100" s="3" t="s">
        <v>14</v>
      </c>
      <c r="L100" s="3">
        <f>COUNTIF(J3:J100,J100)</f>
        <v>51</v>
      </c>
      <c r="M100" s="3" t="str">
        <f t="shared" si="5"/>
        <v>UP51</v>
      </c>
      <c r="N100" s="1">
        <v>1628</v>
      </c>
      <c r="O100">
        <v>60.000000000171028</v>
      </c>
      <c r="P100">
        <v>464.00000000001995</v>
      </c>
      <c r="Q100">
        <v>338.99999999986721</v>
      </c>
      <c r="R100">
        <v>1071.9999999999618</v>
      </c>
    </row>
    <row r="101" spans="1:24">
      <c r="A101" t="str">
        <f t="shared" si="6"/>
        <v>DOWN</v>
      </c>
      <c r="B101" s="2" t="s">
        <v>15</v>
      </c>
      <c r="C101" s="3">
        <f>COUNTIF(A3:A101,A101)</f>
        <v>48</v>
      </c>
      <c r="D101" s="3" t="str">
        <f t="shared" si="4"/>
        <v>DOWN48</v>
      </c>
      <c r="E101">
        <v>129.00000000004576</v>
      </c>
      <c r="F101">
        <v>105.00000000002174</v>
      </c>
      <c r="G101">
        <v>887.0000000000822</v>
      </c>
      <c r="H101">
        <v>80.000000000080007</v>
      </c>
      <c r="J101" t="str">
        <f t="shared" si="7"/>
        <v>DOWN</v>
      </c>
      <c r="K101" s="3" t="s">
        <v>15</v>
      </c>
      <c r="L101" s="3">
        <f>COUNTIF(J3:J101,J101)</f>
        <v>48</v>
      </c>
      <c r="M101" s="3" t="str">
        <f t="shared" si="5"/>
        <v>DOWN48</v>
      </c>
      <c r="N101" s="1">
        <v>1629</v>
      </c>
      <c r="O101">
        <v>129.99999999996348</v>
      </c>
      <c r="P101">
        <v>104.00000000010401</v>
      </c>
      <c r="Q101">
        <v>887.0000000000822</v>
      </c>
      <c r="R101">
        <v>79.999999999857963</v>
      </c>
      <c r="U101" t="s">
        <v>7</v>
      </c>
      <c r="V101" t="s">
        <v>8</v>
      </c>
      <c r="W101" t="s">
        <v>9</v>
      </c>
      <c r="X101" t="s">
        <v>10</v>
      </c>
    </row>
    <row r="102" spans="1:24">
      <c r="A102" t="str">
        <f t="shared" si="6"/>
        <v>DOWN</v>
      </c>
      <c r="B102" s="2" t="s">
        <v>15</v>
      </c>
      <c r="C102" s="3">
        <f>COUNTIF(A3:A102,A102)</f>
        <v>49</v>
      </c>
      <c r="D102" s="3" t="str">
        <f t="shared" si="4"/>
        <v>DOWN49</v>
      </c>
      <c r="E102">
        <v>129.99999999996348</v>
      </c>
      <c r="F102">
        <v>105.00000000002174</v>
      </c>
      <c r="G102">
        <v>103.99999999988196</v>
      </c>
      <c r="H102">
        <v>637.99999999991644</v>
      </c>
      <c r="J102" t="str">
        <f t="shared" si="7"/>
        <v>DOWN</v>
      </c>
      <c r="K102" s="3" t="s">
        <v>15</v>
      </c>
      <c r="L102" s="3">
        <f>COUNTIF(J3:J102,J102)</f>
        <v>49</v>
      </c>
      <c r="M102" s="3" t="str">
        <f t="shared" si="5"/>
        <v>DOWN49</v>
      </c>
      <c r="N102" s="1">
        <v>1631</v>
      </c>
      <c r="O102">
        <v>129.99999999996348</v>
      </c>
      <c r="P102">
        <v>105.00000000002174</v>
      </c>
      <c r="Q102">
        <v>105.00000000002174</v>
      </c>
      <c r="R102">
        <v>639.00000000005616</v>
      </c>
      <c r="T102" t="s">
        <v>3</v>
      </c>
      <c r="U102">
        <v>58283.999999999782</v>
      </c>
      <c r="V102">
        <v>31147.000000001157</v>
      </c>
      <c r="W102">
        <v>46110.999999999141</v>
      </c>
      <c r="X102">
        <v>56731.000000000975</v>
      </c>
    </row>
    <row r="103" spans="1:24">
      <c r="A103" t="str">
        <f t="shared" si="6"/>
        <v>DOWN</v>
      </c>
      <c r="B103" s="2" t="s">
        <v>15</v>
      </c>
      <c r="C103" s="3">
        <f>COUNTIF(A3:A103,A103)</f>
        <v>50</v>
      </c>
      <c r="D103" s="3" t="str">
        <f t="shared" si="4"/>
        <v>DOWN50</v>
      </c>
      <c r="E103">
        <v>129.00000000004576</v>
      </c>
      <c r="F103">
        <v>105.00000000002174</v>
      </c>
      <c r="G103">
        <v>105.00000000002174</v>
      </c>
      <c r="H103">
        <v>129.00000000004576</v>
      </c>
      <c r="J103" t="str">
        <f t="shared" si="7"/>
        <v>DOWN</v>
      </c>
      <c r="K103" s="3" t="s">
        <v>15</v>
      </c>
      <c r="L103" s="3">
        <f>COUNTIF(J3:J103,J103)</f>
        <v>50</v>
      </c>
      <c r="M103" s="3" t="str">
        <f t="shared" si="5"/>
        <v>DOWN50</v>
      </c>
      <c r="N103" s="1">
        <v>1701</v>
      </c>
      <c r="O103">
        <v>129.00000000004576</v>
      </c>
      <c r="P103">
        <v>105.00000000002174</v>
      </c>
      <c r="Q103">
        <v>105.00000000002174</v>
      </c>
      <c r="R103">
        <v>129.00000000004576</v>
      </c>
      <c r="T103" t="s">
        <v>4</v>
      </c>
      <c r="U103">
        <v>56729.999999999949</v>
      </c>
      <c r="V103">
        <v>28802.999999999243</v>
      </c>
      <c r="W103">
        <v>39125.000000000749</v>
      </c>
      <c r="X103">
        <v>56479.9999999992</v>
      </c>
    </row>
    <row r="104" spans="1:24">
      <c r="A104" t="str">
        <f t="shared" si="6"/>
        <v>UP</v>
      </c>
      <c r="B104" s="2" t="s">
        <v>14</v>
      </c>
      <c r="C104" s="3">
        <f>COUNTIF(A3:A104,A104)</f>
        <v>52</v>
      </c>
      <c r="D104" s="3" t="str">
        <f t="shared" si="4"/>
        <v>UP52</v>
      </c>
      <c r="E104">
        <v>128.9999999998237</v>
      </c>
      <c r="F104">
        <v>439.00000000007822</v>
      </c>
      <c r="G104">
        <v>2251.9999999999209</v>
      </c>
      <c r="H104">
        <v>129.99999999996348</v>
      </c>
      <c r="J104" t="str">
        <f t="shared" si="7"/>
        <v>UP</v>
      </c>
      <c r="K104" s="3" t="s">
        <v>14</v>
      </c>
      <c r="L104" s="3">
        <f>COUNTIF(J3:J104,J104)</f>
        <v>52</v>
      </c>
      <c r="M104" s="3" t="str">
        <f t="shared" si="5"/>
        <v>UP52</v>
      </c>
      <c r="N104" s="1">
        <v>1796</v>
      </c>
      <c r="O104">
        <v>129.99999999996348</v>
      </c>
      <c r="P104">
        <v>105.00000000002174</v>
      </c>
      <c r="Q104">
        <v>105.00000000002174</v>
      </c>
      <c r="R104">
        <v>128.9999999998237</v>
      </c>
      <c r="U104">
        <f>U102-U103</f>
        <v>1553.9999999998327</v>
      </c>
      <c r="V104">
        <f>V102-V103</f>
        <v>2344.0000000019136</v>
      </c>
      <c r="W104">
        <f>W102-W103</f>
        <v>6985.999999998392</v>
      </c>
      <c r="X104">
        <f>X102-X103</f>
        <v>251.00000000177533</v>
      </c>
    </row>
    <row r="105" spans="1:24">
      <c r="A105" t="str">
        <f t="shared" si="6"/>
        <v>DOWN</v>
      </c>
      <c r="B105" s="2" t="s">
        <v>15</v>
      </c>
      <c r="C105" s="3">
        <f>COUNTIF(A3:A105,A105)</f>
        <v>51</v>
      </c>
      <c r="D105" s="3" t="str">
        <f t="shared" si="4"/>
        <v>DOWN51</v>
      </c>
      <c r="E105">
        <v>129.99999999996348</v>
      </c>
      <c r="F105">
        <v>104.00000000032605</v>
      </c>
      <c r="G105">
        <v>104.99999999957765</v>
      </c>
      <c r="H105">
        <v>130.00000000040757</v>
      </c>
      <c r="J105" t="str">
        <f t="shared" si="7"/>
        <v>DOWN</v>
      </c>
      <c r="K105" s="3" t="s">
        <v>15</v>
      </c>
      <c r="L105" s="3">
        <f>COUNTIF(J3:J105,J105)</f>
        <v>51</v>
      </c>
      <c r="M105" s="3" t="str">
        <f t="shared" si="5"/>
        <v>DOWN51</v>
      </c>
      <c r="N105" s="1">
        <v>1878</v>
      </c>
      <c r="O105">
        <v>128.9999999998237</v>
      </c>
      <c r="P105">
        <v>105.00000000002174</v>
      </c>
      <c r="Q105">
        <v>105.00000000002174</v>
      </c>
      <c r="R105">
        <v>129.00000000004576</v>
      </c>
      <c r="T105" t="s">
        <v>11</v>
      </c>
      <c r="U105">
        <f>U104/U102*100</f>
        <v>2.6662548898494243</v>
      </c>
      <c r="V105">
        <f>V104/V102*100</f>
        <v>7.5256043920821467</v>
      </c>
      <c r="W105">
        <f>W104/W102*100</f>
        <v>15.150397952762946</v>
      </c>
      <c r="X105">
        <f>X104/X102*100</f>
        <v>0.44243887821785444</v>
      </c>
    </row>
    <row r="106" spans="1:24">
      <c r="E106">
        <f>SUM(E3:E105)</f>
        <v>58283.999999999782</v>
      </c>
      <c r="F106">
        <f>SUM(F3:F105)</f>
        <v>31147.000000001157</v>
      </c>
      <c r="G106">
        <f>SUM(G3:G105)</f>
        <v>46110.999999999141</v>
      </c>
      <c r="H106">
        <f>SUM(H3:H105)</f>
        <v>56731.000000000975</v>
      </c>
      <c r="O106">
        <f>SUM(O3:O105)</f>
        <v>56729.999999999949</v>
      </c>
      <c r="P106">
        <f>SUM(P3:P105)</f>
        <v>28802.999999999243</v>
      </c>
      <c r="Q106">
        <f>SUM(Q3:Q105)</f>
        <v>39125.000000000749</v>
      </c>
      <c r="R106">
        <f>SUM(R3:R105)</f>
        <v>56479.9999999992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F29" sqref="F29"/>
    </sheetView>
  </sheetViews>
  <sheetFormatPr baseColWidth="12" defaultColWidth="13" defaultRowHeight="18" x14ac:dyDescent="0"/>
  <cols>
    <col min="1" max="1" width="15.83203125" bestFit="1" customWidth="1"/>
  </cols>
  <sheetData>
    <row r="1" spans="1:11">
      <c r="A1" t="s">
        <v>0</v>
      </c>
      <c r="B1" t="s">
        <v>19</v>
      </c>
      <c r="H1" t="s">
        <v>20</v>
      </c>
    </row>
    <row r="2" spans="1:11">
      <c r="B2" t="s">
        <v>13</v>
      </c>
      <c r="C2" s="3"/>
      <c r="D2" s="3"/>
      <c r="E2" t="s">
        <v>2</v>
      </c>
      <c r="H2" t="s">
        <v>13</v>
      </c>
      <c r="I2" s="3"/>
      <c r="J2" s="3"/>
      <c r="K2" t="s">
        <v>2</v>
      </c>
    </row>
    <row r="3" spans="1:11">
      <c r="A3" t="str">
        <f>IF(B3="192.168.0.41","UP","DOWN")</f>
        <v>UP</v>
      </c>
      <c r="B3" t="s">
        <v>18</v>
      </c>
      <c r="C3" s="3">
        <f>COUNTIF(A3,A3)</f>
        <v>1</v>
      </c>
      <c r="D3" s="3" t="str">
        <f>A3&amp;C3</f>
        <v>UP1</v>
      </c>
      <c r="E3">
        <v>0</v>
      </c>
      <c r="G3" t="str">
        <f>IF(H3="192.168.0.41","UP","DOWN")</f>
        <v>UP</v>
      </c>
      <c r="H3" t="s">
        <v>16</v>
      </c>
      <c r="I3" s="3">
        <f>COUNTIF(G3,G3)</f>
        <v>1</v>
      </c>
      <c r="J3" s="3" t="str">
        <f>G3&amp;I3</f>
        <v>UP1</v>
      </c>
      <c r="K3">
        <v>0</v>
      </c>
    </row>
    <row r="4" spans="1:11">
      <c r="A4" t="str">
        <f t="shared" ref="A4:A38" si="0">IF(B4="192.168.0.41","UP","DOWN")</f>
        <v>DOWN</v>
      </c>
      <c r="B4" t="s">
        <v>17</v>
      </c>
      <c r="C4" s="3">
        <f>COUNTIF(A3:A4,A3)</f>
        <v>1</v>
      </c>
      <c r="D4" s="3" t="str">
        <f t="shared" ref="D4:D38" si="1">A4&amp;C4</f>
        <v>DOWN1</v>
      </c>
      <c r="E4">
        <v>1.7E-5</v>
      </c>
      <c r="G4" t="str">
        <f t="shared" ref="G4:G31" si="2">IF(H4="192.168.0.41","UP","DOWN")</f>
        <v>DOWN</v>
      </c>
      <c r="H4" t="s">
        <v>17</v>
      </c>
      <c r="I4" s="3">
        <f>COUNTIF(G3:G4,G3)</f>
        <v>1</v>
      </c>
      <c r="J4" s="3" t="str">
        <f t="shared" ref="J4:J31" si="3">G4&amp;I4</f>
        <v>DOWN1</v>
      </c>
      <c r="K4">
        <v>3.4999999999999997E-5</v>
      </c>
    </row>
    <row r="5" spans="1:11">
      <c r="A5" t="str">
        <f t="shared" si="0"/>
        <v>UP</v>
      </c>
      <c r="B5" t="s">
        <v>16</v>
      </c>
      <c r="C5" s="3">
        <f>COUNTIF(A3:A5,A5)</f>
        <v>2</v>
      </c>
      <c r="D5" s="3" t="str">
        <f t="shared" si="1"/>
        <v>UP2</v>
      </c>
      <c r="E5">
        <v>3.9999999999999998E-6</v>
      </c>
      <c r="G5" t="str">
        <f t="shared" si="2"/>
        <v>UP</v>
      </c>
      <c r="H5" t="s">
        <v>16</v>
      </c>
      <c r="I5" s="3">
        <f>COUNTIF(G3:G5,G5)</f>
        <v>2</v>
      </c>
      <c r="J5" s="3" t="str">
        <f t="shared" si="3"/>
        <v>UP2</v>
      </c>
      <c r="K5">
        <v>6.9999999999999999E-6</v>
      </c>
    </row>
    <row r="6" spans="1:11">
      <c r="A6" t="str">
        <f t="shared" si="0"/>
        <v>UP</v>
      </c>
      <c r="B6" t="s">
        <v>16</v>
      </c>
      <c r="C6" s="3">
        <f>COUNTIF(A3:A6,A6)</f>
        <v>3</v>
      </c>
      <c r="D6" s="3" t="str">
        <f t="shared" si="1"/>
        <v>UP3</v>
      </c>
      <c r="E6">
        <v>2.0000000000000002E-5</v>
      </c>
      <c r="G6" t="str">
        <f t="shared" si="2"/>
        <v>DOWN</v>
      </c>
      <c r="H6" t="s">
        <v>17</v>
      </c>
      <c r="I6" s="3">
        <f>COUNTIF(G3:G6,G6)</f>
        <v>2</v>
      </c>
      <c r="J6" s="3" t="str">
        <f t="shared" si="3"/>
        <v>DOWN2</v>
      </c>
      <c r="K6">
        <v>6.9999999999999999E-6</v>
      </c>
    </row>
    <row r="7" spans="1:11">
      <c r="A7" t="str">
        <f t="shared" si="0"/>
        <v>DOWN</v>
      </c>
      <c r="B7" t="s">
        <v>17</v>
      </c>
      <c r="C7" s="3">
        <f>COUNTIF(A3:A7,A7)</f>
        <v>2</v>
      </c>
      <c r="D7" s="3" t="str">
        <f t="shared" si="1"/>
        <v>DOWN2</v>
      </c>
      <c r="E7">
        <v>1.2E-5</v>
      </c>
      <c r="G7" t="str">
        <f t="shared" si="2"/>
        <v>UP</v>
      </c>
      <c r="H7" t="s">
        <v>16</v>
      </c>
      <c r="I7" s="3">
        <f>COUNTIF(G3:G7,G7)</f>
        <v>3</v>
      </c>
      <c r="J7" s="3" t="str">
        <f t="shared" si="3"/>
        <v>UP3</v>
      </c>
      <c r="K7">
        <v>3.0000000000000001E-6</v>
      </c>
    </row>
    <row r="8" spans="1:11">
      <c r="A8" t="str">
        <f t="shared" si="0"/>
        <v>UP</v>
      </c>
      <c r="B8" t="s">
        <v>16</v>
      </c>
      <c r="C8" s="3">
        <f>COUNTIF(A3:A8,A8)</f>
        <v>4</v>
      </c>
      <c r="D8" s="3" t="str">
        <f t="shared" si="1"/>
        <v>UP4</v>
      </c>
      <c r="E8">
        <v>6.6000000000000005E-5</v>
      </c>
      <c r="G8" t="str">
        <f t="shared" si="2"/>
        <v>DOWN</v>
      </c>
      <c r="H8" t="s">
        <v>17</v>
      </c>
      <c r="I8" s="3">
        <f>COUNTIF(G3:G8,G8)</f>
        <v>3</v>
      </c>
      <c r="J8" s="3" t="str">
        <f t="shared" si="3"/>
        <v>DOWN3</v>
      </c>
      <c r="K8">
        <v>2.8E-5</v>
      </c>
    </row>
    <row r="9" spans="1:11">
      <c r="A9" t="str">
        <f t="shared" si="0"/>
        <v>DOWN</v>
      </c>
      <c r="B9" t="s">
        <v>17</v>
      </c>
      <c r="C9" s="3">
        <f>COUNTIF(A3:A9,A9)</f>
        <v>3</v>
      </c>
      <c r="D9" s="3" t="str">
        <f t="shared" si="1"/>
        <v>DOWN3</v>
      </c>
      <c r="E9">
        <v>1.2E-5</v>
      </c>
      <c r="G9" t="str">
        <f t="shared" si="2"/>
        <v>UP</v>
      </c>
      <c r="H9" t="s">
        <v>16</v>
      </c>
      <c r="I9" s="3">
        <f>COUNTIF(G3:G9,G9)</f>
        <v>4</v>
      </c>
      <c r="J9" s="3" t="str">
        <f t="shared" si="3"/>
        <v>UP4</v>
      </c>
      <c r="K9">
        <v>1.5999999999999999E-5</v>
      </c>
    </row>
    <row r="10" spans="1:11">
      <c r="A10" t="str">
        <f t="shared" si="0"/>
        <v>UP</v>
      </c>
      <c r="B10" t="s">
        <v>16</v>
      </c>
      <c r="C10" s="3">
        <f>COUNTIF(A3:A10,A10)</f>
        <v>5</v>
      </c>
      <c r="D10" s="3" t="str">
        <f t="shared" si="1"/>
        <v>UP5</v>
      </c>
      <c r="E10">
        <v>4.3999999999999999E-5</v>
      </c>
      <c r="G10" t="str">
        <f t="shared" si="2"/>
        <v>DOWN</v>
      </c>
      <c r="H10" t="s">
        <v>17</v>
      </c>
      <c r="I10" s="3">
        <f>COUNTIF(G3:G10,G10)</f>
        <v>4</v>
      </c>
      <c r="J10" s="3" t="str">
        <f t="shared" si="3"/>
        <v>DOWN4</v>
      </c>
      <c r="K10">
        <v>2.0000000000000002E-5</v>
      </c>
    </row>
    <row r="11" spans="1:11">
      <c r="A11" t="str">
        <f t="shared" si="0"/>
        <v>DOWN</v>
      </c>
      <c r="B11" t="s">
        <v>17</v>
      </c>
      <c r="C11" s="3">
        <f>COUNTIF(A3:A11,A11)</f>
        <v>4</v>
      </c>
      <c r="D11" s="3" t="str">
        <f t="shared" si="1"/>
        <v>DOWN4</v>
      </c>
      <c r="E11">
        <v>9.0000000000000002E-6</v>
      </c>
      <c r="G11" t="str">
        <f t="shared" si="2"/>
        <v>UP</v>
      </c>
      <c r="H11" t="s">
        <v>16</v>
      </c>
      <c r="I11" s="3">
        <f>COUNTIF(G3:G11,G11)</f>
        <v>5</v>
      </c>
      <c r="J11" s="3" t="str">
        <f t="shared" si="3"/>
        <v>UP5</v>
      </c>
      <c r="K11">
        <v>6.0000000000000002E-6</v>
      </c>
    </row>
    <row r="12" spans="1:11">
      <c r="A12" t="str">
        <f t="shared" si="0"/>
        <v>UP</v>
      </c>
      <c r="B12" t="s">
        <v>16</v>
      </c>
      <c r="C12" s="3">
        <f>COUNTIF(A3:A12,A12)</f>
        <v>6</v>
      </c>
      <c r="D12" s="3" t="str">
        <f t="shared" si="1"/>
        <v>UP6</v>
      </c>
      <c r="E12">
        <v>2.4800000000000001E-4</v>
      </c>
      <c r="G12" t="str">
        <f t="shared" si="2"/>
        <v>UP</v>
      </c>
      <c r="H12" t="s">
        <v>16</v>
      </c>
      <c r="I12" s="3">
        <f>COUNTIF(G3:G12,G12)</f>
        <v>6</v>
      </c>
      <c r="J12" s="3" t="str">
        <f t="shared" si="3"/>
        <v>UP6</v>
      </c>
      <c r="K12">
        <v>3.1000000000000001E-5</v>
      </c>
    </row>
    <row r="13" spans="1:11">
      <c r="A13" t="str">
        <f t="shared" si="0"/>
        <v>DOWN</v>
      </c>
      <c r="B13" t="s">
        <v>17</v>
      </c>
      <c r="C13" s="3">
        <f>COUNTIF(A3:A13,A13)</f>
        <v>5</v>
      </c>
      <c r="D13" s="3" t="str">
        <f t="shared" si="1"/>
        <v>DOWN5</v>
      </c>
      <c r="E13">
        <v>1.8E-5</v>
      </c>
      <c r="G13" t="str">
        <f t="shared" si="2"/>
        <v>DOWN</v>
      </c>
      <c r="H13" t="s">
        <v>17</v>
      </c>
      <c r="I13" s="3">
        <f>COUNTIF(G3:G13,G13)</f>
        <v>5</v>
      </c>
      <c r="J13" s="3" t="str">
        <f t="shared" si="3"/>
        <v>DOWN5</v>
      </c>
      <c r="K13">
        <v>2.3E-5</v>
      </c>
    </row>
    <row r="14" spans="1:11">
      <c r="A14" t="str">
        <f t="shared" si="0"/>
        <v>UP</v>
      </c>
      <c r="B14" t="s">
        <v>16</v>
      </c>
      <c r="C14" s="3">
        <f>COUNTIF(A3:A14,A14)</f>
        <v>7</v>
      </c>
      <c r="D14" s="3" t="str">
        <f t="shared" si="1"/>
        <v>UP7</v>
      </c>
      <c r="E14">
        <v>1.7E-5</v>
      </c>
      <c r="G14" t="str">
        <f t="shared" si="2"/>
        <v>UP</v>
      </c>
      <c r="H14" t="s">
        <v>16</v>
      </c>
      <c r="I14" s="3">
        <f>COUNTIF(G3:G14,G14)</f>
        <v>7</v>
      </c>
      <c r="J14" s="3" t="str">
        <f t="shared" si="3"/>
        <v>UP7</v>
      </c>
      <c r="K14">
        <v>8.7999999999999998E-5</v>
      </c>
    </row>
    <row r="15" spans="1:11">
      <c r="A15" t="str">
        <f t="shared" si="0"/>
        <v>DOWN</v>
      </c>
      <c r="B15" t="s">
        <v>17</v>
      </c>
      <c r="C15" s="3">
        <f>COUNTIF(A3:A15,A15)</f>
        <v>6</v>
      </c>
      <c r="D15" s="3" t="str">
        <f t="shared" si="1"/>
        <v>DOWN6</v>
      </c>
      <c r="E15">
        <v>1.5E-5</v>
      </c>
      <c r="G15" t="str">
        <f t="shared" si="2"/>
        <v>DOWN</v>
      </c>
      <c r="H15" t="s">
        <v>17</v>
      </c>
      <c r="I15" s="3">
        <f>COUNTIF(G3:G15,G15)</f>
        <v>6</v>
      </c>
      <c r="J15" s="3" t="str">
        <f t="shared" si="3"/>
        <v>DOWN6</v>
      </c>
      <c r="K15">
        <v>2.5000000000000001E-5</v>
      </c>
    </row>
    <row r="16" spans="1:11">
      <c r="A16" t="str">
        <f t="shared" si="0"/>
        <v>UP</v>
      </c>
      <c r="B16" t="s">
        <v>16</v>
      </c>
      <c r="C16" s="3">
        <f>COUNTIF(A3:A16,A16)</f>
        <v>8</v>
      </c>
      <c r="D16" s="3" t="str">
        <f t="shared" si="1"/>
        <v>UP8</v>
      </c>
      <c r="E16">
        <v>7.2999999999999999E-5</v>
      </c>
      <c r="G16" t="str">
        <f t="shared" si="2"/>
        <v>UP</v>
      </c>
      <c r="H16" t="s">
        <v>16</v>
      </c>
      <c r="I16" s="3">
        <f>COUNTIF(G3:G16,G16)</f>
        <v>8</v>
      </c>
      <c r="J16" s="3" t="str">
        <f t="shared" si="3"/>
        <v>UP8</v>
      </c>
      <c r="K16">
        <v>3.4E-5</v>
      </c>
    </row>
    <row r="17" spans="1:11">
      <c r="A17" t="str">
        <f t="shared" si="0"/>
        <v>DOWN</v>
      </c>
      <c r="B17" t="s">
        <v>17</v>
      </c>
      <c r="C17" s="3">
        <f>COUNTIF(A3:A17,A17)</f>
        <v>7</v>
      </c>
      <c r="D17" s="3" t="str">
        <f t="shared" si="1"/>
        <v>DOWN7</v>
      </c>
      <c r="E17">
        <v>1.2E-5</v>
      </c>
      <c r="G17" t="str">
        <f t="shared" si="2"/>
        <v>DOWN</v>
      </c>
      <c r="H17" t="s">
        <v>17</v>
      </c>
      <c r="I17" s="3">
        <f>COUNTIF(G3:G17,G17)</f>
        <v>7</v>
      </c>
      <c r="J17" s="3" t="str">
        <f t="shared" si="3"/>
        <v>DOWN7</v>
      </c>
      <c r="K17">
        <v>1.9000000000000001E-5</v>
      </c>
    </row>
    <row r="18" spans="1:11">
      <c r="A18" t="str">
        <f t="shared" si="0"/>
        <v>UP</v>
      </c>
      <c r="B18" t="s">
        <v>16</v>
      </c>
      <c r="C18" s="3">
        <f>COUNTIF(A3:A18,A18)</f>
        <v>9</v>
      </c>
      <c r="D18" s="3" t="str">
        <f t="shared" si="1"/>
        <v>UP9</v>
      </c>
      <c r="E18">
        <v>2.0999999999999999E-5</v>
      </c>
      <c r="G18" t="str">
        <f t="shared" si="2"/>
        <v>UP</v>
      </c>
      <c r="H18" t="s">
        <v>16</v>
      </c>
      <c r="I18" s="3">
        <f>COUNTIF(G3:G18,G18)</f>
        <v>9</v>
      </c>
      <c r="J18" s="3" t="str">
        <f t="shared" si="3"/>
        <v>UP9</v>
      </c>
      <c r="K18">
        <v>9.0000000000000002E-6</v>
      </c>
    </row>
    <row r="19" spans="1:11">
      <c r="A19" t="str">
        <f t="shared" si="0"/>
        <v>DOWN</v>
      </c>
      <c r="B19" t="s">
        <v>17</v>
      </c>
      <c r="C19" s="3">
        <f>COUNTIF(A3:A19,A19)</f>
        <v>8</v>
      </c>
      <c r="D19" s="3" t="str">
        <f t="shared" si="1"/>
        <v>DOWN8</v>
      </c>
      <c r="E19">
        <v>1.2E-5</v>
      </c>
      <c r="G19" t="str">
        <f t="shared" si="2"/>
        <v>DOWN</v>
      </c>
      <c r="H19" t="s">
        <v>17</v>
      </c>
      <c r="I19" s="3">
        <f>COUNTIF(G3:G19,G19)</f>
        <v>8</v>
      </c>
      <c r="J19" s="3" t="str">
        <f t="shared" si="3"/>
        <v>DOWN8</v>
      </c>
      <c r="K19">
        <v>1.4E-5</v>
      </c>
    </row>
    <row r="20" spans="1:11">
      <c r="A20" t="str">
        <f t="shared" si="0"/>
        <v>UP</v>
      </c>
      <c r="B20" t="s">
        <v>16</v>
      </c>
      <c r="C20" s="3">
        <f>COUNTIF(A3:A20,A20)</f>
        <v>10</v>
      </c>
      <c r="D20" s="3" t="str">
        <f t="shared" si="1"/>
        <v>UP10</v>
      </c>
      <c r="E20">
        <v>2.4000000000000001E-5</v>
      </c>
      <c r="G20" t="str">
        <f t="shared" si="2"/>
        <v>UP</v>
      </c>
      <c r="H20" t="s">
        <v>16</v>
      </c>
      <c r="I20" s="3">
        <f>COUNTIF(G3:G20,G20)</f>
        <v>10</v>
      </c>
      <c r="J20" s="3" t="str">
        <f t="shared" si="3"/>
        <v>UP10</v>
      </c>
      <c r="K20">
        <v>1.2999999999999999E-5</v>
      </c>
    </row>
    <row r="21" spans="1:11">
      <c r="A21" t="str">
        <f t="shared" si="0"/>
        <v>DOWN</v>
      </c>
      <c r="B21" t="s">
        <v>17</v>
      </c>
      <c r="C21" s="3">
        <f>COUNTIF(A3:A21,A21)</f>
        <v>9</v>
      </c>
      <c r="D21" s="3" t="str">
        <f t="shared" si="1"/>
        <v>DOWN9</v>
      </c>
      <c r="E21">
        <v>9.0000000000000002E-6</v>
      </c>
      <c r="G21" t="str">
        <f t="shared" si="2"/>
        <v>UP</v>
      </c>
      <c r="H21" t="s">
        <v>16</v>
      </c>
      <c r="I21" s="3">
        <f>COUNTIF(G3:G21,G21)</f>
        <v>11</v>
      </c>
      <c r="J21" s="3" t="str">
        <f t="shared" si="3"/>
        <v>UP11</v>
      </c>
      <c r="K21">
        <v>5.0000000000000004E-6</v>
      </c>
    </row>
    <row r="22" spans="1:11">
      <c r="A22" t="str">
        <f t="shared" si="0"/>
        <v>UP</v>
      </c>
      <c r="B22" t="s">
        <v>16</v>
      </c>
      <c r="C22" s="3">
        <f>COUNTIF(A3:A22,A22)</f>
        <v>11</v>
      </c>
      <c r="D22" s="3" t="str">
        <f t="shared" si="1"/>
        <v>UP11</v>
      </c>
      <c r="E22">
        <v>5.0000000000000004E-6</v>
      </c>
      <c r="G22" t="str">
        <f t="shared" si="2"/>
        <v>DOWN</v>
      </c>
      <c r="H22" t="s">
        <v>17</v>
      </c>
      <c r="I22" s="3">
        <f>COUNTIF(G3:G22,G22)</f>
        <v>9</v>
      </c>
      <c r="J22" s="3" t="str">
        <f t="shared" si="3"/>
        <v>DOWN9</v>
      </c>
      <c r="K22">
        <v>9.9999999999999995E-7</v>
      </c>
    </row>
    <row r="23" spans="1:11">
      <c r="A23" t="str">
        <f t="shared" si="0"/>
        <v>DOWN</v>
      </c>
      <c r="B23" t="s">
        <v>17</v>
      </c>
      <c r="C23" s="3">
        <f>COUNTIF(A3:A23,A23)</f>
        <v>10</v>
      </c>
      <c r="D23" s="3" t="str">
        <f t="shared" si="1"/>
        <v>DOWN10</v>
      </c>
      <c r="E23">
        <v>1.0000000000000001E-5</v>
      </c>
      <c r="G23" t="str">
        <f t="shared" si="2"/>
        <v>DOWN</v>
      </c>
      <c r="H23" t="s">
        <v>17</v>
      </c>
      <c r="I23" s="3">
        <f>COUNTIF(G3:G23,G23)</f>
        <v>10</v>
      </c>
      <c r="J23" s="3" t="str">
        <f t="shared" si="3"/>
        <v>DOWN10</v>
      </c>
      <c r="K23">
        <v>1.2E-5</v>
      </c>
    </row>
    <row r="24" spans="1:11">
      <c r="A24" t="str">
        <f t="shared" si="0"/>
        <v>UP</v>
      </c>
      <c r="B24" t="s">
        <v>16</v>
      </c>
      <c r="C24" s="3">
        <f>COUNTIF(A3:A24,A24)</f>
        <v>12</v>
      </c>
      <c r="D24" s="3" t="str">
        <f t="shared" si="1"/>
        <v>UP12</v>
      </c>
      <c r="E24">
        <v>5.8999999999999998E-5</v>
      </c>
      <c r="G24" t="str">
        <f t="shared" si="2"/>
        <v>UP</v>
      </c>
      <c r="H24" t="s">
        <v>16</v>
      </c>
      <c r="I24" s="3">
        <f>COUNTIF(G3:G24,G24)</f>
        <v>12</v>
      </c>
      <c r="J24" s="3" t="str">
        <f t="shared" si="3"/>
        <v>UP12</v>
      </c>
      <c r="K24">
        <v>3.4999999999999997E-5</v>
      </c>
    </row>
    <row r="25" spans="1:11">
      <c r="A25" t="str">
        <f t="shared" si="0"/>
        <v>DOWN</v>
      </c>
      <c r="B25" t="s">
        <v>17</v>
      </c>
      <c r="C25" s="3">
        <f>COUNTIF(A3:A25,A25)</f>
        <v>11</v>
      </c>
      <c r="D25" s="3" t="str">
        <f t="shared" si="1"/>
        <v>DOWN11</v>
      </c>
      <c r="E25">
        <v>1.5999999999999999E-5</v>
      </c>
      <c r="G25" t="str">
        <f t="shared" si="2"/>
        <v>DOWN</v>
      </c>
      <c r="H25" t="s">
        <v>17</v>
      </c>
      <c r="I25" s="3">
        <f>COUNTIF(G3:G25,G25)</f>
        <v>11</v>
      </c>
      <c r="J25" s="3" t="str">
        <f t="shared" si="3"/>
        <v>DOWN11</v>
      </c>
      <c r="K25">
        <v>1.5999999999999999E-5</v>
      </c>
    </row>
    <row r="26" spans="1:11">
      <c r="A26" t="str">
        <f t="shared" si="0"/>
        <v>UP</v>
      </c>
      <c r="B26" t="s">
        <v>16</v>
      </c>
      <c r="C26" s="3">
        <f>COUNTIF(A3:A26,A26)</f>
        <v>13</v>
      </c>
      <c r="D26" s="3" t="str">
        <f t="shared" si="1"/>
        <v>UP13</v>
      </c>
      <c r="E26">
        <v>1.4E-5</v>
      </c>
      <c r="G26" t="str">
        <f t="shared" si="2"/>
        <v>UP</v>
      </c>
      <c r="H26" t="s">
        <v>16</v>
      </c>
      <c r="I26" s="3">
        <f>COUNTIF(G3:G26,G26)</f>
        <v>13</v>
      </c>
      <c r="J26" s="3" t="str">
        <f t="shared" si="3"/>
        <v>UP13</v>
      </c>
      <c r="K26">
        <v>6.9999999999999999E-6</v>
      </c>
    </row>
    <row r="27" spans="1:11">
      <c r="A27" t="str">
        <f t="shared" si="0"/>
        <v>DOWN</v>
      </c>
      <c r="B27" t="s">
        <v>17</v>
      </c>
      <c r="C27" s="3">
        <f>COUNTIF(A3:A27,A27)</f>
        <v>12</v>
      </c>
      <c r="D27" s="3" t="str">
        <f t="shared" si="1"/>
        <v>DOWN12</v>
      </c>
      <c r="E27">
        <v>1.2999999999999999E-5</v>
      </c>
      <c r="G27" t="str">
        <f t="shared" si="2"/>
        <v>DOWN</v>
      </c>
      <c r="H27" t="s">
        <v>17</v>
      </c>
      <c r="I27" s="3">
        <f>COUNTIF(G3:G27,G27)</f>
        <v>12</v>
      </c>
      <c r="J27" s="3" t="str">
        <f t="shared" si="3"/>
        <v>DOWN12</v>
      </c>
      <c r="K27">
        <v>1.2E-5</v>
      </c>
    </row>
    <row r="28" spans="1:11">
      <c r="A28" t="str">
        <f t="shared" si="0"/>
        <v>UP</v>
      </c>
      <c r="B28" t="s">
        <v>16</v>
      </c>
      <c r="C28" s="3">
        <f>COUNTIF(A3:A28,A28)</f>
        <v>14</v>
      </c>
      <c r="D28" s="3" t="str">
        <f t="shared" si="1"/>
        <v>UP14</v>
      </c>
      <c r="E28">
        <v>7.9999999999999996E-6</v>
      </c>
      <c r="G28" t="str">
        <f t="shared" si="2"/>
        <v>UP</v>
      </c>
      <c r="H28" t="s">
        <v>16</v>
      </c>
      <c r="I28" s="3">
        <f>COUNTIF(G3:G28,G28)</f>
        <v>14</v>
      </c>
      <c r="J28" s="3" t="str">
        <f t="shared" si="3"/>
        <v>UP14</v>
      </c>
      <c r="K28">
        <v>1.2999999999999999E-5</v>
      </c>
    </row>
    <row r="29" spans="1:11">
      <c r="A29" t="str">
        <f t="shared" si="0"/>
        <v>DOWN</v>
      </c>
      <c r="B29" t="s">
        <v>17</v>
      </c>
      <c r="C29" s="3">
        <f>COUNTIF(A3:A29,A29)</f>
        <v>13</v>
      </c>
      <c r="D29" s="3" t="str">
        <f t="shared" si="1"/>
        <v>DOWN13</v>
      </c>
      <c r="E29">
        <v>9.0000000000000002E-6</v>
      </c>
      <c r="G29" t="str">
        <f t="shared" si="2"/>
        <v>DOWN</v>
      </c>
      <c r="H29" t="s">
        <v>17</v>
      </c>
      <c r="I29" s="3">
        <f>COUNTIF(G3:G29,G29)</f>
        <v>13</v>
      </c>
      <c r="J29" s="3" t="str">
        <f t="shared" si="3"/>
        <v>DOWN13</v>
      </c>
      <c r="K29">
        <v>1.5E-5</v>
      </c>
    </row>
    <row r="30" spans="1:11">
      <c r="A30" t="str">
        <f t="shared" si="0"/>
        <v>UP</v>
      </c>
      <c r="B30" t="s">
        <v>16</v>
      </c>
      <c r="C30" s="3">
        <f>COUNTIF(A3:A30,A30)</f>
        <v>15</v>
      </c>
      <c r="D30" s="3" t="str">
        <f t="shared" si="1"/>
        <v>UP15</v>
      </c>
      <c r="E30">
        <v>4.6999999999999997E-5</v>
      </c>
      <c r="G30" t="str">
        <f t="shared" si="2"/>
        <v>UP</v>
      </c>
      <c r="H30" t="s">
        <v>16</v>
      </c>
      <c r="I30" s="3">
        <f>COUNTIF(G3:G30,G30)</f>
        <v>15</v>
      </c>
      <c r="J30" s="3" t="str">
        <f t="shared" si="3"/>
        <v>UP15</v>
      </c>
      <c r="K30">
        <v>3.0000000000000001E-6</v>
      </c>
    </row>
    <row r="31" spans="1:11">
      <c r="A31" t="str">
        <f t="shared" si="0"/>
        <v>DOWN</v>
      </c>
      <c r="B31" t="s">
        <v>17</v>
      </c>
      <c r="C31" s="3">
        <f>COUNTIF(A3:A31,A31)</f>
        <v>14</v>
      </c>
      <c r="D31" s="3" t="str">
        <f t="shared" si="1"/>
        <v>DOWN14</v>
      </c>
      <c r="E31">
        <v>1.4E-5</v>
      </c>
      <c r="G31" t="str">
        <f t="shared" si="2"/>
        <v>DOWN</v>
      </c>
      <c r="H31" t="s">
        <v>17</v>
      </c>
      <c r="I31" s="3">
        <f>COUNTIF(G3:G31,G31)</f>
        <v>14</v>
      </c>
      <c r="J31" s="3" t="str">
        <f t="shared" si="3"/>
        <v>DOWN14</v>
      </c>
      <c r="K31">
        <v>1.2E-5</v>
      </c>
    </row>
    <row r="32" spans="1:11">
      <c r="A32" t="str">
        <f t="shared" si="0"/>
        <v>UP</v>
      </c>
      <c r="B32" t="s">
        <v>16</v>
      </c>
      <c r="C32" s="3">
        <f>COUNTIF(A3:A32,A32)</f>
        <v>16</v>
      </c>
      <c r="D32" s="3" t="str">
        <f t="shared" si="1"/>
        <v>UP16</v>
      </c>
      <c r="E32">
        <v>7.9999999999999996E-6</v>
      </c>
      <c r="H32" s="3"/>
      <c r="I32" s="3"/>
      <c r="J32" s="3"/>
    </row>
    <row r="33" spans="1:10">
      <c r="A33" t="str">
        <f t="shared" si="0"/>
        <v>DOWN</v>
      </c>
      <c r="B33" t="s">
        <v>17</v>
      </c>
      <c r="C33" s="3">
        <f>COUNTIF(A3:A33,A33)</f>
        <v>15</v>
      </c>
      <c r="D33" s="3" t="str">
        <f t="shared" si="1"/>
        <v>DOWN15</v>
      </c>
      <c r="E33">
        <v>1.1E-5</v>
      </c>
      <c r="H33" s="3"/>
      <c r="I33" s="3"/>
      <c r="J33" s="3"/>
    </row>
    <row r="34" spans="1:10">
      <c r="A34" t="str">
        <f t="shared" si="0"/>
        <v>UP</v>
      </c>
      <c r="B34" t="s">
        <v>16</v>
      </c>
      <c r="C34" s="3">
        <f>COUNTIF(A3:A34,A34)</f>
        <v>17</v>
      </c>
      <c r="D34" s="3" t="str">
        <f t="shared" si="1"/>
        <v>UP17</v>
      </c>
      <c r="E34">
        <v>5.0000000000000004E-6</v>
      </c>
      <c r="H34" s="3"/>
      <c r="I34" s="3"/>
      <c r="J34" s="3"/>
    </row>
    <row r="35" spans="1:10">
      <c r="A35" t="str">
        <f t="shared" si="0"/>
        <v>DOWN</v>
      </c>
      <c r="B35" t="s">
        <v>17</v>
      </c>
      <c r="C35" s="3">
        <f>COUNTIF(A3:A35,A35)</f>
        <v>16</v>
      </c>
      <c r="D35" s="3" t="str">
        <f t="shared" si="1"/>
        <v>DOWN16</v>
      </c>
      <c r="E35">
        <v>2.0000000000000002E-5</v>
      </c>
      <c r="H35" s="3"/>
      <c r="I35" s="3"/>
      <c r="J35" s="3"/>
    </row>
    <row r="36" spans="1:10">
      <c r="A36" t="str">
        <f t="shared" si="0"/>
        <v>UP</v>
      </c>
      <c r="B36" t="s">
        <v>16</v>
      </c>
      <c r="C36" s="3">
        <f>COUNTIF(A3:A36,A36)</f>
        <v>18</v>
      </c>
      <c r="D36" s="3" t="str">
        <f t="shared" si="1"/>
        <v>UP18</v>
      </c>
      <c r="E36">
        <v>1.9999999999999999E-6</v>
      </c>
      <c r="H36" s="3"/>
      <c r="I36" s="3"/>
      <c r="J36" s="3"/>
    </row>
    <row r="37" spans="1:10">
      <c r="A37" t="str">
        <f t="shared" si="0"/>
        <v>DOWN</v>
      </c>
      <c r="B37" t="s">
        <v>17</v>
      </c>
      <c r="C37" s="3">
        <f>COUNTIF(A3:A37,A37)</f>
        <v>17</v>
      </c>
      <c r="D37" s="3" t="str">
        <f t="shared" si="1"/>
        <v>DOWN17</v>
      </c>
      <c r="E37">
        <v>1.54E-4</v>
      </c>
      <c r="H37" s="3"/>
      <c r="I37" s="3"/>
      <c r="J37" s="3"/>
    </row>
    <row r="38" spans="1:10">
      <c r="A38" t="str">
        <f t="shared" si="0"/>
        <v>UP</v>
      </c>
      <c r="B38" t="s">
        <v>16</v>
      </c>
      <c r="C38" s="3">
        <f>COUNTIF(A3:A38,A38)</f>
        <v>19</v>
      </c>
      <c r="D38" s="3" t="str">
        <f t="shared" si="1"/>
        <v>UP19</v>
      </c>
      <c r="E38">
        <v>3.9999999999999998E-6</v>
      </c>
      <c r="H38" s="3"/>
      <c r="I38" s="3"/>
      <c r="J38" s="3"/>
    </row>
    <row r="39" spans="1:10">
      <c r="B39" s="3"/>
      <c r="C39" s="3"/>
      <c r="D39" s="3"/>
      <c r="H39" s="3"/>
      <c r="I39" s="3"/>
      <c r="J39" s="3"/>
    </row>
    <row r="40" spans="1:10">
      <c r="B40" s="3"/>
      <c r="C40" s="3"/>
      <c r="D40" s="3"/>
      <c r="H40" s="3"/>
      <c r="I40" s="3"/>
      <c r="J40" s="3"/>
    </row>
    <row r="41" spans="1:10">
      <c r="B41" s="3"/>
      <c r="C41" s="3"/>
      <c r="D41" s="3"/>
      <c r="H41" s="3"/>
      <c r="I41" s="3"/>
      <c r="J41" s="3"/>
    </row>
    <row r="42" spans="1:10">
      <c r="B42" s="3"/>
      <c r="C42" s="3"/>
      <c r="D42" s="3"/>
      <c r="H42" s="3"/>
      <c r="I42" s="3"/>
      <c r="J42" s="3"/>
    </row>
    <row r="43" spans="1:10">
      <c r="B43" s="3"/>
      <c r="C43" s="3"/>
      <c r="D43" s="3"/>
      <c r="H43" s="3"/>
      <c r="I43" s="3"/>
      <c r="J43" s="3"/>
    </row>
    <row r="44" spans="1:10">
      <c r="B44" s="3"/>
      <c r="C44" s="3"/>
      <c r="D44" s="3"/>
      <c r="H44" s="3"/>
      <c r="I44" s="3"/>
      <c r="J44" s="3"/>
    </row>
    <row r="45" spans="1:10">
      <c r="B45" s="3"/>
      <c r="C45" s="3"/>
      <c r="D45" s="3"/>
      <c r="H45" s="3"/>
      <c r="I45" s="3"/>
      <c r="J45" s="3"/>
    </row>
    <row r="46" spans="1:10">
      <c r="B46" s="3"/>
      <c r="C46" s="3"/>
      <c r="D46" s="3"/>
      <c r="H46" s="3"/>
      <c r="I46" s="3"/>
      <c r="J46" s="3"/>
    </row>
    <row r="47" spans="1:10">
      <c r="B47" s="3"/>
      <c r="C47" s="3"/>
      <c r="D47" s="3"/>
      <c r="H47" s="3"/>
      <c r="I47" s="3"/>
      <c r="J47" s="3"/>
    </row>
    <row r="48" spans="1:10">
      <c r="B48" s="3"/>
      <c r="C48" s="3"/>
      <c r="D48" s="3"/>
      <c r="H48" s="3"/>
      <c r="I48" s="3"/>
      <c r="J48" s="3"/>
    </row>
    <row r="49" spans="2:10">
      <c r="B49" s="3"/>
      <c r="C49" s="3"/>
      <c r="D49" s="3"/>
      <c r="H49" s="3"/>
      <c r="I49" s="3"/>
      <c r="J49" s="3"/>
    </row>
    <row r="50" spans="2:10">
      <c r="B50" s="3"/>
      <c r="C50" s="3"/>
      <c r="D50" s="3"/>
      <c r="H50" s="3"/>
      <c r="I50" s="3"/>
      <c r="J50" s="3"/>
    </row>
    <row r="51" spans="2:10">
      <c r="B51" s="3"/>
      <c r="C51" s="3"/>
      <c r="D51" s="3"/>
      <c r="H51" s="3"/>
      <c r="I51" s="3"/>
      <c r="J51" s="3"/>
    </row>
    <row r="52" spans="2:10">
      <c r="B52" s="3"/>
      <c r="C52" s="3"/>
      <c r="D52" s="3"/>
      <c r="H52" s="3"/>
      <c r="I52" s="3"/>
      <c r="J52" s="3"/>
    </row>
    <row r="53" spans="2:10">
      <c r="B53" s="3"/>
      <c r="C53" s="3"/>
      <c r="D53" s="3"/>
      <c r="H53" s="3"/>
      <c r="I53" s="3"/>
      <c r="J53" s="3"/>
    </row>
    <row r="54" spans="2:10">
      <c r="B54" s="3"/>
      <c r="C54" s="3"/>
      <c r="D54" s="3"/>
      <c r="H54" s="3"/>
      <c r="I54" s="3"/>
      <c r="J54" s="3"/>
    </row>
    <row r="55" spans="2:10">
      <c r="B55" s="3"/>
      <c r="C55" s="3"/>
      <c r="D55" s="3"/>
      <c r="H55" s="3"/>
      <c r="I55" s="3"/>
      <c r="J55" s="3"/>
    </row>
    <row r="56" spans="2:10">
      <c r="B56" s="3"/>
      <c r="C56" s="3"/>
      <c r="D56" s="3"/>
      <c r="H56" s="3"/>
      <c r="I56" s="3"/>
      <c r="J56" s="3"/>
    </row>
    <row r="57" spans="2:10">
      <c r="B57" s="3"/>
      <c r="C57" s="3"/>
      <c r="D57" s="3"/>
      <c r="H57" s="3"/>
      <c r="I57" s="3"/>
      <c r="J57" s="3"/>
    </row>
    <row r="58" spans="2:10">
      <c r="B58" s="3"/>
      <c r="C58" s="3"/>
      <c r="D58" s="3"/>
      <c r="H58" s="3"/>
      <c r="I58" s="3"/>
      <c r="J58" s="3"/>
    </row>
    <row r="59" spans="2:10">
      <c r="B59" s="3"/>
      <c r="C59" s="3"/>
      <c r="D59" s="3"/>
      <c r="H59" s="3"/>
      <c r="I59" s="3"/>
      <c r="J59" s="3"/>
    </row>
    <row r="60" spans="2:10">
      <c r="B60" s="3"/>
      <c r="C60" s="3"/>
      <c r="D60" s="3"/>
      <c r="H60" s="3"/>
      <c r="I60" s="3"/>
      <c r="J60" s="3"/>
    </row>
    <row r="61" spans="2:10">
      <c r="B61" s="3"/>
      <c r="C61" s="3"/>
      <c r="D61" s="3"/>
      <c r="H61" s="3"/>
      <c r="I61" s="3"/>
      <c r="J61" s="3"/>
    </row>
    <row r="62" spans="2:10">
      <c r="B62" s="3"/>
      <c r="C62" s="3"/>
      <c r="D62" s="3"/>
      <c r="H62" s="3"/>
      <c r="I62" s="3"/>
      <c r="J62" s="3"/>
    </row>
    <row r="63" spans="2:10">
      <c r="B63" s="3"/>
      <c r="C63" s="3"/>
      <c r="D63" s="3"/>
      <c r="H63" s="3"/>
      <c r="I63" s="3"/>
      <c r="J63" s="3"/>
    </row>
    <row r="64" spans="2:10">
      <c r="B64" s="3"/>
      <c r="C64" s="3"/>
      <c r="D64" s="3"/>
      <c r="H64" s="3"/>
      <c r="I64" s="3"/>
      <c r="J64" s="3"/>
    </row>
    <row r="65" spans="2:10">
      <c r="B65" s="3"/>
      <c r="C65" s="3"/>
      <c r="D65" s="3"/>
      <c r="H65" s="3"/>
      <c r="I65" s="3"/>
      <c r="J65" s="3"/>
    </row>
    <row r="66" spans="2:10">
      <c r="B66" s="3"/>
      <c r="C66" s="3"/>
      <c r="D66" s="3"/>
      <c r="H66" s="3"/>
      <c r="I66" s="3"/>
      <c r="J66" s="3"/>
    </row>
    <row r="67" spans="2:10">
      <c r="B67" s="3"/>
      <c r="C67" s="3"/>
      <c r="D67" s="3"/>
      <c r="H67" s="3"/>
      <c r="I67" s="3"/>
      <c r="J67" s="3"/>
    </row>
    <row r="68" spans="2:10">
      <c r="B68" s="3"/>
      <c r="C68" s="3"/>
      <c r="D68" s="3"/>
      <c r="H68" s="3"/>
      <c r="I68" s="3"/>
      <c r="J68" s="3"/>
    </row>
    <row r="69" spans="2:10">
      <c r="B69" s="3"/>
      <c r="C69" s="3"/>
      <c r="D69" s="3"/>
      <c r="H69" s="3"/>
      <c r="I69" s="3"/>
      <c r="J69" s="3"/>
    </row>
    <row r="70" spans="2:10">
      <c r="B70" s="3"/>
      <c r="C70" s="3"/>
      <c r="D70" s="3"/>
      <c r="H70" s="3"/>
      <c r="I70" s="3"/>
      <c r="J70" s="3"/>
    </row>
    <row r="71" spans="2:10">
      <c r="B71" s="3"/>
      <c r="C71" s="3"/>
      <c r="D71" s="3"/>
      <c r="H71" s="3"/>
      <c r="I71" s="3"/>
      <c r="J71" s="3"/>
    </row>
    <row r="72" spans="2:10">
      <c r="B72" s="3"/>
      <c r="C72" s="3"/>
      <c r="D72" s="3"/>
      <c r="H72" s="3"/>
      <c r="I72" s="3"/>
      <c r="J72" s="3"/>
    </row>
    <row r="73" spans="2:10">
      <c r="B73" s="3"/>
      <c r="C73" s="3"/>
      <c r="D73" s="3"/>
      <c r="H73" s="3"/>
      <c r="I73" s="3"/>
      <c r="J73" s="3"/>
    </row>
    <row r="74" spans="2:10">
      <c r="B74" s="3"/>
      <c r="C74" s="3"/>
      <c r="D74" s="3"/>
      <c r="H74" s="3"/>
      <c r="I74" s="3"/>
      <c r="J74" s="3"/>
    </row>
    <row r="75" spans="2:10">
      <c r="B75" s="3"/>
      <c r="C75" s="3"/>
      <c r="D75" s="3"/>
      <c r="H75" s="3"/>
      <c r="I75" s="3"/>
      <c r="J75" s="3"/>
    </row>
    <row r="76" spans="2:10">
      <c r="B76" s="3"/>
      <c r="C76" s="3"/>
      <c r="D76" s="3"/>
      <c r="H76" s="3"/>
      <c r="I76" s="3"/>
      <c r="J76" s="3"/>
    </row>
    <row r="77" spans="2:10">
      <c r="B77" s="3"/>
      <c r="C77" s="3"/>
      <c r="D77" s="3"/>
      <c r="H77" s="3"/>
      <c r="I77" s="3"/>
      <c r="J77" s="3"/>
    </row>
    <row r="78" spans="2:10">
      <c r="B78" s="3"/>
      <c r="C78" s="3"/>
      <c r="D78" s="3"/>
      <c r="H78" s="3"/>
      <c r="I78" s="3"/>
      <c r="J78" s="3"/>
    </row>
    <row r="79" spans="2:10">
      <c r="B79" s="3"/>
      <c r="C79" s="3"/>
      <c r="D79" s="3"/>
      <c r="H79" s="3"/>
      <c r="I79" s="3"/>
      <c r="J79" s="3"/>
    </row>
    <row r="80" spans="2:10">
      <c r="B80" s="3"/>
      <c r="C80" s="3"/>
      <c r="D80" s="3"/>
      <c r="H80" s="3"/>
      <c r="I80" s="3"/>
      <c r="J80" s="3"/>
    </row>
    <row r="81" spans="2:10">
      <c r="B81" s="3"/>
      <c r="C81" s="3"/>
      <c r="D81" s="3"/>
      <c r="H81" s="3"/>
      <c r="I81" s="3"/>
      <c r="J81" s="3"/>
    </row>
    <row r="82" spans="2:10">
      <c r="B82" s="3"/>
      <c r="C82" s="3"/>
      <c r="D82" s="3"/>
      <c r="H82" s="3"/>
      <c r="I82" s="3"/>
      <c r="J82" s="3"/>
    </row>
    <row r="83" spans="2:10">
      <c r="B83" s="3"/>
      <c r="C83" s="3"/>
      <c r="D83" s="3"/>
      <c r="H83" s="3"/>
      <c r="I83" s="3"/>
      <c r="J83" s="3"/>
    </row>
    <row r="84" spans="2:10">
      <c r="B84" s="3"/>
      <c r="C84" s="3"/>
      <c r="D84" s="3"/>
      <c r="H84" s="3"/>
      <c r="I84" s="3"/>
      <c r="J84" s="3"/>
    </row>
    <row r="85" spans="2:10">
      <c r="B85" s="3"/>
      <c r="C85" s="3"/>
      <c r="D85" s="3"/>
      <c r="H85" s="3"/>
      <c r="I85" s="3"/>
      <c r="J85" s="3"/>
    </row>
    <row r="86" spans="2:10">
      <c r="B86" s="3"/>
      <c r="C86" s="3"/>
      <c r="D86" s="3"/>
      <c r="H86" s="3"/>
      <c r="I86" s="3"/>
      <c r="J86" s="3"/>
    </row>
    <row r="87" spans="2:10">
      <c r="B87" s="3"/>
      <c r="C87" s="3"/>
      <c r="D87" s="3"/>
      <c r="H87" s="3"/>
      <c r="I87" s="3"/>
      <c r="J87" s="3"/>
    </row>
    <row r="88" spans="2:10">
      <c r="B88" s="3"/>
      <c r="C88" s="3"/>
      <c r="D88" s="3"/>
      <c r="H88" s="3"/>
      <c r="I88" s="3"/>
      <c r="J88" s="3"/>
    </row>
    <row r="89" spans="2:10">
      <c r="B89" s="3"/>
      <c r="C89" s="3"/>
      <c r="D89" s="3"/>
      <c r="H89" s="3"/>
      <c r="I89" s="3"/>
      <c r="J89" s="3"/>
    </row>
    <row r="90" spans="2:10">
      <c r="B90" s="3"/>
      <c r="C90" s="3"/>
      <c r="D90" s="3"/>
      <c r="H90" s="3"/>
      <c r="I90" s="3"/>
      <c r="J90" s="3"/>
    </row>
    <row r="91" spans="2:10">
      <c r="B91" s="3"/>
      <c r="C91" s="3"/>
      <c r="D91" s="3"/>
      <c r="H91" s="3"/>
      <c r="I91" s="3"/>
      <c r="J91" s="3"/>
    </row>
    <row r="92" spans="2:10">
      <c r="B92" s="3"/>
      <c r="C92" s="3"/>
      <c r="D92" s="3"/>
      <c r="H92" s="3"/>
      <c r="I92" s="3"/>
      <c r="J92" s="3"/>
    </row>
    <row r="93" spans="2:10">
      <c r="B93" s="3"/>
      <c r="C93" s="3"/>
      <c r="D93" s="3"/>
      <c r="H93" s="3"/>
      <c r="I93" s="3"/>
      <c r="J93" s="3"/>
    </row>
    <row r="94" spans="2:10">
      <c r="B94" s="3"/>
      <c r="C94" s="3"/>
      <c r="D94" s="3"/>
      <c r="H94" s="3"/>
      <c r="I94" s="3"/>
      <c r="J94" s="3"/>
    </row>
    <row r="95" spans="2:10">
      <c r="B95" s="3"/>
      <c r="C95" s="3"/>
      <c r="D95" s="3"/>
      <c r="H95" s="3"/>
      <c r="I95" s="3"/>
      <c r="J95" s="3"/>
    </row>
    <row r="96" spans="2:10">
      <c r="B96" s="3"/>
      <c r="C96" s="3"/>
      <c r="D96" s="3"/>
      <c r="H96" s="3"/>
      <c r="I96" s="3"/>
      <c r="J96" s="3"/>
    </row>
    <row r="97" spans="2:17">
      <c r="B97" s="3"/>
      <c r="C97" s="3"/>
      <c r="D97" s="3"/>
      <c r="H97" s="3"/>
      <c r="I97" s="3"/>
      <c r="J97" s="3"/>
    </row>
    <row r="98" spans="2:17">
      <c r="B98" s="3"/>
      <c r="C98" s="3"/>
      <c r="D98" s="3"/>
      <c r="H98" s="3"/>
      <c r="I98" s="3"/>
      <c r="J98" s="3"/>
    </row>
    <row r="99" spans="2:17">
      <c r="B99" s="3"/>
      <c r="C99" s="3"/>
      <c r="D99" s="3"/>
      <c r="H99" s="3"/>
      <c r="I99" s="3"/>
      <c r="J99" s="3"/>
    </row>
    <row r="100" spans="2:17">
      <c r="B100" s="3"/>
      <c r="C100" s="3"/>
      <c r="D100" s="3"/>
      <c r="H100" s="3"/>
      <c r="I100" s="3"/>
      <c r="J100" s="3"/>
    </row>
    <row r="101" spans="2:17">
      <c r="B101" s="3"/>
      <c r="C101" s="3"/>
      <c r="D101" s="3"/>
      <c r="H101" s="3"/>
      <c r="I101" s="3"/>
      <c r="J101" s="3"/>
      <c r="N101" t="s">
        <v>7</v>
      </c>
      <c r="O101" t="s">
        <v>8</v>
      </c>
      <c r="P101" t="s">
        <v>9</v>
      </c>
      <c r="Q101" t="s">
        <v>10</v>
      </c>
    </row>
    <row r="102" spans="2:17">
      <c r="B102" s="3"/>
      <c r="C102" s="3"/>
      <c r="D102" s="3"/>
      <c r="H102" s="3"/>
      <c r="I102" s="3"/>
      <c r="J102" s="3"/>
      <c r="M102" t="s">
        <v>3</v>
      </c>
      <c r="N102">
        <v>58283.999999999782</v>
      </c>
      <c r="O102">
        <v>31147.000000001157</v>
      </c>
      <c r="P102">
        <v>46110.999999999141</v>
      </c>
      <c r="Q102">
        <v>56731.000000000975</v>
      </c>
    </row>
    <row r="103" spans="2:17">
      <c r="B103" s="3"/>
      <c r="C103" s="3"/>
      <c r="D103" s="3"/>
      <c r="H103" s="3"/>
      <c r="I103" s="3"/>
      <c r="J103" s="3"/>
      <c r="M103" t="s">
        <v>4</v>
      </c>
      <c r="N103">
        <v>56729.999999999949</v>
      </c>
      <c r="O103">
        <v>28802.999999999243</v>
      </c>
      <c r="P103">
        <v>39125.000000000749</v>
      </c>
      <c r="Q103">
        <v>56479.9999999992</v>
      </c>
    </row>
    <row r="104" spans="2:17">
      <c r="B104" s="3"/>
      <c r="C104" s="3"/>
      <c r="D104" s="3"/>
      <c r="H104" s="3"/>
      <c r="I104" s="3"/>
      <c r="J104" s="3"/>
      <c r="N104">
        <f>N102-N103</f>
        <v>1553.9999999998327</v>
      </c>
      <c r="O104">
        <f>O102-O103</f>
        <v>2344.0000000019136</v>
      </c>
      <c r="P104">
        <f>P102-P103</f>
        <v>6985.999999998392</v>
      </c>
      <c r="Q104">
        <f>Q102-Q103</f>
        <v>251.00000000177533</v>
      </c>
    </row>
    <row r="105" spans="2:17">
      <c r="B105" s="3"/>
      <c r="C105" s="3"/>
      <c r="D105" s="3"/>
      <c r="H105" s="3"/>
      <c r="I105" s="3"/>
      <c r="J105" s="3"/>
      <c r="M105" t="s">
        <v>11</v>
      </c>
      <c r="N105">
        <f>N104/N102*100</f>
        <v>2.6662548898494243</v>
      </c>
      <c r="O105">
        <f>O104/O102*100</f>
        <v>7.5256043920821467</v>
      </c>
      <c r="P105">
        <f>P104/P102*100</f>
        <v>15.150397952762946</v>
      </c>
      <c r="Q105">
        <f>Q104/Q102*100</f>
        <v>0.44243887821785444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11"/>
  <sheetViews>
    <sheetView tabSelected="1" topLeftCell="DX1" workbookViewId="0">
      <selection activeCell="EY27" sqref="EY27"/>
    </sheetView>
  </sheetViews>
  <sheetFormatPr baseColWidth="12" defaultColWidth="8.83203125" defaultRowHeight="18" x14ac:dyDescent="0"/>
  <cols>
    <col min="9" max="10" width="11.6640625" bestFit="1" customWidth="1"/>
    <col min="20" max="21" width="11.6640625" bestFit="1" customWidth="1"/>
    <col min="31" max="32" width="11.6640625" bestFit="1" customWidth="1"/>
    <col min="43" max="44" width="11.6640625" bestFit="1" customWidth="1"/>
    <col min="54" max="55" width="11.6640625" bestFit="1" customWidth="1"/>
    <col min="65" max="66" width="11.6640625" bestFit="1" customWidth="1"/>
    <col min="120" max="121" width="11.6640625" bestFit="1" customWidth="1"/>
    <col min="131" max="132" width="11" bestFit="1" customWidth="1"/>
  </cols>
  <sheetData>
    <row r="1" spans="1:134">
      <c r="A1" t="s">
        <v>159</v>
      </c>
      <c r="B1" t="s">
        <v>158</v>
      </c>
      <c r="M1" t="s">
        <v>160</v>
      </c>
      <c r="X1" t="s">
        <v>161</v>
      </c>
      <c r="AI1" t="s">
        <v>162</v>
      </c>
      <c r="AU1" t="s">
        <v>163</v>
      </c>
      <c r="BF1" t="s">
        <v>164</v>
      </c>
      <c r="BQ1" t="s">
        <v>165</v>
      </c>
      <c r="CB1" t="s">
        <v>166</v>
      </c>
      <c r="CM1" t="s">
        <v>167</v>
      </c>
      <c r="CX1" t="s">
        <v>168</v>
      </c>
      <c r="DI1" t="s">
        <v>169</v>
      </c>
      <c r="DT1" t="s">
        <v>170</v>
      </c>
    </row>
    <row r="2" spans="1:134">
      <c r="B2" s="4" t="s">
        <v>21</v>
      </c>
      <c r="C2" s="4" t="s">
        <v>22</v>
      </c>
      <c r="D2" s="4" t="s">
        <v>156</v>
      </c>
      <c r="E2" s="4" t="s">
        <v>157</v>
      </c>
      <c r="F2" s="4"/>
      <c r="G2" s="4"/>
      <c r="H2" s="4"/>
      <c r="I2" s="4" t="s">
        <v>13</v>
      </c>
      <c r="J2" s="4" t="s">
        <v>23</v>
      </c>
      <c r="K2" s="4" t="s">
        <v>24</v>
      </c>
      <c r="M2" s="5" t="s">
        <v>21</v>
      </c>
      <c r="N2" s="5" t="s">
        <v>22</v>
      </c>
      <c r="O2" s="4" t="s">
        <v>156</v>
      </c>
      <c r="P2" s="4" t="s">
        <v>157</v>
      </c>
      <c r="Q2" s="4"/>
      <c r="R2" s="4"/>
      <c r="S2" s="4"/>
      <c r="T2" s="6" t="s">
        <v>13</v>
      </c>
      <c r="U2" s="6" t="s">
        <v>23</v>
      </c>
      <c r="V2" s="7" t="s">
        <v>24</v>
      </c>
      <c r="X2" s="8" t="s">
        <v>21</v>
      </c>
      <c r="Y2" s="8" t="s">
        <v>22</v>
      </c>
      <c r="Z2" s="4" t="s">
        <v>156</v>
      </c>
      <c r="AA2" s="4" t="s">
        <v>157</v>
      </c>
      <c r="AB2" s="4"/>
      <c r="AC2" s="4"/>
      <c r="AD2" s="4"/>
      <c r="AE2" s="9" t="s">
        <v>13</v>
      </c>
      <c r="AF2" s="9" t="s">
        <v>23</v>
      </c>
      <c r="AG2" s="10" t="s">
        <v>24</v>
      </c>
      <c r="AI2" s="11" t="s">
        <v>21</v>
      </c>
      <c r="AJ2" s="11" t="s">
        <v>22</v>
      </c>
      <c r="AK2" s="4" t="s">
        <v>156</v>
      </c>
      <c r="AL2" s="11"/>
      <c r="AM2" s="4" t="s">
        <v>157</v>
      </c>
      <c r="AN2" s="4"/>
      <c r="AO2" s="4"/>
      <c r="AP2" s="4"/>
      <c r="AQ2" s="4" t="s">
        <v>13</v>
      </c>
      <c r="AR2" s="4" t="s">
        <v>23</v>
      </c>
      <c r="AS2" s="4" t="s">
        <v>24</v>
      </c>
      <c r="AU2" s="12" t="s">
        <v>21</v>
      </c>
      <c r="AV2" s="12" t="s">
        <v>22</v>
      </c>
      <c r="AW2" s="4" t="s">
        <v>156</v>
      </c>
      <c r="AX2" s="4" t="s">
        <v>157</v>
      </c>
      <c r="AY2" s="4"/>
      <c r="AZ2" s="4"/>
      <c r="BA2" s="4"/>
      <c r="BB2" s="13" t="s">
        <v>13</v>
      </c>
      <c r="BC2" s="13" t="s">
        <v>23</v>
      </c>
      <c r="BD2" s="14" t="s">
        <v>24</v>
      </c>
      <c r="BF2" s="15" t="s">
        <v>21</v>
      </c>
      <c r="BG2" s="15" t="s">
        <v>22</v>
      </c>
      <c r="BH2" s="4" t="s">
        <v>156</v>
      </c>
      <c r="BI2" s="4" t="s">
        <v>157</v>
      </c>
      <c r="BJ2" s="4"/>
      <c r="BK2" s="4"/>
      <c r="BL2" s="4"/>
      <c r="BM2" s="16" t="s">
        <v>13</v>
      </c>
      <c r="BN2" s="16" t="s">
        <v>23</v>
      </c>
      <c r="BO2" s="17" t="s">
        <v>24</v>
      </c>
      <c r="BQ2" s="18" t="s">
        <v>21</v>
      </c>
      <c r="BR2" s="18" t="s">
        <v>22</v>
      </c>
      <c r="BS2" s="4" t="s">
        <v>156</v>
      </c>
      <c r="BT2" s="4" t="s">
        <v>157</v>
      </c>
      <c r="BU2" s="4"/>
      <c r="BV2" s="4"/>
      <c r="BW2" s="4"/>
      <c r="BX2" s="4" t="s">
        <v>13</v>
      </c>
      <c r="BY2" s="4" t="s">
        <v>23</v>
      </c>
      <c r="BZ2" s="4" t="s">
        <v>24</v>
      </c>
      <c r="CB2" s="19" t="s">
        <v>21</v>
      </c>
      <c r="CC2" s="19" t="s">
        <v>22</v>
      </c>
      <c r="CD2" s="4" t="s">
        <v>156</v>
      </c>
      <c r="CE2" s="4" t="s">
        <v>157</v>
      </c>
      <c r="CF2" s="4"/>
      <c r="CG2" s="4"/>
      <c r="CH2" s="4"/>
      <c r="CI2" s="20" t="s">
        <v>13</v>
      </c>
      <c r="CJ2" s="20" t="s">
        <v>23</v>
      </c>
      <c r="CK2" s="21" t="s">
        <v>24</v>
      </c>
      <c r="CM2" s="22" t="s">
        <v>21</v>
      </c>
      <c r="CN2" s="22" t="s">
        <v>22</v>
      </c>
      <c r="CO2" s="4" t="s">
        <v>156</v>
      </c>
      <c r="CP2" s="4" t="s">
        <v>157</v>
      </c>
      <c r="CQ2" s="4"/>
      <c r="CR2" s="4"/>
      <c r="CS2" s="4"/>
      <c r="CT2" s="23" t="s">
        <v>13</v>
      </c>
      <c r="CU2" s="23" t="s">
        <v>23</v>
      </c>
      <c r="CV2" s="24" t="s">
        <v>24</v>
      </c>
      <c r="CX2" s="25" t="s">
        <v>21</v>
      </c>
      <c r="CY2" s="25" t="s">
        <v>22</v>
      </c>
      <c r="CZ2" s="4" t="s">
        <v>156</v>
      </c>
      <c r="DA2" s="4" t="s">
        <v>157</v>
      </c>
      <c r="DB2" s="4"/>
      <c r="DC2" s="4"/>
      <c r="DD2" s="4"/>
      <c r="DE2" s="26" t="s">
        <v>13</v>
      </c>
      <c r="DF2" s="26" t="s">
        <v>23</v>
      </c>
      <c r="DG2" s="27" t="s">
        <v>24</v>
      </c>
      <c r="DI2" s="28" t="s">
        <v>21</v>
      </c>
      <c r="DJ2" s="28" t="s">
        <v>22</v>
      </c>
      <c r="DK2" s="4" t="s">
        <v>156</v>
      </c>
      <c r="DL2" s="4" t="s">
        <v>157</v>
      </c>
      <c r="DM2" s="4"/>
      <c r="DN2" s="4"/>
      <c r="DO2" s="4"/>
      <c r="DP2" s="29" t="s">
        <v>13</v>
      </c>
      <c r="DQ2" s="29" t="s">
        <v>23</v>
      </c>
      <c r="DR2" s="30" t="s">
        <v>24</v>
      </c>
      <c r="DT2" s="31" t="s">
        <v>21</v>
      </c>
      <c r="DU2" s="31" t="s">
        <v>22</v>
      </c>
      <c r="DV2" s="4" t="s">
        <v>156</v>
      </c>
      <c r="DW2" s="4" t="s">
        <v>157</v>
      </c>
      <c r="DX2" s="4"/>
      <c r="DY2" s="4"/>
      <c r="DZ2" s="4"/>
      <c r="EA2" s="32" t="s">
        <v>13</v>
      </c>
      <c r="EB2" s="32" t="s">
        <v>23</v>
      </c>
      <c r="EC2" s="33" t="s">
        <v>24</v>
      </c>
    </row>
    <row r="3" spans="1:134">
      <c r="B3" s="4" t="s">
        <v>25</v>
      </c>
      <c r="C3" s="4" t="s">
        <v>25</v>
      </c>
      <c r="D3" s="4">
        <f>LEFT(B3,LEN(B3)-1)*1000</f>
        <v>0</v>
      </c>
      <c r="E3" s="4">
        <f>LEFT(C3,LEN(C3)-1)*1000</f>
        <v>0</v>
      </c>
      <c r="F3" s="4" t="str">
        <f>IF(I3="192.168.0.41","UP","DOWN")</f>
        <v>UP</v>
      </c>
      <c r="G3" s="4">
        <f>COUNTIF(F3,F3)</f>
        <v>1</v>
      </c>
      <c r="H3" s="4" t="str">
        <f>F3&amp;G3</f>
        <v>UP1</v>
      </c>
      <c r="I3" s="4" t="s">
        <v>18</v>
      </c>
      <c r="J3" s="4" t="s">
        <v>17</v>
      </c>
      <c r="K3" s="4">
        <v>74</v>
      </c>
      <c r="L3">
        <f>K3</f>
        <v>74</v>
      </c>
      <c r="M3" s="5" t="s">
        <v>25</v>
      </c>
      <c r="N3" s="5" t="s">
        <v>25</v>
      </c>
      <c r="O3" s="4">
        <f>LEFT(M3,LEN(M3)-1)*1000</f>
        <v>0</v>
      </c>
      <c r="P3" s="4">
        <f>LEFT(N3,LEN(N3)-1)*1000</f>
        <v>0</v>
      </c>
      <c r="Q3" s="4" t="str">
        <f>IF(T3="192.168.0.41","UP","DOWN")</f>
        <v>UP</v>
      </c>
      <c r="R3" s="4">
        <f>COUNTIF(Q3,Q3)</f>
        <v>1</v>
      </c>
      <c r="S3" s="4" t="str">
        <f>Q3&amp;R3</f>
        <v>UP1</v>
      </c>
      <c r="T3" s="6" t="s">
        <v>16</v>
      </c>
      <c r="U3" s="6" t="s">
        <v>17</v>
      </c>
      <c r="V3" s="7">
        <v>74</v>
      </c>
      <c r="W3">
        <f>V3</f>
        <v>74</v>
      </c>
      <c r="X3" s="8" t="s">
        <v>25</v>
      </c>
      <c r="Y3" s="8" t="s">
        <v>25</v>
      </c>
      <c r="Z3" s="4">
        <f>LEFT(X3,LEN(X3)-1)*1000</f>
        <v>0</v>
      </c>
      <c r="AA3" s="4">
        <f>LEFT(Y3,LEN(Y3)-1)*1000</f>
        <v>0</v>
      </c>
      <c r="AB3" s="4" t="str">
        <f>IF(AE3="192.168.0.41","UP","DOWN")</f>
        <v>UP</v>
      </c>
      <c r="AC3" s="4">
        <f>COUNTIF(AB3,AB3)</f>
        <v>1</v>
      </c>
      <c r="AD3" s="4" t="str">
        <f>AB3&amp;AC3</f>
        <v>UP1</v>
      </c>
      <c r="AE3" s="9" t="s">
        <v>16</v>
      </c>
      <c r="AF3" s="9" t="s">
        <v>17</v>
      </c>
      <c r="AG3" s="10">
        <v>74</v>
      </c>
      <c r="AH3" s="11">
        <f>AG3</f>
        <v>74</v>
      </c>
      <c r="AI3" s="11" t="s">
        <v>383</v>
      </c>
      <c r="AJ3" s="11" t="s">
        <v>25</v>
      </c>
      <c r="AK3" s="4">
        <f>LEFT(AI3,LEN(AI3)-1)*1000</f>
        <v>3527.1180000000004</v>
      </c>
      <c r="AL3" s="11">
        <v>0</v>
      </c>
      <c r="AM3" s="4">
        <f>LEFT(AJ3,LEN(AJ3)-1)*1000</f>
        <v>0</v>
      </c>
      <c r="AN3" s="4" t="str">
        <f>IF(AQ3="192.168.0.41","UP","DOWN")</f>
        <v>UP</v>
      </c>
      <c r="AO3" s="4">
        <f>COUNTIF(AN3,AN3)</f>
        <v>1</v>
      </c>
      <c r="AP3" s="4" t="str">
        <f>AN3&amp;AO3</f>
        <v>UP1</v>
      </c>
      <c r="AQ3" s="4" t="s">
        <v>18</v>
      </c>
      <c r="AR3" s="4" t="s">
        <v>17</v>
      </c>
      <c r="AS3" s="4">
        <v>74</v>
      </c>
      <c r="AT3">
        <f>AS3</f>
        <v>74</v>
      </c>
      <c r="AU3" s="12" t="s">
        <v>25</v>
      </c>
      <c r="AV3" s="12" t="s">
        <v>25</v>
      </c>
      <c r="AW3" s="4">
        <f>LEFT(AU3,LEN(AU3)-1)*1000</f>
        <v>0</v>
      </c>
      <c r="AX3" s="4">
        <f>LEFT(AV3,LEN(AV3)-1)*1000</f>
        <v>0</v>
      </c>
      <c r="AY3" s="4" t="str">
        <f>IF(BB3="192.168.0.41","UP","DOWN")</f>
        <v>UP</v>
      </c>
      <c r="AZ3" s="4">
        <f>COUNTIF(AY3,AY3)</f>
        <v>1</v>
      </c>
      <c r="BA3" s="4" t="str">
        <f>AY3&amp;AZ3</f>
        <v>UP1</v>
      </c>
      <c r="BB3" s="13" t="s">
        <v>16</v>
      </c>
      <c r="BC3" s="13" t="s">
        <v>17</v>
      </c>
      <c r="BD3" s="14">
        <v>74</v>
      </c>
      <c r="BE3">
        <f>BD3</f>
        <v>74</v>
      </c>
      <c r="BF3" s="15" t="s">
        <v>25</v>
      </c>
      <c r="BG3" s="15" t="s">
        <v>25</v>
      </c>
      <c r="BH3" s="4">
        <f>LEFT(BF3,LEN(BF3)-1)*1000</f>
        <v>0</v>
      </c>
      <c r="BI3" s="4">
        <f>LEFT(BG3,LEN(BG3)-1)*1000</f>
        <v>0</v>
      </c>
      <c r="BJ3" s="4" t="str">
        <f>IF(BM3="192.168.0.41","UP","DOWN")</f>
        <v>UP</v>
      </c>
      <c r="BK3" s="4">
        <f>COUNTIF(BJ3,BJ3)</f>
        <v>1</v>
      </c>
      <c r="BL3" s="4" t="str">
        <f>BJ3&amp;BK3</f>
        <v>UP1</v>
      </c>
      <c r="BM3" s="16" t="s">
        <v>16</v>
      </c>
      <c r="BN3" s="16" t="s">
        <v>17</v>
      </c>
      <c r="BO3" s="17">
        <v>74</v>
      </c>
      <c r="BP3">
        <f>BO3</f>
        <v>74</v>
      </c>
      <c r="BQ3" s="18" t="s">
        <v>25</v>
      </c>
      <c r="BR3" s="18" t="s">
        <v>25</v>
      </c>
      <c r="BS3" s="4">
        <f>LEFT(BQ3,LEN(BQ3)-1)*1000</f>
        <v>0</v>
      </c>
      <c r="BT3" s="4">
        <f>LEFT(BR3,LEN(BR3)-1)*1000</f>
        <v>0</v>
      </c>
      <c r="BU3" s="4" t="str">
        <f>IF(BX3="192.168.0.41","UP","DOWN")</f>
        <v>UP</v>
      </c>
      <c r="BV3" s="4">
        <f>COUNTIF(BU3,BU3)</f>
        <v>1</v>
      </c>
      <c r="BW3" s="4" t="str">
        <f>BU3&amp;BV3</f>
        <v>UP1</v>
      </c>
      <c r="BX3" s="4" t="s">
        <v>18</v>
      </c>
      <c r="BY3" s="4" t="s">
        <v>17</v>
      </c>
      <c r="BZ3" s="4">
        <v>74</v>
      </c>
      <c r="CA3">
        <f>BZ3</f>
        <v>74</v>
      </c>
      <c r="CB3" s="19" t="s">
        <v>25</v>
      </c>
      <c r="CC3" s="19" t="s">
        <v>25</v>
      </c>
      <c r="CD3" s="4">
        <f>LEFT(CB3,LEN(CB3)-1)*1000</f>
        <v>0</v>
      </c>
      <c r="CE3" s="4">
        <f>LEFT(CC3,LEN(CC3)-1)*1000</f>
        <v>0</v>
      </c>
      <c r="CF3" s="4" t="str">
        <f>IF(CI3="192.168.0.41","UP","DOWN")</f>
        <v>UP</v>
      </c>
      <c r="CG3" s="4">
        <f>COUNTIF(CF3,CF3)</f>
        <v>1</v>
      </c>
      <c r="CH3" s="4" t="str">
        <f>CF3&amp;CG3</f>
        <v>UP1</v>
      </c>
      <c r="CI3" s="20" t="s">
        <v>16</v>
      </c>
      <c r="CJ3" s="20" t="s">
        <v>17</v>
      </c>
      <c r="CK3" s="21">
        <v>74</v>
      </c>
      <c r="CL3">
        <f>CK3</f>
        <v>74</v>
      </c>
      <c r="CM3" s="22" t="s">
        <v>25</v>
      </c>
      <c r="CN3" s="22" t="s">
        <v>25</v>
      </c>
      <c r="CO3" s="4">
        <f>LEFT(CM3,LEN(CM3)-1)*1000</f>
        <v>0</v>
      </c>
      <c r="CP3" s="4">
        <f>LEFT(CN3,LEN(CN3)-1)*1000</f>
        <v>0</v>
      </c>
      <c r="CQ3" s="4" t="str">
        <f>IF(CT3="192.168.0.41","UP","DOWN")</f>
        <v>UP</v>
      </c>
      <c r="CR3" s="4">
        <f>COUNTIF(CQ3,CQ3)</f>
        <v>1</v>
      </c>
      <c r="CS3" s="4" t="str">
        <f>CQ3&amp;CR3</f>
        <v>UP1</v>
      </c>
      <c r="CT3" s="23" t="s">
        <v>16</v>
      </c>
      <c r="CU3" s="23" t="s">
        <v>17</v>
      </c>
      <c r="CV3" s="24">
        <v>74</v>
      </c>
      <c r="CW3">
        <f>CV3</f>
        <v>74</v>
      </c>
      <c r="CX3" s="25" t="s">
        <v>25</v>
      </c>
      <c r="CY3" s="25" t="s">
        <v>25</v>
      </c>
      <c r="CZ3" s="4">
        <f>LEFT(CX3,LEN(CX3)-1)*1000</f>
        <v>0</v>
      </c>
      <c r="DA3" s="4">
        <f>LEFT(CY3,LEN(CY3)-1)*1000</f>
        <v>0</v>
      </c>
      <c r="DB3" s="4" t="str">
        <f>IF(DE3="192.168.0.41","UP","DOWN")</f>
        <v>UP</v>
      </c>
      <c r="DC3" s="4">
        <f>COUNTIF(DB3,DB3)</f>
        <v>1</v>
      </c>
      <c r="DD3" s="4" t="str">
        <f>DB3&amp;DC3</f>
        <v>UP1</v>
      </c>
      <c r="DE3" s="26" t="s">
        <v>16</v>
      </c>
      <c r="DF3" s="26" t="s">
        <v>17</v>
      </c>
      <c r="DG3" s="27">
        <v>74</v>
      </c>
      <c r="DH3">
        <f>DG3</f>
        <v>74</v>
      </c>
      <c r="DI3" s="28" t="s">
        <v>25</v>
      </c>
      <c r="DJ3" s="28" t="s">
        <v>25</v>
      </c>
      <c r="DK3" s="4">
        <f>LEFT(DI3,LEN(DI3)-1)*1000</f>
        <v>0</v>
      </c>
      <c r="DL3" s="4">
        <f>LEFT(DJ3,LEN(DJ3)-1)*1000</f>
        <v>0</v>
      </c>
      <c r="DM3" s="4" t="str">
        <f>IF(DP3="192.168.0.41","UP","DOWN")</f>
        <v>UP</v>
      </c>
      <c r="DN3" s="4">
        <f>COUNTIF(DM3,DM3)</f>
        <v>1</v>
      </c>
      <c r="DO3" s="4" t="str">
        <f>DM3&amp;DN3</f>
        <v>UP1</v>
      </c>
      <c r="DP3" s="29" t="s">
        <v>16</v>
      </c>
      <c r="DQ3" s="29" t="s">
        <v>17</v>
      </c>
      <c r="DR3" s="30">
        <v>74</v>
      </c>
      <c r="DS3">
        <f>DR3</f>
        <v>74</v>
      </c>
      <c r="DT3" s="31" t="s">
        <v>25</v>
      </c>
      <c r="DU3" s="31" t="s">
        <v>25</v>
      </c>
      <c r="DV3" s="4">
        <f>LEFT(DT3,LEN(DT3)-1)*1000</f>
        <v>0</v>
      </c>
      <c r="DW3" s="4">
        <f>LEFT(DU3,LEN(DU3)-1)*1000</f>
        <v>0</v>
      </c>
      <c r="DX3" s="4" t="str">
        <f>IF(EA3="192.168.0.41","UP","DOWN")</f>
        <v>UP</v>
      </c>
      <c r="DY3" s="4">
        <f>COUNTIF(DX3,DX3)</f>
        <v>1</v>
      </c>
      <c r="DZ3" s="4" t="str">
        <f>DX3&amp;DY3</f>
        <v>UP1</v>
      </c>
      <c r="EA3" s="32" t="s">
        <v>16</v>
      </c>
      <c r="EB3" s="32" t="s">
        <v>17</v>
      </c>
      <c r="EC3" s="33">
        <v>74</v>
      </c>
      <c r="ED3">
        <f>EC3</f>
        <v>74</v>
      </c>
    </row>
    <row r="4" spans="1:134">
      <c r="B4" s="4" t="s">
        <v>26</v>
      </c>
      <c r="C4" s="4" t="s">
        <v>26</v>
      </c>
      <c r="D4" s="4">
        <f t="shared" ref="D4:D67" si="0">LEFT(B4,LEN(B4)-1)*1000</f>
        <v>6.0999999999999999E-2</v>
      </c>
      <c r="E4" s="4">
        <f t="shared" ref="E4:E67" si="1">LEFT(C4,LEN(C4)-1)*1000</f>
        <v>6.0999999999999999E-2</v>
      </c>
      <c r="F4" s="4" t="str">
        <f t="shared" ref="F4:F67" si="2">IF(I4="192.168.0.41","UP","DOWN")</f>
        <v>DOWN</v>
      </c>
      <c r="G4" s="4">
        <f>COUNTIF(F3:F4,F4)</f>
        <v>1</v>
      </c>
      <c r="H4" s="4" t="str">
        <f t="shared" ref="H4:H67" si="3">F4&amp;G4</f>
        <v>DOWN1</v>
      </c>
      <c r="I4" s="4" t="s">
        <v>17</v>
      </c>
      <c r="J4" s="4" t="s">
        <v>16</v>
      </c>
      <c r="K4" s="4">
        <v>74</v>
      </c>
      <c r="L4">
        <f t="shared" ref="L4:L35" si="4">K4+L3</f>
        <v>148</v>
      </c>
      <c r="M4" s="5" t="s">
        <v>171</v>
      </c>
      <c r="N4" s="5" t="s">
        <v>171</v>
      </c>
      <c r="O4" s="4">
        <f t="shared" ref="O4:O67" si="5">LEFT(M4,LEN(M4)-1)*1000</f>
        <v>6.4999999999999988E-2</v>
      </c>
      <c r="P4" s="4">
        <f t="shared" ref="P4:P67" si="6">LEFT(N4,LEN(N4)-1)*1000</f>
        <v>6.4999999999999988E-2</v>
      </c>
      <c r="Q4" s="4" t="str">
        <f t="shared" ref="Q4:Q67" si="7">IF(T4="192.168.0.41","UP","DOWN")</f>
        <v>DOWN</v>
      </c>
      <c r="R4" s="4">
        <f>COUNTIF(Q3:Q4,Q4)</f>
        <v>1</v>
      </c>
      <c r="S4" s="4" t="str">
        <f t="shared" ref="S4:S67" si="8">Q4&amp;R4</f>
        <v>DOWN1</v>
      </c>
      <c r="T4" s="6" t="s">
        <v>17</v>
      </c>
      <c r="U4" s="6" t="s">
        <v>16</v>
      </c>
      <c r="V4" s="7">
        <v>74</v>
      </c>
      <c r="W4">
        <f>V4+W3</f>
        <v>148</v>
      </c>
      <c r="X4" s="8" t="s">
        <v>285</v>
      </c>
      <c r="Y4" s="8" t="s">
        <v>285</v>
      </c>
      <c r="Z4" s="4">
        <f t="shared" ref="Z4:Z67" si="9">LEFT(X4,LEN(X4)-1)*1000</f>
        <v>6.7000000000000004E-2</v>
      </c>
      <c r="AA4" s="4">
        <f t="shared" ref="AA4:AA67" si="10">LEFT(Y4,LEN(Y4)-1)*1000</f>
        <v>6.7000000000000004E-2</v>
      </c>
      <c r="AB4" s="4" t="str">
        <f t="shared" ref="AB4:AB67" si="11">IF(AE4="192.168.0.41","UP","DOWN")</f>
        <v>DOWN</v>
      </c>
      <c r="AC4" s="4">
        <f>COUNTIF(AB3:AB4,AB4)</f>
        <v>1</v>
      </c>
      <c r="AD4" s="4" t="str">
        <f t="shared" ref="AD4:AD67" si="12">AB4&amp;AC4</f>
        <v>DOWN1</v>
      </c>
      <c r="AE4" s="9" t="s">
        <v>17</v>
      </c>
      <c r="AF4" s="9" t="s">
        <v>16</v>
      </c>
      <c r="AG4" s="10">
        <v>74</v>
      </c>
      <c r="AH4" s="11">
        <f>AG4+AH3</f>
        <v>148</v>
      </c>
      <c r="AI4" s="11" t="s">
        <v>384</v>
      </c>
      <c r="AJ4" s="11" t="s">
        <v>26</v>
      </c>
      <c r="AK4" s="4">
        <f t="shared" ref="AK4:AK67" si="13">LEFT(AI4,LEN(AI4)-1)*1000</f>
        <v>3527.1789999999996</v>
      </c>
      <c r="AL4" s="11">
        <v>6.0999999999239662E-2</v>
      </c>
      <c r="AM4" s="4">
        <f t="shared" ref="AM4:AM67" si="14">LEFT(AJ4,LEN(AJ4)-1)*1000</f>
        <v>6.0999999999999999E-2</v>
      </c>
      <c r="AN4" s="4" t="str">
        <f t="shared" ref="AN4:AN67" si="15">IF(AQ4="192.168.0.41","UP","DOWN")</f>
        <v>DOWN</v>
      </c>
      <c r="AO4" s="4">
        <f>COUNTIF(AN3:AN4,AN4)</f>
        <v>1</v>
      </c>
      <c r="AP4" s="4" t="str">
        <f t="shared" ref="AP4:AP67" si="16">AN4&amp;AO4</f>
        <v>DOWN1</v>
      </c>
      <c r="AQ4" s="4" t="s">
        <v>17</v>
      </c>
      <c r="AR4" s="4" t="s">
        <v>16</v>
      </c>
      <c r="AS4" s="4">
        <v>74</v>
      </c>
      <c r="AT4">
        <f>AS4+AT3</f>
        <v>148</v>
      </c>
      <c r="AU4" s="12" t="s">
        <v>498</v>
      </c>
      <c r="AV4" s="12" t="s">
        <v>498</v>
      </c>
      <c r="AW4" s="4">
        <f t="shared" ref="AW4:AW67" si="17">LEFT(AU4,LEN(AU4)-1)*1000</f>
        <v>6.6000000000000003E-2</v>
      </c>
      <c r="AX4" s="4">
        <f t="shared" ref="AX4:AX67" si="18">LEFT(AV4,LEN(AV4)-1)*1000</f>
        <v>6.6000000000000003E-2</v>
      </c>
      <c r="AY4" s="4" t="str">
        <f t="shared" ref="AY4:AY67" si="19">IF(BB4="192.168.0.41","UP","DOWN")</f>
        <v>DOWN</v>
      </c>
      <c r="AZ4" s="4">
        <f>COUNTIF(AY3:AY4,AY4)</f>
        <v>1</v>
      </c>
      <c r="BA4" s="4" t="str">
        <f t="shared" ref="BA4:BA67" si="20">AY4&amp;AZ4</f>
        <v>DOWN1</v>
      </c>
      <c r="BB4" s="13" t="s">
        <v>17</v>
      </c>
      <c r="BC4" s="13" t="s">
        <v>16</v>
      </c>
      <c r="BD4" s="14">
        <v>74</v>
      </c>
      <c r="BE4">
        <f>BD4+BE3</f>
        <v>148</v>
      </c>
      <c r="BF4" s="15" t="s">
        <v>171</v>
      </c>
      <c r="BG4" s="15" t="s">
        <v>171</v>
      </c>
      <c r="BH4" s="4">
        <f t="shared" ref="BH4:BH67" si="21">LEFT(BF4,LEN(BF4)-1)*1000</f>
        <v>6.4999999999999988E-2</v>
      </c>
      <c r="BI4" s="4">
        <f t="shared" ref="BI4:BI67" si="22">LEFT(BG4,LEN(BG4)-1)*1000</f>
        <v>6.4999999999999988E-2</v>
      </c>
      <c r="BJ4" s="4" t="str">
        <f t="shared" ref="BJ4:BJ67" si="23">IF(BM4="192.168.0.41","UP","DOWN")</f>
        <v>DOWN</v>
      </c>
      <c r="BK4" s="4">
        <f>COUNTIF(BJ3:BJ4,BJ4)</f>
        <v>1</v>
      </c>
      <c r="BL4" s="4" t="str">
        <f t="shared" ref="BL4:BL67" si="24">BJ4&amp;BK4</f>
        <v>DOWN1</v>
      </c>
      <c r="BM4" s="16" t="s">
        <v>17</v>
      </c>
      <c r="BN4" s="16" t="s">
        <v>16</v>
      </c>
      <c r="BO4" s="17">
        <v>74</v>
      </c>
      <c r="BP4">
        <f>BO4+BP3</f>
        <v>148</v>
      </c>
      <c r="BQ4" s="18" t="s">
        <v>498</v>
      </c>
      <c r="BR4" s="18" t="s">
        <v>498</v>
      </c>
      <c r="BS4" s="4">
        <f t="shared" ref="BS4:BS67" si="25">LEFT(BQ4,LEN(BQ4)-1)*1000</f>
        <v>6.6000000000000003E-2</v>
      </c>
      <c r="BT4" s="4">
        <f t="shared" ref="BT4:BT67" si="26">LEFT(BR4,LEN(BR4)-1)*1000</f>
        <v>6.6000000000000003E-2</v>
      </c>
      <c r="BU4" s="4" t="str">
        <f t="shared" ref="BU4:BU67" si="27">IF(BX4="192.168.0.41","UP","DOWN")</f>
        <v>DOWN</v>
      </c>
      <c r="BV4" s="4">
        <f>COUNTIF(BU3:BU4,BU4)</f>
        <v>1</v>
      </c>
      <c r="BW4" s="4" t="str">
        <f t="shared" ref="BW4:BW67" si="28">BU4&amp;BV4</f>
        <v>DOWN1</v>
      </c>
      <c r="BX4" s="4" t="s">
        <v>17</v>
      </c>
      <c r="BY4" s="4" t="s">
        <v>16</v>
      </c>
      <c r="BZ4" s="4">
        <v>74</v>
      </c>
      <c r="CA4">
        <f>BZ4+CA3</f>
        <v>148</v>
      </c>
      <c r="CB4" s="19" t="s">
        <v>760</v>
      </c>
      <c r="CC4" s="19" t="s">
        <v>760</v>
      </c>
      <c r="CD4" s="4">
        <f t="shared" ref="CD4:CD67" si="29">LEFT(CB4,LEN(CB4)-1)*1000</f>
        <v>6.3E-2</v>
      </c>
      <c r="CE4" s="4">
        <f t="shared" ref="CE4:CE67" si="30">LEFT(CC4,LEN(CC4)-1)*1000</f>
        <v>6.3E-2</v>
      </c>
      <c r="CF4" s="4" t="str">
        <f t="shared" ref="CF4:CF67" si="31">IF(CI4="192.168.0.41","UP","DOWN")</f>
        <v>DOWN</v>
      </c>
      <c r="CG4" s="4">
        <f>COUNTIF(CF3:CF4,CF4)</f>
        <v>1</v>
      </c>
      <c r="CH4" s="4" t="str">
        <f t="shared" ref="CH4:CH67" si="32">CF4&amp;CG4</f>
        <v>DOWN1</v>
      </c>
      <c r="CI4" s="20" t="s">
        <v>17</v>
      </c>
      <c r="CJ4" s="20" t="s">
        <v>16</v>
      </c>
      <c r="CK4" s="21">
        <v>74</v>
      </c>
      <c r="CL4">
        <f>CK4+CL3</f>
        <v>148</v>
      </c>
      <c r="CM4" s="22" t="s">
        <v>285</v>
      </c>
      <c r="CN4" s="22" t="s">
        <v>285</v>
      </c>
      <c r="CO4" s="4">
        <f t="shared" ref="CO4:CO67" si="33">LEFT(CM4,LEN(CM4)-1)*1000</f>
        <v>6.7000000000000004E-2</v>
      </c>
      <c r="CP4" s="4">
        <f t="shared" ref="CP4:CP67" si="34">LEFT(CN4,LEN(CN4)-1)*1000</f>
        <v>6.7000000000000004E-2</v>
      </c>
      <c r="CQ4" s="4" t="str">
        <f t="shared" ref="CQ4:CQ67" si="35">IF(CT4="192.168.0.41","UP","DOWN")</f>
        <v>DOWN</v>
      </c>
      <c r="CR4" s="4">
        <f>COUNTIF(CQ3:CQ4,CQ4)</f>
        <v>1</v>
      </c>
      <c r="CS4" s="4" t="str">
        <f t="shared" ref="CS4:CS67" si="36">CQ4&amp;CR4</f>
        <v>DOWN1</v>
      </c>
      <c r="CT4" s="23" t="s">
        <v>17</v>
      </c>
      <c r="CU4" s="23" t="s">
        <v>16</v>
      </c>
      <c r="CV4" s="24">
        <v>74</v>
      </c>
      <c r="CW4">
        <f>CV4+CW3</f>
        <v>148</v>
      </c>
      <c r="CX4" s="25" t="s">
        <v>498</v>
      </c>
      <c r="CY4" s="25" t="s">
        <v>498</v>
      </c>
      <c r="CZ4" s="4">
        <f t="shared" ref="CZ4:CZ67" si="37">LEFT(CX4,LEN(CX4)-1)*1000</f>
        <v>6.6000000000000003E-2</v>
      </c>
      <c r="DA4" s="4">
        <f t="shared" ref="DA4:DA67" si="38">LEFT(CY4,LEN(CY4)-1)*1000</f>
        <v>6.6000000000000003E-2</v>
      </c>
      <c r="DB4" s="4" t="str">
        <f t="shared" ref="DB4:DB67" si="39">IF(DE4="192.168.0.41","UP","DOWN")</f>
        <v>DOWN</v>
      </c>
      <c r="DC4" s="4">
        <f>COUNTIF(DB3:DB4,DB4)</f>
        <v>1</v>
      </c>
      <c r="DD4" s="4" t="str">
        <f t="shared" ref="DD4:DD67" si="40">DB4&amp;DC4</f>
        <v>DOWN1</v>
      </c>
      <c r="DE4" s="26" t="s">
        <v>17</v>
      </c>
      <c r="DF4" s="26" t="s">
        <v>16</v>
      </c>
      <c r="DG4" s="27">
        <v>74</v>
      </c>
      <c r="DH4">
        <f>DG4+DH3</f>
        <v>148</v>
      </c>
      <c r="DI4" s="28" t="s">
        <v>498</v>
      </c>
      <c r="DJ4" s="28" t="s">
        <v>498</v>
      </c>
      <c r="DK4" s="4">
        <f t="shared" ref="DK4:DK67" si="41">LEFT(DI4,LEN(DI4)-1)*1000</f>
        <v>6.6000000000000003E-2</v>
      </c>
      <c r="DL4" s="4">
        <f t="shared" ref="DL4:DL67" si="42">LEFT(DJ4,LEN(DJ4)-1)*1000</f>
        <v>6.6000000000000003E-2</v>
      </c>
      <c r="DM4" s="4" t="str">
        <f t="shared" ref="DM4:DM67" si="43">IF(DP4="192.168.0.41","UP","DOWN")</f>
        <v>DOWN</v>
      </c>
      <c r="DN4" s="4">
        <f>COUNTIF(DM3:DM4,DM4)</f>
        <v>1</v>
      </c>
      <c r="DO4" s="4" t="str">
        <f t="shared" ref="DO4:DO67" si="44">DM4&amp;DN4</f>
        <v>DOWN1</v>
      </c>
      <c r="DP4" s="29" t="s">
        <v>17</v>
      </c>
      <c r="DQ4" s="29" t="s">
        <v>16</v>
      </c>
      <c r="DR4" s="30">
        <v>74</v>
      </c>
      <c r="DS4">
        <f>DR4+DS3</f>
        <v>148</v>
      </c>
      <c r="DT4" s="31" t="s">
        <v>1169</v>
      </c>
      <c r="DU4" s="31" t="s">
        <v>1169</v>
      </c>
      <c r="DV4" s="4">
        <f t="shared" ref="DV4:DV67" si="45">LEFT(DT4,LEN(DT4)-1)*1000</f>
        <v>7.2000000000000008E-2</v>
      </c>
      <c r="DW4" s="4">
        <f t="shared" ref="DW4:DW67" si="46">LEFT(DU4,LEN(DU4)-1)*1000</f>
        <v>7.2000000000000008E-2</v>
      </c>
      <c r="DX4" s="4" t="str">
        <f t="shared" ref="DX4:DX67" si="47">IF(EA4="192.168.0.41","UP","DOWN")</f>
        <v>DOWN</v>
      </c>
      <c r="DY4" s="4">
        <f>COUNTIF(DX3:DX4,DX4)</f>
        <v>1</v>
      </c>
      <c r="DZ4" s="4" t="str">
        <f t="shared" ref="DZ4:DZ67" si="48">DX4&amp;DY4</f>
        <v>DOWN1</v>
      </c>
      <c r="EA4" s="32" t="s">
        <v>17</v>
      </c>
      <c r="EB4" s="32" t="s">
        <v>16</v>
      </c>
      <c r="EC4" s="33">
        <v>74</v>
      </c>
      <c r="ED4">
        <f>EC4+ED3</f>
        <v>148</v>
      </c>
    </row>
    <row r="5" spans="1:134">
      <c r="B5" s="4" t="s">
        <v>27</v>
      </c>
      <c r="C5" s="4" t="s">
        <v>28</v>
      </c>
      <c r="D5" s="4">
        <f t="shared" si="0"/>
        <v>0.216</v>
      </c>
      <c r="E5" s="4">
        <f t="shared" si="1"/>
        <v>0.155</v>
      </c>
      <c r="F5" s="4" t="str">
        <f t="shared" si="2"/>
        <v>UP</v>
      </c>
      <c r="G5" s="4">
        <f>COUNTIF(F3:F5,F5)</f>
        <v>2</v>
      </c>
      <c r="H5" s="4" t="str">
        <f t="shared" si="3"/>
        <v>UP2</v>
      </c>
      <c r="I5" s="4" t="s">
        <v>16</v>
      </c>
      <c r="J5" s="4" t="s">
        <v>17</v>
      </c>
      <c r="K5" s="4">
        <v>66</v>
      </c>
      <c r="L5">
        <f t="shared" si="4"/>
        <v>214</v>
      </c>
      <c r="M5" s="5" t="s">
        <v>172</v>
      </c>
      <c r="N5" s="5" t="s">
        <v>173</v>
      </c>
      <c r="O5" s="4">
        <f t="shared" si="5"/>
        <v>0.17399999999999999</v>
      </c>
      <c r="P5" s="4">
        <f t="shared" si="6"/>
        <v>0.10900000000000001</v>
      </c>
      <c r="Q5" s="4" t="str">
        <f t="shared" si="7"/>
        <v>UP</v>
      </c>
      <c r="R5" s="4">
        <f>COUNTIF(Q3:Q5,Q5)</f>
        <v>2</v>
      </c>
      <c r="S5" s="4" t="str">
        <f t="shared" si="8"/>
        <v>UP2</v>
      </c>
      <c r="T5" s="6" t="s">
        <v>16</v>
      </c>
      <c r="U5" s="6" t="s">
        <v>17</v>
      </c>
      <c r="V5" s="7">
        <v>66</v>
      </c>
      <c r="W5">
        <f>V5+W4</f>
        <v>214</v>
      </c>
      <c r="X5" s="8" t="s">
        <v>101</v>
      </c>
      <c r="Y5" s="8" t="s">
        <v>172</v>
      </c>
      <c r="Z5" s="4">
        <f t="shared" si="9"/>
        <v>0.24099999999999999</v>
      </c>
      <c r="AA5" s="4">
        <f t="shared" si="10"/>
        <v>0.17399999999999999</v>
      </c>
      <c r="AB5" s="4" t="str">
        <f t="shared" si="11"/>
        <v>UP</v>
      </c>
      <c r="AC5" s="4">
        <f>COUNTIF(AB3:AB5,AB5)</f>
        <v>2</v>
      </c>
      <c r="AD5" s="4" t="str">
        <f t="shared" si="12"/>
        <v>UP2</v>
      </c>
      <c r="AE5" s="9" t="s">
        <v>16</v>
      </c>
      <c r="AF5" s="9" t="s">
        <v>17</v>
      </c>
      <c r="AG5" s="10">
        <v>66</v>
      </c>
      <c r="AH5" s="11">
        <f>AG5+AH4</f>
        <v>214</v>
      </c>
      <c r="AI5" s="11" t="s">
        <v>385</v>
      </c>
      <c r="AJ5" s="11" t="s">
        <v>386</v>
      </c>
      <c r="AK5" s="4">
        <f t="shared" si="13"/>
        <v>3527.3690000000001</v>
      </c>
      <c r="AL5" s="11">
        <v>0.25099999999974898</v>
      </c>
      <c r="AM5" s="4">
        <f t="shared" si="14"/>
        <v>0.19</v>
      </c>
      <c r="AN5" s="4" t="str">
        <f t="shared" si="15"/>
        <v>UP</v>
      </c>
      <c r="AO5" s="4">
        <f>COUNTIF(AN3:AN5,AN5)</f>
        <v>2</v>
      </c>
      <c r="AP5" s="4" t="str">
        <f t="shared" si="16"/>
        <v>UP2</v>
      </c>
      <c r="AQ5" s="4" t="s">
        <v>16</v>
      </c>
      <c r="AR5" s="4" t="s">
        <v>17</v>
      </c>
      <c r="AS5" s="4">
        <v>66</v>
      </c>
      <c r="AT5">
        <f t="shared" ref="AT5:AT68" si="49">AS5+AT4</f>
        <v>214</v>
      </c>
      <c r="AU5" s="12" t="s">
        <v>499</v>
      </c>
      <c r="AV5" s="12" t="s">
        <v>500</v>
      </c>
      <c r="AW5" s="4">
        <f t="shared" si="17"/>
        <v>0.27300000000000002</v>
      </c>
      <c r="AX5" s="4">
        <f t="shared" si="18"/>
        <v>0.20699999999999999</v>
      </c>
      <c r="AY5" s="4" t="str">
        <f t="shared" si="19"/>
        <v>UP</v>
      </c>
      <c r="AZ5" s="4">
        <f>COUNTIF(AY3:AY5,AY5)</f>
        <v>2</v>
      </c>
      <c r="BA5" s="4" t="str">
        <f t="shared" si="20"/>
        <v>UP2</v>
      </c>
      <c r="BB5" s="13" t="s">
        <v>16</v>
      </c>
      <c r="BC5" s="13" t="s">
        <v>17</v>
      </c>
      <c r="BD5" s="14">
        <v>66</v>
      </c>
      <c r="BE5">
        <f t="shared" ref="BE5:BE68" si="50">BD5+BE4</f>
        <v>214</v>
      </c>
      <c r="BF5" s="15" t="s">
        <v>598</v>
      </c>
      <c r="BG5" s="15" t="s">
        <v>599</v>
      </c>
      <c r="BH5" s="4">
        <f t="shared" si="21"/>
        <v>0.185</v>
      </c>
      <c r="BI5" s="4">
        <f t="shared" si="22"/>
        <v>0.12000000000000001</v>
      </c>
      <c r="BJ5" s="4" t="str">
        <f t="shared" si="23"/>
        <v>UP</v>
      </c>
      <c r="BK5" s="4">
        <f>COUNTIF(BJ3:BJ5,BJ5)</f>
        <v>2</v>
      </c>
      <c r="BL5" s="4" t="str">
        <f t="shared" si="24"/>
        <v>UP2</v>
      </c>
      <c r="BM5" s="16" t="s">
        <v>16</v>
      </c>
      <c r="BN5" s="16" t="s">
        <v>17</v>
      </c>
      <c r="BO5" s="17">
        <v>66</v>
      </c>
      <c r="BP5">
        <f t="shared" ref="BP5:BP68" si="51">BO5+BP4</f>
        <v>214</v>
      </c>
      <c r="BQ5" s="18" t="s">
        <v>688</v>
      </c>
      <c r="BR5" s="18" t="s">
        <v>599</v>
      </c>
      <c r="BS5" s="4">
        <f t="shared" si="25"/>
        <v>0.186</v>
      </c>
      <c r="BT5" s="4">
        <f t="shared" si="26"/>
        <v>0.12000000000000001</v>
      </c>
      <c r="BU5" s="4" t="str">
        <f t="shared" si="27"/>
        <v>UP</v>
      </c>
      <c r="BV5" s="4">
        <f>COUNTIF(BU3:BU5,BU5)</f>
        <v>2</v>
      </c>
      <c r="BW5" s="4" t="str">
        <f t="shared" si="28"/>
        <v>UP2</v>
      </c>
      <c r="BX5" s="4" t="s">
        <v>16</v>
      </c>
      <c r="BY5" s="4" t="s">
        <v>17</v>
      </c>
      <c r="BZ5" s="4">
        <v>66</v>
      </c>
      <c r="CA5">
        <f t="shared" ref="CA5:CA68" si="52">BZ5+CA4</f>
        <v>214</v>
      </c>
      <c r="CB5" s="19" t="s">
        <v>761</v>
      </c>
      <c r="CC5" s="19" t="s">
        <v>684</v>
      </c>
      <c r="CD5" s="4">
        <f t="shared" si="29"/>
        <v>0.17300000000000001</v>
      </c>
      <c r="CE5" s="4">
        <f t="shared" si="30"/>
        <v>0.11</v>
      </c>
      <c r="CF5" s="4" t="str">
        <f t="shared" si="31"/>
        <v>UP</v>
      </c>
      <c r="CG5" s="4">
        <f>COUNTIF(CF3:CF5,CF5)</f>
        <v>2</v>
      </c>
      <c r="CH5" s="4" t="str">
        <f t="shared" si="32"/>
        <v>UP2</v>
      </c>
      <c r="CI5" s="20" t="s">
        <v>16</v>
      </c>
      <c r="CJ5" s="20" t="s">
        <v>17</v>
      </c>
      <c r="CK5" s="21">
        <v>66</v>
      </c>
      <c r="CL5">
        <f t="shared" ref="CL5:CL68" si="53">CK5+CL4</f>
        <v>214</v>
      </c>
      <c r="CM5" s="22" t="s">
        <v>598</v>
      </c>
      <c r="CN5" s="22" t="s">
        <v>860</v>
      </c>
      <c r="CO5" s="4">
        <f t="shared" si="33"/>
        <v>0.185</v>
      </c>
      <c r="CP5" s="4">
        <f t="shared" si="34"/>
        <v>0.11799999999999999</v>
      </c>
      <c r="CQ5" s="4" t="str">
        <f t="shared" si="35"/>
        <v>UP</v>
      </c>
      <c r="CR5" s="4">
        <f>COUNTIF(CQ3:CQ5,CQ5)</f>
        <v>2</v>
      </c>
      <c r="CS5" s="4" t="str">
        <f t="shared" si="36"/>
        <v>UP2</v>
      </c>
      <c r="CT5" s="23" t="s">
        <v>16</v>
      </c>
      <c r="CU5" s="23" t="s">
        <v>17</v>
      </c>
      <c r="CV5" s="24">
        <v>66</v>
      </c>
      <c r="CW5">
        <f t="shared" ref="CW5:CW68" si="54">CV5+CW4</f>
        <v>214</v>
      </c>
      <c r="CX5" s="25" t="s">
        <v>962</v>
      </c>
      <c r="CY5" s="25" t="s">
        <v>963</v>
      </c>
      <c r="CZ5" s="4">
        <f t="shared" si="37"/>
        <v>0.22800000000000001</v>
      </c>
      <c r="DA5" s="4">
        <f t="shared" si="38"/>
        <v>0.16200000000000001</v>
      </c>
      <c r="DB5" s="4" t="str">
        <f t="shared" si="39"/>
        <v>UP</v>
      </c>
      <c r="DC5" s="4">
        <f>COUNTIF(DB3:DB5,DB5)</f>
        <v>2</v>
      </c>
      <c r="DD5" s="4" t="str">
        <f t="shared" si="40"/>
        <v>UP2</v>
      </c>
      <c r="DE5" s="26" t="s">
        <v>16</v>
      </c>
      <c r="DF5" s="26" t="s">
        <v>17</v>
      </c>
      <c r="DG5" s="27">
        <v>66</v>
      </c>
      <c r="DH5">
        <f t="shared" ref="DH5:DH68" si="55">DG5+DH4</f>
        <v>214</v>
      </c>
      <c r="DI5" s="28" t="s">
        <v>1061</v>
      </c>
      <c r="DJ5" s="28" t="s">
        <v>913</v>
      </c>
      <c r="DK5" s="4">
        <f t="shared" si="41"/>
        <v>0.17799999999999999</v>
      </c>
      <c r="DL5" s="4">
        <f t="shared" si="42"/>
        <v>0.112</v>
      </c>
      <c r="DM5" s="4" t="str">
        <f t="shared" si="43"/>
        <v>UP</v>
      </c>
      <c r="DN5" s="4">
        <f>COUNTIF(DM3:DM5,DM5)</f>
        <v>2</v>
      </c>
      <c r="DO5" s="4" t="str">
        <f t="shared" si="44"/>
        <v>UP2</v>
      </c>
      <c r="DP5" s="29" t="s">
        <v>16</v>
      </c>
      <c r="DQ5" s="29" t="s">
        <v>17</v>
      </c>
      <c r="DR5" s="30">
        <v>66</v>
      </c>
      <c r="DS5">
        <f t="shared" ref="DS5:DS68" si="56">DR5+DS4</f>
        <v>214</v>
      </c>
      <c r="DT5" s="31" t="s">
        <v>962</v>
      </c>
      <c r="DU5" s="31" t="s">
        <v>1170</v>
      </c>
      <c r="DV5" s="4">
        <f t="shared" si="45"/>
        <v>0.22800000000000001</v>
      </c>
      <c r="DW5" s="4">
        <f t="shared" si="46"/>
        <v>0.156</v>
      </c>
      <c r="DX5" s="4" t="str">
        <f t="shared" si="47"/>
        <v>UP</v>
      </c>
      <c r="DY5" s="4">
        <f>COUNTIF(DX3:DX5,DX5)</f>
        <v>2</v>
      </c>
      <c r="DZ5" s="4" t="str">
        <f t="shared" si="48"/>
        <v>UP2</v>
      </c>
      <c r="EA5" s="32" t="s">
        <v>16</v>
      </c>
      <c r="EB5" s="32" t="s">
        <v>17</v>
      </c>
      <c r="EC5" s="33">
        <v>66</v>
      </c>
      <c r="ED5">
        <f t="shared" ref="ED5:ED68" si="57">EC5+ED4</f>
        <v>214</v>
      </c>
    </row>
    <row r="6" spans="1:134">
      <c r="B6" s="4" t="s">
        <v>29</v>
      </c>
      <c r="C6" s="4" t="s">
        <v>30</v>
      </c>
      <c r="D6" s="4">
        <f t="shared" si="0"/>
        <v>0.35300000000000004</v>
      </c>
      <c r="E6" s="4">
        <f t="shared" si="1"/>
        <v>0.13699999999999998</v>
      </c>
      <c r="F6" s="4" t="str">
        <f t="shared" si="2"/>
        <v>UP</v>
      </c>
      <c r="G6" s="4">
        <f>COUNTIF(F3:F6,F6)</f>
        <v>3</v>
      </c>
      <c r="H6" s="4" t="str">
        <f t="shared" si="3"/>
        <v>UP3</v>
      </c>
      <c r="I6" s="4" t="s">
        <v>16</v>
      </c>
      <c r="J6" s="4" t="s">
        <v>17</v>
      </c>
      <c r="K6" s="4">
        <v>1514</v>
      </c>
      <c r="L6">
        <f t="shared" si="4"/>
        <v>1728</v>
      </c>
      <c r="M6" s="5" t="s">
        <v>174</v>
      </c>
      <c r="N6" s="5" t="s">
        <v>30</v>
      </c>
      <c r="O6" s="4">
        <f t="shared" si="5"/>
        <v>0.311</v>
      </c>
      <c r="P6" s="4">
        <f t="shared" si="6"/>
        <v>0.13699999999999998</v>
      </c>
      <c r="Q6" s="4" t="str">
        <f t="shared" si="7"/>
        <v>UP</v>
      </c>
      <c r="R6" s="4">
        <f>COUNTIF(Q3:Q6,Q6)</f>
        <v>3</v>
      </c>
      <c r="S6" s="4" t="str">
        <f t="shared" si="8"/>
        <v>UP3</v>
      </c>
      <c r="T6" s="6" t="s">
        <v>16</v>
      </c>
      <c r="U6" s="6" t="s">
        <v>17</v>
      </c>
      <c r="V6" s="7">
        <v>1514</v>
      </c>
      <c r="W6">
        <f t="shared" ref="W6:W69" si="58">V6+W5</f>
        <v>1728</v>
      </c>
      <c r="X6" s="8" t="s">
        <v>286</v>
      </c>
      <c r="Y6" s="8" t="s">
        <v>287</v>
      </c>
      <c r="Z6" s="4">
        <f t="shared" si="9"/>
        <v>0.312</v>
      </c>
      <c r="AA6" s="4">
        <f t="shared" si="10"/>
        <v>7.1000000000000008E-2</v>
      </c>
      <c r="AB6" s="4" t="str">
        <f t="shared" si="11"/>
        <v>UP</v>
      </c>
      <c r="AC6" s="4">
        <f>COUNTIF(AB3:AB6,AB6)</f>
        <v>3</v>
      </c>
      <c r="AD6" s="4" t="str">
        <f t="shared" si="12"/>
        <v>UP3</v>
      </c>
      <c r="AE6" s="9" t="s">
        <v>16</v>
      </c>
      <c r="AF6" s="9" t="s">
        <v>17</v>
      </c>
      <c r="AG6" s="10">
        <v>1514</v>
      </c>
      <c r="AH6" s="33">
        <f t="shared" ref="AH6:AH69" si="59">AG6+AH5</f>
        <v>1728</v>
      </c>
      <c r="AI6" s="11" t="s">
        <v>387</v>
      </c>
      <c r="AJ6" s="11" t="s">
        <v>388</v>
      </c>
      <c r="AK6" s="4">
        <f t="shared" si="13"/>
        <v>3527.527</v>
      </c>
      <c r="AL6" s="11">
        <v>0.40899999999965075</v>
      </c>
      <c r="AM6" s="4">
        <f t="shared" si="14"/>
        <v>0.158</v>
      </c>
      <c r="AN6" s="4" t="str">
        <f t="shared" si="15"/>
        <v>UP</v>
      </c>
      <c r="AO6" s="4">
        <f>COUNTIF(AN3:AN6,AN6)</f>
        <v>3</v>
      </c>
      <c r="AP6" s="4" t="str">
        <f t="shared" si="16"/>
        <v>UP3</v>
      </c>
      <c r="AQ6" s="4" t="s">
        <v>16</v>
      </c>
      <c r="AR6" s="4" t="s">
        <v>17</v>
      </c>
      <c r="AS6" s="4">
        <v>1514</v>
      </c>
      <c r="AT6">
        <f t="shared" si="49"/>
        <v>1728</v>
      </c>
      <c r="AU6" s="12" t="s">
        <v>300</v>
      </c>
      <c r="AV6" s="12" t="s">
        <v>252</v>
      </c>
      <c r="AW6" s="4">
        <f t="shared" si="17"/>
        <v>0.441</v>
      </c>
      <c r="AX6" s="4">
        <f t="shared" si="18"/>
        <v>0.16799999999999998</v>
      </c>
      <c r="AY6" s="4" t="str">
        <f t="shared" si="19"/>
        <v>UP</v>
      </c>
      <c r="AZ6" s="4">
        <f>COUNTIF(AY3:AY6,AY6)</f>
        <v>3</v>
      </c>
      <c r="BA6" s="4" t="str">
        <f t="shared" si="20"/>
        <v>UP3</v>
      </c>
      <c r="BB6" s="13" t="s">
        <v>16</v>
      </c>
      <c r="BC6" s="13" t="s">
        <v>17</v>
      </c>
      <c r="BD6" s="14">
        <v>1514</v>
      </c>
      <c r="BE6">
        <f t="shared" si="50"/>
        <v>1728</v>
      </c>
      <c r="BF6" s="15" t="s">
        <v>600</v>
      </c>
      <c r="BG6" s="15" t="s">
        <v>601</v>
      </c>
      <c r="BH6" s="4">
        <f t="shared" si="21"/>
        <v>0.54500000000000004</v>
      </c>
      <c r="BI6" s="4">
        <f t="shared" si="22"/>
        <v>0.36000000000000004</v>
      </c>
      <c r="BJ6" s="4" t="str">
        <f t="shared" si="23"/>
        <v>UP</v>
      </c>
      <c r="BK6" s="4">
        <f>COUNTIF(BJ3:BJ6,BJ6)</f>
        <v>3</v>
      </c>
      <c r="BL6" s="4" t="str">
        <f t="shared" si="24"/>
        <v>UP3</v>
      </c>
      <c r="BM6" s="16" t="s">
        <v>16</v>
      </c>
      <c r="BN6" s="16" t="s">
        <v>17</v>
      </c>
      <c r="BO6" s="17">
        <v>1514</v>
      </c>
      <c r="BP6">
        <f t="shared" si="51"/>
        <v>1728</v>
      </c>
      <c r="BQ6" s="18" t="s">
        <v>611</v>
      </c>
      <c r="BR6" s="18" t="s">
        <v>689</v>
      </c>
      <c r="BS6" s="4">
        <f t="shared" si="25"/>
        <v>0.72799999999999998</v>
      </c>
      <c r="BT6" s="4">
        <f t="shared" si="26"/>
        <v>0.54199999999999993</v>
      </c>
      <c r="BU6" s="4" t="str">
        <f t="shared" si="27"/>
        <v>UP</v>
      </c>
      <c r="BV6" s="4">
        <f>COUNTIF(BU3:BU6,BU6)</f>
        <v>3</v>
      </c>
      <c r="BW6" s="4" t="str">
        <f t="shared" si="28"/>
        <v>UP3</v>
      </c>
      <c r="BX6" s="4" t="s">
        <v>16</v>
      </c>
      <c r="BY6" s="4" t="s">
        <v>17</v>
      </c>
      <c r="BZ6" s="4">
        <v>1514</v>
      </c>
      <c r="CA6">
        <f t="shared" si="52"/>
        <v>1728</v>
      </c>
      <c r="CB6" s="19" t="s">
        <v>762</v>
      </c>
      <c r="CC6" s="19" t="s">
        <v>763</v>
      </c>
      <c r="CD6" s="4">
        <f t="shared" si="29"/>
        <v>1.111</v>
      </c>
      <c r="CE6" s="4">
        <f t="shared" si="30"/>
        <v>0.93800000000000006</v>
      </c>
      <c r="CF6" s="4" t="str">
        <f t="shared" si="31"/>
        <v>UP</v>
      </c>
      <c r="CG6" s="4">
        <f>COUNTIF(CF3:CF6,CF6)</f>
        <v>3</v>
      </c>
      <c r="CH6" s="4" t="str">
        <f t="shared" si="32"/>
        <v>UP3</v>
      </c>
      <c r="CI6" s="20" t="s">
        <v>16</v>
      </c>
      <c r="CJ6" s="20" t="s">
        <v>17</v>
      </c>
      <c r="CK6" s="21">
        <v>1514</v>
      </c>
      <c r="CL6">
        <f t="shared" si="53"/>
        <v>1728</v>
      </c>
      <c r="CM6" s="22" t="s">
        <v>861</v>
      </c>
      <c r="CN6" s="22" t="s">
        <v>862</v>
      </c>
      <c r="CO6" s="4">
        <f t="shared" si="33"/>
        <v>1.5309999999999999</v>
      </c>
      <c r="CP6" s="4">
        <f t="shared" si="34"/>
        <v>1.3460000000000001</v>
      </c>
      <c r="CQ6" s="4" t="str">
        <f t="shared" si="35"/>
        <v>UP</v>
      </c>
      <c r="CR6" s="4">
        <f>COUNTIF(CQ3:CQ6,CQ6)</f>
        <v>3</v>
      </c>
      <c r="CS6" s="4" t="str">
        <f t="shared" si="36"/>
        <v>UP3</v>
      </c>
      <c r="CT6" s="23" t="s">
        <v>16</v>
      </c>
      <c r="CU6" s="23" t="s">
        <v>17</v>
      </c>
      <c r="CV6" s="24">
        <v>1514</v>
      </c>
      <c r="CW6">
        <f t="shared" si="54"/>
        <v>1728</v>
      </c>
      <c r="CX6" s="25" t="s">
        <v>964</v>
      </c>
      <c r="CY6" s="25" t="s">
        <v>965</v>
      </c>
      <c r="CZ6" s="4">
        <f t="shared" si="37"/>
        <v>1.917</v>
      </c>
      <c r="DA6" s="4">
        <f t="shared" si="38"/>
        <v>1.6890000000000001</v>
      </c>
      <c r="DB6" s="4" t="str">
        <f t="shared" si="39"/>
        <v>UP</v>
      </c>
      <c r="DC6" s="4">
        <f>COUNTIF(DB3:DB6,DB6)</f>
        <v>3</v>
      </c>
      <c r="DD6" s="4" t="str">
        <f t="shared" si="40"/>
        <v>UP3</v>
      </c>
      <c r="DE6" s="26" t="s">
        <v>16</v>
      </c>
      <c r="DF6" s="26" t="s">
        <v>17</v>
      </c>
      <c r="DG6" s="27">
        <v>1514</v>
      </c>
      <c r="DH6">
        <f t="shared" si="55"/>
        <v>1728</v>
      </c>
      <c r="DI6" s="28" t="s">
        <v>1062</v>
      </c>
      <c r="DJ6" s="28" t="s">
        <v>1063</v>
      </c>
      <c r="DK6" s="4">
        <f t="shared" si="41"/>
        <v>2.9949999999999997</v>
      </c>
      <c r="DL6" s="4">
        <f t="shared" si="42"/>
        <v>2.8170000000000002</v>
      </c>
      <c r="DM6" s="4" t="str">
        <f t="shared" si="43"/>
        <v>UP</v>
      </c>
      <c r="DN6" s="4">
        <f>COUNTIF(DM3:DM6,DM6)</f>
        <v>3</v>
      </c>
      <c r="DO6" s="4" t="str">
        <f t="shared" si="44"/>
        <v>UP3</v>
      </c>
      <c r="DP6" s="29" t="s">
        <v>16</v>
      </c>
      <c r="DQ6" s="29" t="s">
        <v>17</v>
      </c>
      <c r="DR6" s="30">
        <v>1514</v>
      </c>
      <c r="DS6">
        <f t="shared" si="56"/>
        <v>1728</v>
      </c>
      <c r="DT6" s="31" t="s">
        <v>1171</v>
      </c>
      <c r="DU6" s="31" t="s">
        <v>1172</v>
      </c>
      <c r="DV6" s="4">
        <f t="shared" si="45"/>
        <v>3.9729999999999999</v>
      </c>
      <c r="DW6" s="4">
        <f t="shared" si="46"/>
        <v>3.7450000000000001</v>
      </c>
      <c r="DX6" s="4" t="str">
        <f t="shared" si="47"/>
        <v>UP</v>
      </c>
      <c r="DY6" s="4">
        <f>COUNTIF(DX3:DX6,DX6)</f>
        <v>3</v>
      </c>
      <c r="DZ6" s="4" t="str">
        <f t="shared" si="48"/>
        <v>UP3</v>
      </c>
      <c r="EA6" s="32" t="s">
        <v>16</v>
      </c>
      <c r="EB6" s="32" t="s">
        <v>17</v>
      </c>
      <c r="EC6" s="33">
        <v>1514</v>
      </c>
      <c r="ED6">
        <f t="shared" si="57"/>
        <v>1728</v>
      </c>
    </row>
    <row r="7" spans="1:134">
      <c r="B7" s="4" t="s">
        <v>31</v>
      </c>
      <c r="C7" s="4" t="s">
        <v>32</v>
      </c>
      <c r="D7" s="4">
        <f t="shared" si="0"/>
        <v>0.40600000000000003</v>
      </c>
      <c r="E7" s="4">
        <f t="shared" si="1"/>
        <v>5.2999999999999999E-2</v>
      </c>
      <c r="F7" s="4" t="str">
        <f t="shared" si="2"/>
        <v>DOWN</v>
      </c>
      <c r="G7" s="4">
        <f>COUNTIF(F3:F7,F7)</f>
        <v>2</v>
      </c>
      <c r="H7" s="4" t="str">
        <f t="shared" si="3"/>
        <v>DOWN2</v>
      </c>
      <c r="I7" s="4" t="s">
        <v>17</v>
      </c>
      <c r="J7" s="4" t="s">
        <v>16</v>
      </c>
      <c r="K7" s="4">
        <v>66</v>
      </c>
      <c r="L7">
        <f t="shared" si="4"/>
        <v>1794</v>
      </c>
      <c r="M7" s="5" t="s">
        <v>175</v>
      </c>
      <c r="N7" s="5" t="s">
        <v>176</v>
      </c>
      <c r="O7" s="4">
        <f t="shared" si="5"/>
        <v>0.36299999999999999</v>
      </c>
      <c r="P7" s="4">
        <f t="shared" si="6"/>
        <v>5.1999999999999998E-2</v>
      </c>
      <c r="Q7" s="4" t="str">
        <f t="shared" si="7"/>
        <v>DOWN</v>
      </c>
      <c r="R7" s="4">
        <f>COUNTIF(Q3:Q7,Q7)</f>
        <v>2</v>
      </c>
      <c r="S7" s="4" t="str">
        <f t="shared" si="8"/>
        <v>DOWN2</v>
      </c>
      <c r="T7" s="6" t="s">
        <v>17</v>
      </c>
      <c r="U7" s="6" t="s">
        <v>16</v>
      </c>
      <c r="V7" s="7">
        <v>66</v>
      </c>
      <c r="W7">
        <f t="shared" si="58"/>
        <v>1794</v>
      </c>
      <c r="X7" s="8" t="s">
        <v>288</v>
      </c>
      <c r="Y7" s="8" t="s">
        <v>289</v>
      </c>
      <c r="Z7" s="4">
        <f t="shared" si="9"/>
        <v>0.34799999999999998</v>
      </c>
      <c r="AA7" s="4">
        <f t="shared" si="10"/>
        <v>3.6000000000000004E-2</v>
      </c>
      <c r="AB7" s="4" t="str">
        <f t="shared" si="11"/>
        <v>DOWN</v>
      </c>
      <c r="AC7" s="4">
        <f>COUNTIF(AB3:AB7,AB7)</f>
        <v>2</v>
      </c>
      <c r="AD7" s="4" t="str">
        <f t="shared" si="12"/>
        <v>DOWN2</v>
      </c>
      <c r="AE7" s="9" t="s">
        <v>17</v>
      </c>
      <c r="AF7" s="9" t="s">
        <v>16</v>
      </c>
      <c r="AG7" s="10">
        <v>66</v>
      </c>
      <c r="AH7" s="33">
        <f t="shared" si="59"/>
        <v>1794</v>
      </c>
      <c r="AI7" s="11" t="s">
        <v>389</v>
      </c>
      <c r="AJ7" s="11" t="s">
        <v>390</v>
      </c>
      <c r="AK7" s="4">
        <f t="shared" si="13"/>
        <v>3527.5769999999998</v>
      </c>
      <c r="AL7" s="11">
        <v>0.45899999999937791</v>
      </c>
      <c r="AM7" s="4">
        <f t="shared" si="14"/>
        <v>0.05</v>
      </c>
      <c r="AN7" s="4" t="str">
        <f t="shared" si="15"/>
        <v>DOWN</v>
      </c>
      <c r="AO7" s="4">
        <f>COUNTIF(AN3:AN7,AN7)</f>
        <v>2</v>
      </c>
      <c r="AP7" s="4" t="str">
        <f t="shared" si="16"/>
        <v>DOWN2</v>
      </c>
      <c r="AQ7" s="4" t="s">
        <v>17</v>
      </c>
      <c r="AR7" s="4" t="s">
        <v>16</v>
      </c>
      <c r="AS7" s="4">
        <v>66</v>
      </c>
      <c r="AT7">
        <f t="shared" si="49"/>
        <v>1794</v>
      </c>
      <c r="AU7" s="12" t="s">
        <v>501</v>
      </c>
      <c r="AV7" s="12" t="s">
        <v>390</v>
      </c>
      <c r="AW7" s="4">
        <f t="shared" si="17"/>
        <v>0.49099999999999999</v>
      </c>
      <c r="AX7" s="4">
        <f t="shared" si="18"/>
        <v>0.05</v>
      </c>
      <c r="AY7" s="4" t="str">
        <f t="shared" si="19"/>
        <v>DOWN</v>
      </c>
      <c r="AZ7" s="4">
        <f>COUNTIF(AY3:AY7,AY7)</f>
        <v>2</v>
      </c>
      <c r="BA7" s="4" t="str">
        <f t="shared" si="20"/>
        <v>DOWN2</v>
      </c>
      <c r="BB7" s="13" t="s">
        <v>17</v>
      </c>
      <c r="BC7" s="13" t="s">
        <v>16</v>
      </c>
      <c r="BD7" s="14">
        <v>66</v>
      </c>
      <c r="BE7">
        <f t="shared" si="50"/>
        <v>1794</v>
      </c>
      <c r="BF7" s="15" t="s">
        <v>198</v>
      </c>
      <c r="BG7" s="15" t="s">
        <v>57</v>
      </c>
      <c r="BH7" s="4">
        <f t="shared" si="21"/>
        <v>0.57099999999999995</v>
      </c>
      <c r="BI7" s="4">
        <f t="shared" si="22"/>
        <v>2.5999999999999999E-2</v>
      </c>
      <c r="BJ7" s="4" t="str">
        <f t="shared" si="23"/>
        <v>DOWN</v>
      </c>
      <c r="BK7" s="4">
        <f>COUNTIF(BJ3:BJ7,BJ7)</f>
        <v>2</v>
      </c>
      <c r="BL7" s="4" t="str">
        <f t="shared" si="24"/>
        <v>DOWN2</v>
      </c>
      <c r="BM7" s="16" t="s">
        <v>17</v>
      </c>
      <c r="BN7" s="16" t="s">
        <v>16</v>
      </c>
      <c r="BO7" s="17">
        <v>66</v>
      </c>
      <c r="BP7">
        <f t="shared" si="51"/>
        <v>1794</v>
      </c>
      <c r="BQ7" s="18" t="s">
        <v>690</v>
      </c>
      <c r="BR7" s="18" t="s">
        <v>568</v>
      </c>
      <c r="BS7" s="4">
        <f t="shared" si="25"/>
        <v>0.76</v>
      </c>
      <c r="BT7" s="4">
        <f t="shared" si="26"/>
        <v>3.2000000000000001E-2</v>
      </c>
      <c r="BU7" s="4" t="str">
        <f t="shared" si="27"/>
        <v>DOWN</v>
      </c>
      <c r="BV7" s="4">
        <f>COUNTIF(BU3:BU7,BU7)</f>
        <v>2</v>
      </c>
      <c r="BW7" s="4" t="str">
        <f t="shared" si="28"/>
        <v>DOWN2</v>
      </c>
      <c r="BX7" s="4" t="s">
        <v>17</v>
      </c>
      <c r="BY7" s="4" t="s">
        <v>16</v>
      </c>
      <c r="BZ7" s="4">
        <v>66</v>
      </c>
      <c r="CA7">
        <f t="shared" si="52"/>
        <v>1794</v>
      </c>
      <c r="CB7" s="19" t="s">
        <v>764</v>
      </c>
      <c r="CC7" s="19" t="s">
        <v>765</v>
      </c>
      <c r="CD7" s="4">
        <f t="shared" si="29"/>
        <v>1.1460000000000001</v>
      </c>
      <c r="CE7" s="4">
        <f t="shared" si="30"/>
        <v>3.4999999999999996E-2</v>
      </c>
      <c r="CF7" s="4" t="str">
        <f t="shared" si="31"/>
        <v>DOWN</v>
      </c>
      <c r="CG7" s="4">
        <f>COUNTIF(CF3:CF7,CF7)</f>
        <v>2</v>
      </c>
      <c r="CH7" s="4" t="str">
        <f t="shared" si="32"/>
        <v>DOWN2</v>
      </c>
      <c r="CI7" s="20" t="s">
        <v>17</v>
      </c>
      <c r="CJ7" s="20" t="s">
        <v>16</v>
      </c>
      <c r="CK7" s="21">
        <v>66</v>
      </c>
      <c r="CL7">
        <f t="shared" si="53"/>
        <v>1794</v>
      </c>
      <c r="CM7" s="22" t="s">
        <v>863</v>
      </c>
      <c r="CN7" s="22" t="s">
        <v>257</v>
      </c>
      <c r="CO7" s="4">
        <f t="shared" si="33"/>
        <v>1.5579999999999998</v>
      </c>
      <c r="CP7" s="4">
        <f t="shared" si="34"/>
        <v>2.7E-2</v>
      </c>
      <c r="CQ7" s="4" t="str">
        <f t="shared" si="35"/>
        <v>DOWN</v>
      </c>
      <c r="CR7" s="4">
        <f>COUNTIF(CQ3:CQ7,CQ7)</f>
        <v>2</v>
      </c>
      <c r="CS7" s="4" t="str">
        <f t="shared" si="36"/>
        <v>DOWN2</v>
      </c>
      <c r="CT7" s="23" t="s">
        <v>17</v>
      </c>
      <c r="CU7" s="23" t="s">
        <v>16</v>
      </c>
      <c r="CV7" s="24">
        <v>66</v>
      </c>
      <c r="CW7">
        <f t="shared" si="54"/>
        <v>1794</v>
      </c>
      <c r="CX7" s="25" t="s">
        <v>966</v>
      </c>
      <c r="CY7" s="25" t="s">
        <v>257</v>
      </c>
      <c r="CZ7" s="4">
        <f t="shared" si="37"/>
        <v>1.944</v>
      </c>
      <c r="DA7" s="4">
        <f t="shared" si="38"/>
        <v>2.7E-2</v>
      </c>
      <c r="DB7" s="4" t="str">
        <f t="shared" si="39"/>
        <v>DOWN</v>
      </c>
      <c r="DC7" s="4">
        <f>COUNTIF(DB3:DB7,DB7)</f>
        <v>2</v>
      </c>
      <c r="DD7" s="4" t="str">
        <f t="shared" si="40"/>
        <v>DOWN2</v>
      </c>
      <c r="DE7" s="26" t="s">
        <v>17</v>
      </c>
      <c r="DF7" s="26" t="s">
        <v>16</v>
      </c>
      <c r="DG7" s="27">
        <v>66</v>
      </c>
      <c r="DH7">
        <f t="shared" si="55"/>
        <v>1794</v>
      </c>
      <c r="DI7" s="28" t="s">
        <v>1064</v>
      </c>
      <c r="DJ7" s="28" t="s">
        <v>257</v>
      </c>
      <c r="DK7" s="4">
        <f t="shared" si="41"/>
        <v>3.0219999999999998</v>
      </c>
      <c r="DL7" s="4">
        <f t="shared" si="42"/>
        <v>2.7E-2</v>
      </c>
      <c r="DM7" s="4" t="str">
        <f t="shared" si="43"/>
        <v>DOWN</v>
      </c>
      <c r="DN7" s="4">
        <f>COUNTIF(DM3:DM7,DM7)</f>
        <v>2</v>
      </c>
      <c r="DO7" s="4" t="str">
        <f t="shared" si="44"/>
        <v>DOWN2</v>
      </c>
      <c r="DP7" s="29" t="s">
        <v>17</v>
      </c>
      <c r="DQ7" s="29" t="s">
        <v>16</v>
      </c>
      <c r="DR7" s="30">
        <v>66</v>
      </c>
      <c r="DS7">
        <f t="shared" si="56"/>
        <v>1794</v>
      </c>
      <c r="DT7" s="31" t="s">
        <v>1173</v>
      </c>
      <c r="DU7" s="31" t="s">
        <v>257</v>
      </c>
      <c r="DV7" s="4">
        <f t="shared" si="45"/>
        <v>4</v>
      </c>
      <c r="DW7" s="4">
        <f t="shared" si="46"/>
        <v>2.7E-2</v>
      </c>
      <c r="DX7" s="4" t="str">
        <f t="shared" si="47"/>
        <v>DOWN</v>
      </c>
      <c r="DY7" s="4">
        <f>COUNTIF(DX3:DX7,DX7)</f>
        <v>2</v>
      </c>
      <c r="DZ7" s="4" t="str">
        <f t="shared" si="48"/>
        <v>DOWN2</v>
      </c>
      <c r="EA7" s="32" t="s">
        <v>17</v>
      </c>
      <c r="EB7" s="32" t="s">
        <v>16</v>
      </c>
      <c r="EC7" s="33">
        <v>66</v>
      </c>
      <c r="ED7">
        <f t="shared" si="57"/>
        <v>1794</v>
      </c>
    </row>
    <row r="8" spans="1:134">
      <c r="B8" s="4" t="s">
        <v>33</v>
      </c>
      <c r="C8" s="4" t="s">
        <v>34</v>
      </c>
      <c r="D8" s="4">
        <f t="shared" si="0"/>
        <v>0.42000000000000004</v>
      </c>
      <c r="E8" s="4">
        <f t="shared" si="1"/>
        <v>1.4E-2</v>
      </c>
      <c r="F8" s="4" t="str">
        <f t="shared" si="2"/>
        <v>UP</v>
      </c>
      <c r="G8" s="4">
        <f>COUNTIF(F3:F8,F8)</f>
        <v>4</v>
      </c>
      <c r="H8" s="4" t="str">
        <f t="shared" si="3"/>
        <v>UP4</v>
      </c>
      <c r="I8" s="4" t="s">
        <v>16</v>
      </c>
      <c r="J8" s="4" t="s">
        <v>17</v>
      </c>
      <c r="K8" s="4">
        <v>1514</v>
      </c>
      <c r="L8">
        <f t="shared" si="4"/>
        <v>3308</v>
      </c>
      <c r="M8" s="5" t="s">
        <v>177</v>
      </c>
      <c r="N8" s="5" t="s">
        <v>178</v>
      </c>
      <c r="O8" s="4">
        <f t="shared" si="5"/>
        <v>0.379</v>
      </c>
      <c r="P8" s="4">
        <f t="shared" si="6"/>
        <v>1.6E-2</v>
      </c>
      <c r="Q8" s="4" t="str">
        <f t="shared" si="7"/>
        <v>UP</v>
      </c>
      <c r="R8" s="4">
        <f>COUNTIF(Q3:Q8,Q8)</f>
        <v>4</v>
      </c>
      <c r="S8" s="4" t="str">
        <f t="shared" si="8"/>
        <v>UP4</v>
      </c>
      <c r="T8" s="6" t="s">
        <v>16</v>
      </c>
      <c r="U8" s="6" t="s">
        <v>17</v>
      </c>
      <c r="V8" s="7">
        <v>1514</v>
      </c>
      <c r="W8">
        <f t="shared" si="58"/>
        <v>3308</v>
      </c>
      <c r="X8" s="8" t="s">
        <v>290</v>
      </c>
      <c r="Y8" s="8" t="s">
        <v>34</v>
      </c>
      <c r="Z8" s="4">
        <f t="shared" si="9"/>
        <v>0.36200000000000004</v>
      </c>
      <c r="AA8" s="4">
        <f t="shared" si="10"/>
        <v>1.4E-2</v>
      </c>
      <c r="AB8" s="4" t="str">
        <f t="shared" si="11"/>
        <v>UP</v>
      </c>
      <c r="AC8" s="4">
        <f>COUNTIF(AB3:AB8,AB8)</f>
        <v>4</v>
      </c>
      <c r="AD8" s="4" t="str">
        <f t="shared" si="12"/>
        <v>UP4</v>
      </c>
      <c r="AE8" s="9" t="s">
        <v>16</v>
      </c>
      <c r="AF8" s="9" t="s">
        <v>17</v>
      </c>
      <c r="AG8" s="10">
        <v>1514</v>
      </c>
      <c r="AH8" s="33">
        <f t="shared" si="59"/>
        <v>3308</v>
      </c>
      <c r="AI8" s="11" t="s">
        <v>391</v>
      </c>
      <c r="AJ8" s="11" t="s">
        <v>249</v>
      </c>
      <c r="AK8" s="4">
        <f t="shared" si="13"/>
        <v>3527.5919999999996</v>
      </c>
      <c r="AL8" s="11">
        <v>0.47399999999925058</v>
      </c>
      <c r="AM8" s="4">
        <f t="shared" si="14"/>
        <v>1.5000000000000001E-2</v>
      </c>
      <c r="AN8" s="4" t="str">
        <f t="shared" si="15"/>
        <v>UP</v>
      </c>
      <c r="AO8" s="4">
        <f>COUNTIF(AN3:AN8,AN8)</f>
        <v>4</v>
      </c>
      <c r="AP8" s="4" t="str">
        <f t="shared" si="16"/>
        <v>UP4</v>
      </c>
      <c r="AQ8" s="4" t="s">
        <v>16</v>
      </c>
      <c r="AR8" s="4" t="s">
        <v>17</v>
      </c>
      <c r="AS8" s="4">
        <v>1514</v>
      </c>
      <c r="AT8">
        <f t="shared" si="49"/>
        <v>3308</v>
      </c>
      <c r="AU8" s="12" t="s">
        <v>502</v>
      </c>
      <c r="AV8" s="12" t="s">
        <v>57</v>
      </c>
      <c r="AW8" s="4">
        <f t="shared" si="17"/>
        <v>0.51700000000000002</v>
      </c>
      <c r="AX8" s="4">
        <f t="shared" si="18"/>
        <v>2.5999999999999999E-2</v>
      </c>
      <c r="AY8" s="4" t="str">
        <f t="shared" si="19"/>
        <v>UP</v>
      </c>
      <c r="AZ8" s="4">
        <f>COUNTIF(AY3:AY8,AY8)</f>
        <v>4</v>
      </c>
      <c r="BA8" s="4" t="str">
        <f t="shared" si="20"/>
        <v>UP4</v>
      </c>
      <c r="BB8" s="13" t="s">
        <v>16</v>
      </c>
      <c r="BC8" s="13" t="s">
        <v>17</v>
      </c>
      <c r="BD8" s="14">
        <v>1514</v>
      </c>
      <c r="BE8">
        <f t="shared" si="50"/>
        <v>3308</v>
      </c>
      <c r="BF8" s="15" t="s">
        <v>602</v>
      </c>
      <c r="BG8" s="15" t="s">
        <v>171</v>
      </c>
      <c r="BH8" s="4">
        <f t="shared" si="21"/>
        <v>0.63600000000000001</v>
      </c>
      <c r="BI8" s="4">
        <f t="shared" si="22"/>
        <v>6.4999999999999988E-2</v>
      </c>
      <c r="BJ8" s="4" t="str">
        <f t="shared" si="23"/>
        <v>UP</v>
      </c>
      <c r="BK8" s="4">
        <f>COUNTIF(BJ3:BJ8,BJ8)</f>
        <v>4</v>
      </c>
      <c r="BL8" s="4" t="str">
        <f t="shared" si="24"/>
        <v>UP4</v>
      </c>
      <c r="BM8" s="16" t="s">
        <v>16</v>
      </c>
      <c r="BN8" s="16" t="s">
        <v>17</v>
      </c>
      <c r="BO8" s="17">
        <v>1514</v>
      </c>
      <c r="BP8">
        <f t="shared" si="51"/>
        <v>3308</v>
      </c>
      <c r="BQ8" s="18" t="s">
        <v>97</v>
      </c>
      <c r="BR8" s="18" t="s">
        <v>613</v>
      </c>
      <c r="BS8" s="4">
        <f t="shared" si="25"/>
        <v>0.78</v>
      </c>
      <c r="BT8" s="4">
        <f t="shared" si="26"/>
        <v>0.02</v>
      </c>
      <c r="BU8" s="4" t="str">
        <f t="shared" si="27"/>
        <v>UP</v>
      </c>
      <c r="BV8" s="4">
        <f>COUNTIF(BU3:BU8,BU8)</f>
        <v>4</v>
      </c>
      <c r="BW8" s="4" t="str">
        <f t="shared" si="28"/>
        <v>UP4</v>
      </c>
      <c r="BX8" s="4" t="s">
        <v>16</v>
      </c>
      <c r="BY8" s="4" t="s">
        <v>17</v>
      </c>
      <c r="BZ8" s="4">
        <v>1514</v>
      </c>
      <c r="CA8">
        <f t="shared" si="52"/>
        <v>3308</v>
      </c>
      <c r="CB8" s="19" t="s">
        <v>766</v>
      </c>
      <c r="CC8" s="19" t="s">
        <v>701</v>
      </c>
      <c r="CD8" s="4">
        <f t="shared" si="29"/>
        <v>1.1679999999999999</v>
      </c>
      <c r="CE8" s="4">
        <f t="shared" si="30"/>
        <v>2.1999999999999999E-2</v>
      </c>
      <c r="CF8" s="4" t="str">
        <f t="shared" si="31"/>
        <v>UP</v>
      </c>
      <c r="CG8" s="4">
        <f>COUNTIF(CF3:CF8,CF8)</f>
        <v>4</v>
      </c>
      <c r="CH8" s="4" t="str">
        <f t="shared" si="32"/>
        <v>UP4</v>
      </c>
      <c r="CI8" s="20" t="s">
        <v>16</v>
      </c>
      <c r="CJ8" s="20" t="s">
        <v>17</v>
      </c>
      <c r="CK8" s="21">
        <v>1514</v>
      </c>
      <c r="CL8">
        <f t="shared" si="53"/>
        <v>3308</v>
      </c>
      <c r="CM8" s="22" t="s">
        <v>735</v>
      </c>
      <c r="CN8" s="22" t="s">
        <v>59</v>
      </c>
      <c r="CO8" s="4">
        <f t="shared" si="33"/>
        <v>1.5680000000000001</v>
      </c>
      <c r="CP8" s="4">
        <f t="shared" si="34"/>
        <v>0.01</v>
      </c>
      <c r="CQ8" s="4" t="str">
        <f t="shared" si="35"/>
        <v>UP</v>
      </c>
      <c r="CR8" s="4">
        <f>COUNTIF(CQ3:CQ8,CQ8)</f>
        <v>4</v>
      </c>
      <c r="CS8" s="4" t="str">
        <f t="shared" si="36"/>
        <v>UP4</v>
      </c>
      <c r="CT8" s="23" t="s">
        <v>16</v>
      </c>
      <c r="CU8" s="23" t="s">
        <v>17</v>
      </c>
      <c r="CV8" s="24">
        <v>1514</v>
      </c>
      <c r="CW8">
        <f t="shared" si="54"/>
        <v>3308</v>
      </c>
      <c r="CX8" s="25" t="s">
        <v>967</v>
      </c>
      <c r="CY8" s="25" t="s">
        <v>88</v>
      </c>
      <c r="CZ8" s="4">
        <f t="shared" si="37"/>
        <v>1.9530000000000001</v>
      </c>
      <c r="DA8" s="4">
        <f t="shared" si="38"/>
        <v>9.0000000000000011E-3</v>
      </c>
      <c r="DB8" s="4" t="str">
        <f t="shared" si="39"/>
        <v>UP</v>
      </c>
      <c r="DC8" s="4">
        <f>COUNTIF(DB3:DB8,DB8)</f>
        <v>4</v>
      </c>
      <c r="DD8" s="4" t="str">
        <f t="shared" si="40"/>
        <v>UP4</v>
      </c>
      <c r="DE8" s="26" t="s">
        <v>16</v>
      </c>
      <c r="DF8" s="26" t="s">
        <v>17</v>
      </c>
      <c r="DG8" s="27">
        <v>1514</v>
      </c>
      <c r="DH8">
        <f t="shared" si="55"/>
        <v>3308</v>
      </c>
      <c r="DI8" s="28" t="s">
        <v>1065</v>
      </c>
      <c r="DJ8" s="28" t="s">
        <v>59</v>
      </c>
      <c r="DK8" s="4">
        <f t="shared" si="41"/>
        <v>3.032</v>
      </c>
      <c r="DL8" s="4">
        <f t="shared" si="42"/>
        <v>0.01</v>
      </c>
      <c r="DM8" s="4" t="str">
        <f t="shared" si="43"/>
        <v>UP</v>
      </c>
      <c r="DN8" s="4">
        <f>COUNTIF(DM3:DM8,DM8)</f>
        <v>4</v>
      </c>
      <c r="DO8" s="4" t="str">
        <f t="shared" si="44"/>
        <v>UP4</v>
      </c>
      <c r="DP8" s="29" t="s">
        <v>16</v>
      </c>
      <c r="DQ8" s="29" t="s">
        <v>17</v>
      </c>
      <c r="DR8" s="30">
        <v>1514</v>
      </c>
      <c r="DS8">
        <f t="shared" si="56"/>
        <v>3308</v>
      </c>
      <c r="DT8" s="31" t="s">
        <v>1174</v>
      </c>
      <c r="DU8" s="31" t="s">
        <v>88</v>
      </c>
      <c r="DV8" s="4">
        <f t="shared" si="45"/>
        <v>4.0090000000000003</v>
      </c>
      <c r="DW8" s="4">
        <f t="shared" si="46"/>
        <v>9.0000000000000011E-3</v>
      </c>
      <c r="DX8" s="4" t="str">
        <f t="shared" si="47"/>
        <v>UP</v>
      </c>
      <c r="DY8" s="4">
        <f>COUNTIF(DX3:DX8,DX8)</f>
        <v>4</v>
      </c>
      <c r="DZ8" s="4" t="str">
        <f t="shared" si="48"/>
        <v>UP4</v>
      </c>
      <c r="EA8" s="32" t="s">
        <v>16</v>
      </c>
      <c r="EB8" s="32" t="s">
        <v>17</v>
      </c>
      <c r="EC8" s="33">
        <v>1514</v>
      </c>
      <c r="ED8">
        <f t="shared" si="57"/>
        <v>3308</v>
      </c>
    </row>
    <row r="9" spans="1:134">
      <c r="B9" s="4" t="s">
        <v>35</v>
      </c>
      <c r="C9" s="4" t="s">
        <v>36</v>
      </c>
      <c r="D9" s="4">
        <f t="shared" si="0"/>
        <v>0.433</v>
      </c>
      <c r="E9" s="4">
        <f t="shared" si="1"/>
        <v>1.2999999999999999E-2</v>
      </c>
      <c r="F9" s="4" t="str">
        <f t="shared" si="2"/>
        <v>DOWN</v>
      </c>
      <c r="G9" s="4">
        <f>COUNTIF(F3:F9,F9)</f>
        <v>3</v>
      </c>
      <c r="H9" s="4" t="str">
        <f t="shared" si="3"/>
        <v>DOWN3</v>
      </c>
      <c r="I9" s="4" t="s">
        <v>17</v>
      </c>
      <c r="J9" s="4" t="s">
        <v>16</v>
      </c>
      <c r="K9" s="4">
        <v>66</v>
      </c>
      <c r="L9">
        <f t="shared" si="4"/>
        <v>3374</v>
      </c>
      <c r="M9" s="5" t="s">
        <v>179</v>
      </c>
      <c r="N9" s="5" t="s">
        <v>98</v>
      </c>
      <c r="O9" s="4">
        <f t="shared" si="5"/>
        <v>0.39800000000000002</v>
      </c>
      <c r="P9" s="4">
        <f t="shared" si="6"/>
        <v>1.9E-2</v>
      </c>
      <c r="Q9" s="4" t="str">
        <f t="shared" si="7"/>
        <v>DOWN</v>
      </c>
      <c r="R9" s="4">
        <f>COUNTIF(Q3:Q9,Q9)</f>
        <v>3</v>
      </c>
      <c r="S9" s="4" t="str">
        <f t="shared" si="8"/>
        <v>DOWN3</v>
      </c>
      <c r="T9" s="6" t="s">
        <v>17</v>
      </c>
      <c r="U9" s="6" t="s">
        <v>16</v>
      </c>
      <c r="V9" s="7">
        <v>66</v>
      </c>
      <c r="W9">
        <f t="shared" si="58"/>
        <v>3374</v>
      </c>
      <c r="X9" s="8" t="s">
        <v>291</v>
      </c>
      <c r="Y9" s="8" t="s">
        <v>34</v>
      </c>
      <c r="Z9" s="4">
        <f t="shared" si="9"/>
        <v>0.376</v>
      </c>
      <c r="AA9" s="4">
        <f t="shared" si="10"/>
        <v>1.4E-2</v>
      </c>
      <c r="AB9" s="4" t="str">
        <f t="shared" si="11"/>
        <v>DOWN</v>
      </c>
      <c r="AC9" s="4">
        <f>COUNTIF(AB3:AB9,AB9)</f>
        <v>3</v>
      </c>
      <c r="AD9" s="4" t="str">
        <f t="shared" si="12"/>
        <v>DOWN3</v>
      </c>
      <c r="AE9" s="9" t="s">
        <v>17</v>
      </c>
      <c r="AF9" s="9" t="s">
        <v>16</v>
      </c>
      <c r="AG9" s="10">
        <v>66</v>
      </c>
      <c r="AH9" s="33">
        <f t="shared" si="59"/>
        <v>3374</v>
      </c>
      <c r="AI9" s="11" t="s">
        <v>392</v>
      </c>
      <c r="AJ9" s="11" t="s">
        <v>36</v>
      </c>
      <c r="AK9" s="4">
        <f t="shared" si="13"/>
        <v>3527.605</v>
      </c>
      <c r="AL9" s="11">
        <v>0.48699999999962529</v>
      </c>
      <c r="AM9" s="4">
        <f t="shared" si="14"/>
        <v>1.2999999999999999E-2</v>
      </c>
      <c r="AN9" s="4" t="str">
        <f t="shared" si="15"/>
        <v>DOWN</v>
      </c>
      <c r="AO9" s="4">
        <f>COUNTIF(AN3:AN9,AN9)</f>
        <v>3</v>
      </c>
      <c r="AP9" s="4" t="str">
        <f t="shared" si="16"/>
        <v>DOWN3</v>
      </c>
      <c r="AQ9" s="4" t="s">
        <v>17</v>
      </c>
      <c r="AR9" s="4" t="s">
        <v>16</v>
      </c>
      <c r="AS9" s="4">
        <v>66</v>
      </c>
      <c r="AT9">
        <f t="shared" si="49"/>
        <v>3374</v>
      </c>
      <c r="AU9" s="12" t="s">
        <v>503</v>
      </c>
      <c r="AV9" s="12" t="s">
        <v>34</v>
      </c>
      <c r="AW9" s="4">
        <f t="shared" si="17"/>
        <v>0.53100000000000003</v>
      </c>
      <c r="AX9" s="4">
        <f t="shared" si="18"/>
        <v>1.4E-2</v>
      </c>
      <c r="AY9" s="4" t="str">
        <f t="shared" si="19"/>
        <v>DOWN</v>
      </c>
      <c r="AZ9" s="4">
        <f>COUNTIF(AY3:AY9,AY9)</f>
        <v>3</v>
      </c>
      <c r="BA9" s="4" t="str">
        <f t="shared" si="20"/>
        <v>DOWN3</v>
      </c>
      <c r="BB9" s="13" t="s">
        <v>17</v>
      </c>
      <c r="BC9" s="13" t="s">
        <v>16</v>
      </c>
      <c r="BD9" s="14">
        <v>66</v>
      </c>
      <c r="BE9">
        <f t="shared" si="50"/>
        <v>3374</v>
      </c>
      <c r="BF9" s="15" t="s">
        <v>603</v>
      </c>
      <c r="BG9" s="15" t="s">
        <v>249</v>
      </c>
      <c r="BH9" s="4">
        <f t="shared" si="21"/>
        <v>0.65100000000000002</v>
      </c>
      <c r="BI9" s="4">
        <f t="shared" si="22"/>
        <v>1.5000000000000001E-2</v>
      </c>
      <c r="BJ9" s="4" t="str">
        <f t="shared" si="23"/>
        <v>DOWN</v>
      </c>
      <c r="BK9" s="4">
        <f>COUNTIF(BJ3:BJ9,BJ9)</f>
        <v>3</v>
      </c>
      <c r="BL9" s="4" t="str">
        <f t="shared" si="24"/>
        <v>DOWN3</v>
      </c>
      <c r="BM9" s="16" t="s">
        <v>17</v>
      </c>
      <c r="BN9" s="16" t="s">
        <v>16</v>
      </c>
      <c r="BO9" s="17">
        <v>66</v>
      </c>
      <c r="BP9">
        <f t="shared" si="51"/>
        <v>3374</v>
      </c>
      <c r="BQ9" s="18" t="s">
        <v>691</v>
      </c>
      <c r="BR9" s="18" t="s">
        <v>206</v>
      </c>
      <c r="BS9" s="4">
        <f t="shared" si="25"/>
        <v>0.79199999999999993</v>
      </c>
      <c r="BT9" s="4">
        <f t="shared" si="26"/>
        <v>1.2E-2</v>
      </c>
      <c r="BU9" s="4" t="str">
        <f t="shared" si="27"/>
        <v>DOWN</v>
      </c>
      <c r="BV9" s="4">
        <f>COUNTIF(BU3:BU9,BU9)</f>
        <v>3</v>
      </c>
      <c r="BW9" s="4" t="str">
        <f t="shared" si="28"/>
        <v>DOWN3</v>
      </c>
      <c r="BX9" s="4" t="s">
        <v>17</v>
      </c>
      <c r="BY9" s="4" t="s">
        <v>16</v>
      </c>
      <c r="BZ9" s="4">
        <v>66</v>
      </c>
      <c r="CA9">
        <f t="shared" si="52"/>
        <v>3374</v>
      </c>
      <c r="CB9" s="19" t="s">
        <v>767</v>
      </c>
      <c r="CC9" s="19" t="s">
        <v>206</v>
      </c>
      <c r="CD9" s="4">
        <f t="shared" si="29"/>
        <v>1.1800000000000002</v>
      </c>
      <c r="CE9" s="4">
        <f t="shared" si="30"/>
        <v>1.2E-2</v>
      </c>
      <c r="CF9" s="4" t="str">
        <f t="shared" si="31"/>
        <v>DOWN</v>
      </c>
      <c r="CG9" s="4">
        <f>COUNTIF(CF3:CF9,CF9)</f>
        <v>3</v>
      </c>
      <c r="CH9" s="4" t="str">
        <f t="shared" si="32"/>
        <v>DOWN3</v>
      </c>
      <c r="CI9" s="20" t="s">
        <v>17</v>
      </c>
      <c r="CJ9" s="20" t="s">
        <v>16</v>
      </c>
      <c r="CK9" s="21">
        <v>66</v>
      </c>
      <c r="CL9">
        <f t="shared" si="53"/>
        <v>3374</v>
      </c>
      <c r="CM9" s="22" t="s">
        <v>736</v>
      </c>
      <c r="CN9" s="22" t="s">
        <v>59</v>
      </c>
      <c r="CO9" s="4">
        <f t="shared" si="33"/>
        <v>1.5780000000000001</v>
      </c>
      <c r="CP9" s="4">
        <f t="shared" si="34"/>
        <v>0.01</v>
      </c>
      <c r="CQ9" s="4" t="str">
        <f t="shared" si="35"/>
        <v>DOWN</v>
      </c>
      <c r="CR9" s="4">
        <f>COUNTIF(CQ3:CQ9,CQ9)</f>
        <v>3</v>
      </c>
      <c r="CS9" s="4" t="str">
        <f t="shared" si="36"/>
        <v>DOWN3</v>
      </c>
      <c r="CT9" s="23" t="s">
        <v>17</v>
      </c>
      <c r="CU9" s="23" t="s">
        <v>16</v>
      </c>
      <c r="CV9" s="24">
        <v>66</v>
      </c>
      <c r="CW9">
        <f t="shared" si="54"/>
        <v>3374</v>
      </c>
      <c r="CX9" s="25" t="s">
        <v>968</v>
      </c>
      <c r="CY9" s="25" t="s">
        <v>178</v>
      </c>
      <c r="CZ9" s="4">
        <f t="shared" si="37"/>
        <v>1.9689999999999999</v>
      </c>
      <c r="DA9" s="4">
        <f t="shared" si="38"/>
        <v>1.6E-2</v>
      </c>
      <c r="DB9" s="4" t="str">
        <f t="shared" si="39"/>
        <v>DOWN</v>
      </c>
      <c r="DC9" s="4">
        <f>COUNTIF(DB3:DB9,DB9)</f>
        <v>3</v>
      </c>
      <c r="DD9" s="4" t="str">
        <f t="shared" si="40"/>
        <v>DOWN3</v>
      </c>
      <c r="DE9" s="26" t="s">
        <v>17</v>
      </c>
      <c r="DF9" s="26" t="s">
        <v>16</v>
      </c>
      <c r="DG9" s="27">
        <v>66</v>
      </c>
      <c r="DH9">
        <f t="shared" si="55"/>
        <v>3374</v>
      </c>
      <c r="DI9" s="28" t="s">
        <v>1066</v>
      </c>
      <c r="DJ9" s="28" t="s">
        <v>178</v>
      </c>
      <c r="DK9" s="4">
        <f t="shared" si="41"/>
        <v>3.048</v>
      </c>
      <c r="DL9" s="4">
        <f t="shared" si="42"/>
        <v>1.6E-2</v>
      </c>
      <c r="DM9" s="4" t="str">
        <f t="shared" si="43"/>
        <v>DOWN</v>
      </c>
      <c r="DN9" s="4">
        <f>COUNTIF(DM3:DM9,DM9)</f>
        <v>3</v>
      </c>
      <c r="DO9" s="4" t="str">
        <f t="shared" si="44"/>
        <v>DOWN3</v>
      </c>
      <c r="DP9" s="29" t="s">
        <v>17</v>
      </c>
      <c r="DQ9" s="29" t="s">
        <v>16</v>
      </c>
      <c r="DR9" s="30">
        <v>66</v>
      </c>
      <c r="DS9">
        <f t="shared" si="56"/>
        <v>3374</v>
      </c>
      <c r="DT9" s="31" t="s">
        <v>1175</v>
      </c>
      <c r="DU9" s="31" t="s">
        <v>59</v>
      </c>
      <c r="DV9" s="4">
        <f t="shared" si="45"/>
        <v>4.0190000000000001</v>
      </c>
      <c r="DW9" s="4">
        <f t="shared" si="46"/>
        <v>0.01</v>
      </c>
      <c r="DX9" s="4" t="str">
        <f t="shared" si="47"/>
        <v>DOWN</v>
      </c>
      <c r="DY9" s="4">
        <f>COUNTIF(DX3:DX9,DX9)</f>
        <v>3</v>
      </c>
      <c r="DZ9" s="4" t="str">
        <f t="shared" si="48"/>
        <v>DOWN3</v>
      </c>
      <c r="EA9" s="32" t="s">
        <v>17</v>
      </c>
      <c r="EB9" s="32" t="s">
        <v>16</v>
      </c>
      <c r="EC9" s="33">
        <v>66</v>
      </c>
      <c r="ED9">
        <f t="shared" si="57"/>
        <v>3374</v>
      </c>
    </row>
    <row r="10" spans="1:134">
      <c r="B10" s="4" t="s">
        <v>37</v>
      </c>
      <c r="C10" s="4" t="s">
        <v>38</v>
      </c>
      <c r="D10" s="4">
        <f t="shared" si="0"/>
        <v>0.435</v>
      </c>
      <c r="E10" s="4">
        <f t="shared" si="1"/>
        <v>2E-3</v>
      </c>
      <c r="F10" s="4" t="str">
        <f t="shared" si="2"/>
        <v>UP</v>
      </c>
      <c r="G10" s="4">
        <f>COUNTIF(F3:F10,F10)</f>
        <v>5</v>
      </c>
      <c r="H10" s="4" t="str">
        <f t="shared" si="3"/>
        <v>UP5</v>
      </c>
      <c r="I10" s="4" t="s">
        <v>16</v>
      </c>
      <c r="J10" s="4" t="s">
        <v>17</v>
      </c>
      <c r="K10" s="4">
        <v>1514</v>
      </c>
      <c r="L10">
        <f t="shared" si="4"/>
        <v>4888</v>
      </c>
      <c r="M10" s="5" t="s">
        <v>180</v>
      </c>
      <c r="N10" s="5" t="s">
        <v>38</v>
      </c>
      <c r="O10" s="4">
        <f t="shared" si="5"/>
        <v>0.4</v>
      </c>
      <c r="P10" s="4">
        <f t="shared" si="6"/>
        <v>2E-3</v>
      </c>
      <c r="Q10" s="4" t="str">
        <f t="shared" si="7"/>
        <v>UP</v>
      </c>
      <c r="R10" s="4">
        <f>COUNTIF(Q3:Q10,Q10)</f>
        <v>5</v>
      </c>
      <c r="S10" s="4" t="str">
        <f t="shared" si="8"/>
        <v>UP5</v>
      </c>
      <c r="T10" s="6" t="s">
        <v>16</v>
      </c>
      <c r="U10" s="6" t="s">
        <v>17</v>
      </c>
      <c r="V10" s="7">
        <v>1514</v>
      </c>
      <c r="W10">
        <f t="shared" si="58"/>
        <v>4888</v>
      </c>
      <c r="X10" s="8" t="s">
        <v>292</v>
      </c>
      <c r="Y10" s="8" t="s">
        <v>78</v>
      </c>
      <c r="Z10" s="4">
        <f t="shared" si="9"/>
        <v>0.38100000000000001</v>
      </c>
      <c r="AA10" s="4">
        <f t="shared" si="10"/>
        <v>5.0000000000000001E-3</v>
      </c>
      <c r="AB10" s="4" t="str">
        <f t="shared" si="11"/>
        <v>UP</v>
      </c>
      <c r="AC10" s="4">
        <f>COUNTIF(AB3:AB10,AB10)</f>
        <v>5</v>
      </c>
      <c r="AD10" s="4" t="str">
        <f t="shared" si="12"/>
        <v>UP5</v>
      </c>
      <c r="AE10" s="9" t="s">
        <v>16</v>
      </c>
      <c r="AF10" s="9" t="s">
        <v>17</v>
      </c>
      <c r="AG10" s="10">
        <v>1514</v>
      </c>
      <c r="AH10" s="33">
        <f t="shared" si="59"/>
        <v>4888</v>
      </c>
      <c r="AI10" s="11" t="s">
        <v>393</v>
      </c>
      <c r="AJ10" s="11" t="s">
        <v>38</v>
      </c>
      <c r="AK10" s="4">
        <f t="shared" si="13"/>
        <v>3527.607</v>
      </c>
      <c r="AL10" s="11">
        <v>0.48899999999957799</v>
      </c>
      <c r="AM10" s="4">
        <f t="shared" si="14"/>
        <v>2E-3</v>
      </c>
      <c r="AN10" s="4" t="str">
        <f t="shared" si="15"/>
        <v>UP</v>
      </c>
      <c r="AO10" s="4">
        <f>COUNTIF(AN3:AN10,AN10)</f>
        <v>5</v>
      </c>
      <c r="AP10" s="4" t="str">
        <f t="shared" si="16"/>
        <v>UP5</v>
      </c>
      <c r="AQ10" s="4" t="s">
        <v>16</v>
      </c>
      <c r="AR10" s="4" t="s">
        <v>17</v>
      </c>
      <c r="AS10" s="4">
        <v>1514</v>
      </c>
      <c r="AT10">
        <f t="shared" si="49"/>
        <v>4888</v>
      </c>
      <c r="AU10" s="12" t="s">
        <v>504</v>
      </c>
      <c r="AV10" s="12" t="s">
        <v>61</v>
      </c>
      <c r="AW10" s="4">
        <f t="shared" si="17"/>
        <v>0.53399999999999992</v>
      </c>
      <c r="AX10" s="4">
        <f t="shared" si="18"/>
        <v>3.0000000000000001E-3</v>
      </c>
      <c r="AY10" s="4" t="str">
        <f t="shared" si="19"/>
        <v>UP</v>
      </c>
      <c r="AZ10" s="4">
        <f>COUNTIF(AY3:AY10,AY10)</f>
        <v>5</v>
      </c>
      <c r="BA10" s="4" t="str">
        <f t="shared" si="20"/>
        <v>UP5</v>
      </c>
      <c r="BB10" s="13" t="s">
        <v>16</v>
      </c>
      <c r="BC10" s="13" t="s">
        <v>17</v>
      </c>
      <c r="BD10" s="14">
        <v>1514</v>
      </c>
      <c r="BE10">
        <f t="shared" si="50"/>
        <v>4888</v>
      </c>
      <c r="BF10" s="15" t="s">
        <v>517</v>
      </c>
      <c r="BG10" s="15" t="s">
        <v>38</v>
      </c>
      <c r="BH10" s="4">
        <f t="shared" si="21"/>
        <v>0.65300000000000002</v>
      </c>
      <c r="BI10" s="4">
        <f t="shared" si="22"/>
        <v>2E-3</v>
      </c>
      <c r="BJ10" s="4" t="str">
        <f t="shared" si="23"/>
        <v>UP</v>
      </c>
      <c r="BK10" s="4">
        <f>COUNTIF(BJ3:BJ10,BJ10)</f>
        <v>5</v>
      </c>
      <c r="BL10" s="4" t="str">
        <f t="shared" si="24"/>
        <v>UP5</v>
      </c>
      <c r="BM10" s="16" t="s">
        <v>16</v>
      </c>
      <c r="BN10" s="16" t="s">
        <v>17</v>
      </c>
      <c r="BO10" s="17">
        <v>1514</v>
      </c>
      <c r="BP10">
        <f t="shared" si="51"/>
        <v>4888</v>
      </c>
      <c r="BQ10" s="18" t="s">
        <v>533</v>
      </c>
      <c r="BR10" s="18" t="s">
        <v>38</v>
      </c>
      <c r="BS10" s="4">
        <f t="shared" si="25"/>
        <v>0.79400000000000004</v>
      </c>
      <c r="BT10" s="4">
        <f t="shared" si="26"/>
        <v>2E-3</v>
      </c>
      <c r="BU10" s="4" t="str">
        <f t="shared" si="27"/>
        <v>UP</v>
      </c>
      <c r="BV10" s="4">
        <f>COUNTIF(BU3:BU10,BU10)</f>
        <v>5</v>
      </c>
      <c r="BW10" s="4" t="str">
        <f t="shared" si="28"/>
        <v>UP5</v>
      </c>
      <c r="BX10" s="4" t="s">
        <v>16</v>
      </c>
      <c r="BY10" s="4" t="s">
        <v>17</v>
      </c>
      <c r="BZ10" s="4">
        <v>1514</v>
      </c>
      <c r="CA10">
        <f t="shared" si="52"/>
        <v>4888</v>
      </c>
      <c r="CB10" s="19" t="s">
        <v>130</v>
      </c>
      <c r="CC10" s="19" t="s">
        <v>38</v>
      </c>
      <c r="CD10" s="4">
        <f t="shared" si="29"/>
        <v>1.1820000000000002</v>
      </c>
      <c r="CE10" s="4">
        <f t="shared" si="30"/>
        <v>2E-3</v>
      </c>
      <c r="CF10" s="4" t="str">
        <f t="shared" si="31"/>
        <v>UP</v>
      </c>
      <c r="CG10" s="4">
        <f>COUNTIF(CF3:CF10,CF10)</f>
        <v>5</v>
      </c>
      <c r="CH10" s="4" t="str">
        <f t="shared" si="32"/>
        <v>UP5</v>
      </c>
      <c r="CI10" s="20" t="s">
        <v>16</v>
      </c>
      <c r="CJ10" s="20" t="s">
        <v>17</v>
      </c>
      <c r="CK10" s="21">
        <v>1514</v>
      </c>
      <c r="CL10">
        <f t="shared" si="53"/>
        <v>4888</v>
      </c>
      <c r="CM10" s="22" t="s">
        <v>864</v>
      </c>
      <c r="CN10" s="22" t="s">
        <v>71</v>
      </c>
      <c r="CO10" s="4">
        <f t="shared" si="33"/>
        <v>1.5820000000000001</v>
      </c>
      <c r="CP10" s="4">
        <f t="shared" si="34"/>
        <v>4.0000000000000001E-3</v>
      </c>
      <c r="CQ10" s="4" t="str">
        <f t="shared" si="35"/>
        <v>UP</v>
      </c>
      <c r="CR10" s="4">
        <f>COUNTIF(CQ3:CQ10,CQ10)</f>
        <v>5</v>
      </c>
      <c r="CS10" s="4" t="str">
        <f t="shared" si="36"/>
        <v>UP5</v>
      </c>
      <c r="CT10" s="23" t="s">
        <v>16</v>
      </c>
      <c r="CU10" s="23" t="s">
        <v>17</v>
      </c>
      <c r="CV10" s="24">
        <v>1514</v>
      </c>
      <c r="CW10">
        <f t="shared" si="54"/>
        <v>4888</v>
      </c>
      <c r="CX10" s="25" t="s">
        <v>885</v>
      </c>
      <c r="CY10" s="25" t="s">
        <v>61</v>
      </c>
      <c r="CZ10" s="4">
        <f t="shared" si="37"/>
        <v>1.9719999999999998</v>
      </c>
      <c r="DA10" s="4">
        <f t="shared" si="38"/>
        <v>3.0000000000000001E-3</v>
      </c>
      <c r="DB10" s="4" t="str">
        <f t="shared" si="39"/>
        <v>UP</v>
      </c>
      <c r="DC10" s="4">
        <f>COUNTIF(DB3:DB10,DB10)</f>
        <v>5</v>
      </c>
      <c r="DD10" s="4" t="str">
        <f t="shared" si="40"/>
        <v>UP5</v>
      </c>
      <c r="DE10" s="26" t="s">
        <v>16</v>
      </c>
      <c r="DF10" s="26" t="s">
        <v>17</v>
      </c>
      <c r="DG10" s="27">
        <v>1514</v>
      </c>
      <c r="DH10">
        <f t="shared" si="55"/>
        <v>4888</v>
      </c>
      <c r="DI10" s="28" t="s">
        <v>1067</v>
      </c>
      <c r="DJ10" s="28" t="s">
        <v>38</v>
      </c>
      <c r="DK10" s="4">
        <f t="shared" si="41"/>
        <v>3.0500000000000003</v>
      </c>
      <c r="DL10" s="4">
        <f t="shared" si="42"/>
        <v>2E-3</v>
      </c>
      <c r="DM10" s="4" t="str">
        <f t="shared" si="43"/>
        <v>UP</v>
      </c>
      <c r="DN10" s="4">
        <f>COUNTIF(DM3:DM10,DM10)</f>
        <v>5</v>
      </c>
      <c r="DO10" s="4" t="str">
        <f t="shared" si="44"/>
        <v>UP5</v>
      </c>
      <c r="DP10" s="29" t="s">
        <v>16</v>
      </c>
      <c r="DQ10" s="29" t="s">
        <v>17</v>
      </c>
      <c r="DR10" s="30">
        <v>1514</v>
      </c>
      <c r="DS10">
        <f t="shared" si="56"/>
        <v>4888</v>
      </c>
      <c r="DT10" s="31" t="s">
        <v>1176</v>
      </c>
      <c r="DU10" s="31" t="s">
        <v>38</v>
      </c>
      <c r="DV10" s="4">
        <f t="shared" si="45"/>
        <v>4.0209999999999999</v>
      </c>
      <c r="DW10" s="4">
        <f t="shared" si="46"/>
        <v>2E-3</v>
      </c>
      <c r="DX10" s="4" t="str">
        <f t="shared" si="47"/>
        <v>UP</v>
      </c>
      <c r="DY10" s="4">
        <f>COUNTIF(DX3:DX10,DX10)</f>
        <v>5</v>
      </c>
      <c r="DZ10" s="4" t="str">
        <f t="shared" si="48"/>
        <v>UP5</v>
      </c>
      <c r="EA10" s="32" t="s">
        <v>16</v>
      </c>
      <c r="EB10" s="32" t="s">
        <v>17</v>
      </c>
      <c r="EC10" s="33">
        <v>1514</v>
      </c>
      <c r="ED10">
        <f t="shared" si="57"/>
        <v>4888</v>
      </c>
    </row>
    <row r="11" spans="1:134">
      <c r="B11" s="4" t="s">
        <v>39</v>
      </c>
      <c r="C11" s="4" t="s">
        <v>40</v>
      </c>
      <c r="D11" s="4">
        <f t="shared" si="0"/>
        <v>0.442</v>
      </c>
      <c r="E11" s="4">
        <f t="shared" si="1"/>
        <v>7.0000000000000001E-3</v>
      </c>
      <c r="F11" s="4" t="str">
        <f t="shared" si="2"/>
        <v>DOWN</v>
      </c>
      <c r="G11" s="4">
        <f>COUNTIF(F3:F11,F11)</f>
        <v>4</v>
      </c>
      <c r="H11" s="4" t="str">
        <f t="shared" si="3"/>
        <v>DOWN4</v>
      </c>
      <c r="I11" s="4" t="s">
        <v>17</v>
      </c>
      <c r="J11" s="4" t="s">
        <v>16</v>
      </c>
      <c r="K11" s="4">
        <v>66</v>
      </c>
      <c r="L11">
        <f t="shared" si="4"/>
        <v>4954</v>
      </c>
      <c r="M11" s="5" t="s">
        <v>181</v>
      </c>
      <c r="N11" s="5" t="s">
        <v>40</v>
      </c>
      <c r="O11" s="4">
        <f t="shared" si="5"/>
        <v>0.40700000000000003</v>
      </c>
      <c r="P11" s="4">
        <f t="shared" si="6"/>
        <v>7.0000000000000001E-3</v>
      </c>
      <c r="Q11" s="4" t="str">
        <f t="shared" si="7"/>
        <v>DOWN</v>
      </c>
      <c r="R11" s="4">
        <f>COUNTIF(Q3:Q11,Q11)</f>
        <v>4</v>
      </c>
      <c r="S11" s="4" t="str">
        <f t="shared" si="8"/>
        <v>DOWN4</v>
      </c>
      <c r="T11" s="6" t="s">
        <v>17</v>
      </c>
      <c r="U11" s="6" t="s">
        <v>16</v>
      </c>
      <c r="V11" s="7">
        <v>66</v>
      </c>
      <c r="W11">
        <f t="shared" si="58"/>
        <v>4954</v>
      </c>
      <c r="X11" s="8" t="s">
        <v>293</v>
      </c>
      <c r="Y11" s="8" t="s">
        <v>40</v>
      </c>
      <c r="Z11" s="4">
        <f t="shared" si="9"/>
        <v>0.38800000000000001</v>
      </c>
      <c r="AA11" s="4">
        <f t="shared" si="10"/>
        <v>7.0000000000000001E-3</v>
      </c>
      <c r="AB11" s="4" t="str">
        <f t="shared" si="11"/>
        <v>DOWN</v>
      </c>
      <c r="AC11" s="4">
        <f>COUNTIF(AB3:AB11,AB11)</f>
        <v>4</v>
      </c>
      <c r="AD11" s="4" t="str">
        <f t="shared" si="12"/>
        <v>DOWN4</v>
      </c>
      <c r="AE11" s="9" t="s">
        <v>17</v>
      </c>
      <c r="AF11" s="9" t="s">
        <v>16</v>
      </c>
      <c r="AG11" s="10">
        <v>66</v>
      </c>
      <c r="AH11" s="33">
        <f t="shared" si="59"/>
        <v>4954</v>
      </c>
      <c r="AI11" s="11" t="s">
        <v>394</v>
      </c>
      <c r="AJ11" s="11" t="s">
        <v>40</v>
      </c>
      <c r="AK11" s="4">
        <f t="shared" si="13"/>
        <v>3527.6139999999996</v>
      </c>
      <c r="AL11" s="11">
        <v>0.49599999999918509</v>
      </c>
      <c r="AM11" s="4">
        <f t="shared" si="14"/>
        <v>7.0000000000000001E-3</v>
      </c>
      <c r="AN11" s="4" t="str">
        <f t="shared" si="15"/>
        <v>DOWN</v>
      </c>
      <c r="AO11" s="4">
        <f>COUNTIF(AN3:AN11,AN11)</f>
        <v>4</v>
      </c>
      <c r="AP11" s="4" t="str">
        <f t="shared" si="16"/>
        <v>DOWN4</v>
      </c>
      <c r="AQ11" s="4" t="s">
        <v>17</v>
      </c>
      <c r="AR11" s="4" t="s">
        <v>16</v>
      </c>
      <c r="AS11" s="4">
        <v>66</v>
      </c>
      <c r="AT11">
        <f t="shared" si="49"/>
        <v>4954</v>
      </c>
      <c r="AU11" s="12" t="s">
        <v>505</v>
      </c>
      <c r="AV11" s="12" t="s">
        <v>59</v>
      </c>
      <c r="AW11" s="4">
        <f t="shared" si="17"/>
        <v>0.54400000000000004</v>
      </c>
      <c r="AX11" s="4">
        <f t="shared" si="18"/>
        <v>0.01</v>
      </c>
      <c r="AY11" s="4" t="str">
        <f t="shared" si="19"/>
        <v>DOWN</v>
      </c>
      <c r="AZ11" s="4">
        <f>COUNTIF(AY3:AY11,AY11)</f>
        <v>4</v>
      </c>
      <c r="BA11" s="4" t="str">
        <f t="shared" si="20"/>
        <v>DOWN4</v>
      </c>
      <c r="BB11" s="13" t="s">
        <v>17</v>
      </c>
      <c r="BC11" s="13" t="s">
        <v>16</v>
      </c>
      <c r="BD11" s="14">
        <v>66</v>
      </c>
      <c r="BE11">
        <f t="shared" si="50"/>
        <v>4954</v>
      </c>
      <c r="BF11" s="15" t="s">
        <v>604</v>
      </c>
      <c r="BG11" s="15" t="s">
        <v>40</v>
      </c>
      <c r="BH11" s="4">
        <f t="shared" si="21"/>
        <v>0.66</v>
      </c>
      <c r="BI11" s="4">
        <f t="shared" si="22"/>
        <v>7.0000000000000001E-3</v>
      </c>
      <c r="BJ11" s="4" t="str">
        <f t="shared" si="23"/>
        <v>DOWN</v>
      </c>
      <c r="BK11" s="4">
        <f>COUNTIF(BJ3:BJ11,BJ11)</f>
        <v>4</v>
      </c>
      <c r="BL11" s="4" t="str">
        <f t="shared" si="24"/>
        <v>DOWN4</v>
      </c>
      <c r="BM11" s="16" t="s">
        <v>17</v>
      </c>
      <c r="BN11" s="16" t="s">
        <v>16</v>
      </c>
      <c r="BO11" s="17">
        <v>66</v>
      </c>
      <c r="BP11">
        <f t="shared" si="51"/>
        <v>4954</v>
      </c>
      <c r="BQ11" s="18" t="s">
        <v>692</v>
      </c>
      <c r="BR11" s="18" t="s">
        <v>43</v>
      </c>
      <c r="BS11" s="4">
        <f t="shared" si="25"/>
        <v>0.8</v>
      </c>
      <c r="BT11" s="4">
        <f t="shared" si="26"/>
        <v>6.0000000000000001E-3</v>
      </c>
      <c r="BU11" s="4" t="str">
        <f t="shared" si="27"/>
        <v>DOWN</v>
      </c>
      <c r="BV11" s="4">
        <f>COUNTIF(BU3:BU11,BU11)</f>
        <v>4</v>
      </c>
      <c r="BW11" s="4" t="str">
        <f t="shared" si="28"/>
        <v>DOWN4</v>
      </c>
      <c r="BX11" s="4" t="s">
        <v>17</v>
      </c>
      <c r="BY11" s="4" t="s">
        <v>16</v>
      </c>
      <c r="BZ11" s="4">
        <v>66</v>
      </c>
      <c r="CA11">
        <f t="shared" si="52"/>
        <v>4954</v>
      </c>
      <c r="CB11" s="19" t="s">
        <v>768</v>
      </c>
      <c r="CC11" s="19" t="s">
        <v>40</v>
      </c>
      <c r="CD11" s="4">
        <f t="shared" si="29"/>
        <v>1.1890000000000001</v>
      </c>
      <c r="CE11" s="4">
        <f t="shared" si="30"/>
        <v>7.0000000000000001E-3</v>
      </c>
      <c r="CF11" s="4" t="str">
        <f t="shared" si="31"/>
        <v>DOWN</v>
      </c>
      <c r="CG11" s="4">
        <f>COUNTIF(CF3:CF11,CF11)</f>
        <v>4</v>
      </c>
      <c r="CH11" s="4" t="str">
        <f t="shared" si="32"/>
        <v>DOWN4</v>
      </c>
      <c r="CI11" s="20" t="s">
        <v>17</v>
      </c>
      <c r="CJ11" s="20" t="s">
        <v>16</v>
      </c>
      <c r="CK11" s="21">
        <v>66</v>
      </c>
      <c r="CL11">
        <f t="shared" si="53"/>
        <v>4954</v>
      </c>
      <c r="CM11" s="22" t="s">
        <v>865</v>
      </c>
      <c r="CN11" s="22" t="s">
        <v>43</v>
      </c>
      <c r="CO11" s="4">
        <f t="shared" si="33"/>
        <v>1.5880000000000001</v>
      </c>
      <c r="CP11" s="4">
        <f t="shared" si="34"/>
        <v>6.0000000000000001E-3</v>
      </c>
      <c r="CQ11" s="4" t="str">
        <f t="shared" si="35"/>
        <v>DOWN</v>
      </c>
      <c r="CR11" s="4">
        <f>COUNTIF(CQ3:CQ11,CQ11)</f>
        <v>4</v>
      </c>
      <c r="CS11" s="4" t="str">
        <f t="shared" si="36"/>
        <v>DOWN4</v>
      </c>
      <c r="CT11" s="23" t="s">
        <v>17</v>
      </c>
      <c r="CU11" s="23" t="s">
        <v>16</v>
      </c>
      <c r="CV11" s="24">
        <v>66</v>
      </c>
      <c r="CW11">
        <f t="shared" si="54"/>
        <v>4954</v>
      </c>
      <c r="CX11" s="25" t="s">
        <v>969</v>
      </c>
      <c r="CY11" s="25" t="s">
        <v>88</v>
      </c>
      <c r="CZ11" s="4">
        <f t="shared" si="37"/>
        <v>1.9810000000000001</v>
      </c>
      <c r="DA11" s="4">
        <f t="shared" si="38"/>
        <v>9.0000000000000011E-3</v>
      </c>
      <c r="DB11" s="4" t="str">
        <f t="shared" si="39"/>
        <v>DOWN</v>
      </c>
      <c r="DC11" s="4">
        <f>COUNTIF(DB3:DB11,DB11)</f>
        <v>4</v>
      </c>
      <c r="DD11" s="4" t="str">
        <f t="shared" si="40"/>
        <v>DOWN4</v>
      </c>
      <c r="DE11" s="26" t="s">
        <v>17</v>
      </c>
      <c r="DF11" s="26" t="s">
        <v>16</v>
      </c>
      <c r="DG11" s="27">
        <v>66</v>
      </c>
      <c r="DH11">
        <f t="shared" si="55"/>
        <v>4954</v>
      </c>
      <c r="DI11" s="28" t="s">
        <v>1068</v>
      </c>
      <c r="DJ11" s="28" t="s">
        <v>59</v>
      </c>
      <c r="DK11" s="4">
        <f t="shared" si="41"/>
        <v>3.0599999999999996</v>
      </c>
      <c r="DL11" s="4">
        <f t="shared" si="42"/>
        <v>0.01</v>
      </c>
      <c r="DM11" s="4" t="str">
        <f t="shared" si="43"/>
        <v>DOWN</v>
      </c>
      <c r="DN11" s="4">
        <f>COUNTIF(DM3:DM11,DM11)</f>
        <v>4</v>
      </c>
      <c r="DO11" s="4" t="str">
        <f t="shared" si="44"/>
        <v>DOWN4</v>
      </c>
      <c r="DP11" s="29" t="s">
        <v>17</v>
      </c>
      <c r="DQ11" s="29" t="s">
        <v>16</v>
      </c>
      <c r="DR11" s="30">
        <v>66</v>
      </c>
      <c r="DS11">
        <f t="shared" si="56"/>
        <v>4954</v>
      </c>
      <c r="DT11" s="31" t="s">
        <v>1177</v>
      </c>
      <c r="DU11" s="31" t="s">
        <v>73</v>
      </c>
      <c r="DV11" s="4">
        <f t="shared" si="45"/>
        <v>4.0289999999999999</v>
      </c>
      <c r="DW11" s="4">
        <f t="shared" si="46"/>
        <v>8.0000000000000002E-3</v>
      </c>
      <c r="DX11" s="4" t="str">
        <f t="shared" si="47"/>
        <v>DOWN</v>
      </c>
      <c r="DY11" s="4">
        <f>COUNTIF(DX3:DX11,DX11)</f>
        <v>4</v>
      </c>
      <c r="DZ11" s="4" t="str">
        <f t="shared" si="48"/>
        <v>DOWN4</v>
      </c>
      <c r="EA11" s="32" t="s">
        <v>17</v>
      </c>
      <c r="EB11" s="32" t="s">
        <v>16</v>
      </c>
      <c r="EC11" s="33">
        <v>66</v>
      </c>
      <c r="ED11">
        <f t="shared" si="57"/>
        <v>4954</v>
      </c>
    </row>
    <row r="12" spans="1:134">
      <c r="B12" s="4" t="s">
        <v>41</v>
      </c>
      <c r="C12" s="4" t="s">
        <v>38</v>
      </c>
      <c r="D12" s="4">
        <f t="shared" si="0"/>
        <v>0.44400000000000001</v>
      </c>
      <c r="E12" s="4">
        <f t="shared" si="1"/>
        <v>2E-3</v>
      </c>
      <c r="F12" s="4" t="str">
        <f t="shared" si="2"/>
        <v>UP</v>
      </c>
      <c r="G12" s="4">
        <f>COUNTIF(F3:F12,F12)</f>
        <v>6</v>
      </c>
      <c r="H12" s="4" t="str">
        <f t="shared" si="3"/>
        <v>UP6</v>
      </c>
      <c r="I12" s="4" t="s">
        <v>16</v>
      </c>
      <c r="J12" s="4" t="s">
        <v>17</v>
      </c>
      <c r="K12" s="4">
        <v>1514</v>
      </c>
      <c r="L12">
        <f t="shared" si="4"/>
        <v>6468</v>
      </c>
      <c r="M12" s="5" t="s">
        <v>182</v>
      </c>
      <c r="N12" s="5" t="s">
        <v>38</v>
      </c>
      <c r="O12" s="4">
        <f t="shared" si="5"/>
        <v>0.40900000000000003</v>
      </c>
      <c r="P12" s="4">
        <f t="shared" si="6"/>
        <v>2E-3</v>
      </c>
      <c r="Q12" s="4" t="str">
        <f t="shared" si="7"/>
        <v>UP</v>
      </c>
      <c r="R12" s="4">
        <f>COUNTIF(Q3:Q12,Q12)</f>
        <v>6</v>
      </c>
      <c r="S12" s="4" t="str">
        <f t="shared" si="8"/>
        <v>UP6</v>
      </c>
      <c r="T12" s="6" t="s">
        <v>16</v>
      </c>
      <c r="U12" s="6" t="s">
        <v>17</v>
      </c>
      <c r="V12" s="7">
        <v>1514</v>
      </c>
      <c r="W12">
        <f t="shared" si="58"/>
        <v>6468</v>
      </c>
      <c r="X12" s="8" t="s">
        <v>294</v>
      </c>
      <c r="Y12" s="8" t="s">
        <v>38</v>
      </c>
      <c r="Z12" s="4">
        <f t="shared" si="9"/>
        <v>0.39</v>
      </c>
      <c r="AA12" s="4">
        <f t="shared" si="10"/>
        <v>2E-3</v>
      </c>
      <c r="AB12" s="4" t="str">
        <f t="shared" si="11"/>
        <v>UP</v>
      </c>
      <c r="AC12" s="4">
        <f>COUNTIF(AB3:AB12,AB12)</f>
        <v>6</v>
      </c>
      <c r="AD12" s="4" t="str">
        <f t="shared" si="12"/>
        <v>UP6</v>
      </c>
      <c r="AE12" s="9" t="s">
        <v>16</v>
      </c>
      <c r="AF12" s="9" t="s">
        <v>17</v>
      </c>
      <c r="AG12" s="10">
        <v>1514</v>
      </c>
      <c r="AH12" s="33">
        <f t="shared" si="59"/>
        <v>6468</v>
      </c>
      <c r="AI12" s="11" t="s">
        <v>395</v>
      </c>
      <c r="AJ12" s="11" t="s">
        <v>38</v>
      </c>
      <c r="AK12" s="4">
        <f t="shared" si="13"/>
        <v>3527.616</v>
      </c>
      <c r="AL12" s="11">
        <v>0.49799999999959255</v>
      </c>
      <c r="AM12" s="4">
        <f t="shared" si="14"/>
        <v>2E-3</v>
      </c>
      <c r="AN12" s="4" t="str">
        <f t="shared" si="15"/>
        <v>UP</v>
      </c>
      <c r="AO12" s="4">
        <f>COUNTIF(AN3:AN12,AN12)</f>
        <v>6</v>
      </c>
      <c r="AP12" s="4" t="str">
        <f t="shared" si="16"/>
        <v>UP6</v>
      </c>
      <c r="AQ12" s="4" t="s">
        <v>16</v>
      </c>
      <c r="AR12" s="4" t="s">
        <v>17</v>
      </c>
      <c r="AS12" s="4">
        <v>1514</v>
      </c>
      <c r="AT12">
        <f t="shared" si="49"/>
        <v>6468</v>
      </c>
      <c r="AU12" s="12" t="s">
        <v>196</v>
      </c>
      <c r="AV12" s="12" t="s">
        <v>206</v>
      </c>
      <c r="AW12" s="4">
        <f t="shared" si="17"/>
        <v>0.55599999999999994</v>
      </c>
      <c r="AX12" s="4">
        <f t="shared" si="18"/>
        <v>1.2E-2</v>
      </c>
      <c r="AY12" s="4" t="str">
        <f t="shared" si="19"/>
        <v>UP</v>
      </c>
      <c r="AZ12" s="4">
        <f>COUNTIF(AY3:AY12,AY12)</f>
        <v>6</v>
      </c>
      <c r="BA12" s="4" t="str">
        <f t="shared" si="20"/>
        <v>UP6</v>
      </c>
      <c r="BB12" s="13" t="s">
        <v>16</v>
      </c>
      <c r="BC12" s="13" t="s">
        <v>17</v>
      </c>
      <c r="BD12" s="14">
        <v>1514</v>
      </c>
      <c r="BE12">
        <f t="shared" si="50"/>
        <v>6468</v>
      </c>
      <c r="BF12" s="15" t="s">
        <v>67</v>
      </c>
      <c r="BG12" s="15" t="s">
        <v>38</v>
      </c>
      <c r="BH12" s="4">
        <f t="shared" si="21"/>
        <v>0.66200000000000003</v>
      </c>
      <c r="BI12" s="4">
        <f t="shared" si="22"/>
        <v>2E-3</v>
      </c>
      <c r="BJ12" s="4" t="str">
        <f t="shared" si="23"/>
        <v>UP</v>
      </c>
      <c r="BK12" s="4">
        <f>COUNTIF(BJ3:BJ12,BJ12)</f>
        <v>6</v>
      </c>
      <c r="BL12" s="4" t="str">
        <f t="shared" si="24"/>
        <v>UP6</v>
      </c>
      <c r="BM12" s="16" t="s">
        <v>16</v>
      </c>
      <c r="BN12" s="16" t="s">
        <v>17</v>
      </c>
      <c r="BO12" s="17">
        <v>1514</v>
      </c>
      <c r="BP12">
        <f t="shared" si="51"/>
        <v>6468</v>
      </c>
      <c r="BQ12" s="18" t="s">
        <v>693</v>
      </c>
      <c r="BR12" s="18" t="s">
        <v>38</v>
      </c>
      <c r="BS12" s="4">
        <f t="shared" si="25"/>
        <v>0.80199999999999994</v>
      </c>
      <c r="BT12" s="4">
        <f t="shared" si="26"/>
        <v>2E-3</v>
      </c>
      <c r="BU12" s="4" t="str">
        <f t="shared" si="27"/>
        <v>UP</v>
      </c>
      <c r="BV12" s="4">
        <f>COUNTIF(BU3:BU12,BU12)</f>
        <v>6</v>
      </c>
      <c r="BW12" s="4" t="str">
        <f t="shared" si="28"/>
        <v>UP6</v>
      </c>
      <c r="BX12" s="4" t="s">
        <v>16</v>
      </c>
      <c r="BY12" s="4" t="s">
        <v>17</v>
      </c>
      <c r="BZ12" s="4">
        <v>1514</v>
      </c>
      <c r="CA12">
        <f t="shared" si="52"/>
        <v>6468</v>
      </c>
      <c r="CB12" s="19" t="s">
        <v>769</v>
      </c>
      <c r="CC12" s="19" t="s">
        <v>38</v>
      </c>
      <c r="CD12" s="4">
        <f t="shared" si="29"/>
        <v>1.1910000000000001</v>
      </c>
      <c r="CE12" s="4">
        <f t="shared" si="30"/>
        <v>2E-3</v>
      </c>
      <c r="CF12" s="4" t="str">
        <f t="shared" si="31"/>
        <v>UP</v>
      </c>
      <c r="CG12" s="4">
        <f>COUNTIF(CF3:CF12,CF12)</f>
        <v>6</v>
      </c>
      <c r="CH12" s="4" t="str">
        <f t="shared" si="32"/>
        <v>UP6</v>
      </c>
      <c r="CI12" s="20" t="s">
        <v>16</v>
      </c>
      <c r="CJ12" s="20" t="s">
        <v>17</v>
      </c>
      <c r="CK12" s="21">
        <v>1514</v>
      </c>
      <c r="CL12">
        <f t="shared" si="53"/>
        <v>6468</v>
      </c>
      <c r="CM12" s="22" t="s">
        <v>866</v>
      </c>
      <c r="CN12" s="22" t="s">
        <v>61</v>
      </c>
      <c r="CO12" s="4">
        <f t="shared" si="33"/>
        <v>1.591</v>
      </c>
      <c r="CP12" s="4">
        <f t="shared" si="34"/>
        <v>3.0000000000000001E-3</v>
      </c>
      <c r="CQ12" s="4" t="str">
        <f t="shared" si="35"/>
        <v>UP</v>
      </c>
      <c r="CR12" s="4">
        <f>COUNTIF(CQ3:CQ12,CQ12)</f>
        <v>6</v>
      </c>
      <c r="CS12" s="4" t="str">
        <f t="shared" si="36"/>
        <v>UP6</v>
      </c>
      <c r="CT12" s="23" t="s">
        <v>16</v>
      </c>
      <c r="CU12" s="23" t="s">
        <v>17</v>
      </c>
      <c r="CV12" s="24">
        <v>1514</v>
      </c>
      <c r="CW12">
        <f t="shared" si="54"/>
        <v>6468</v>
      </c>
      <c r="CX12" s="25" t="s">
        <v>970</v>
      </c>
      <c r="CY12" s="25" t="s">
        <v>61</v>
      </c>
      <c r="CZ12" s="4">
        <f t="shared" si="37"/>
        <v>1.984</v>
      </c>
      <c r="DA12" s="4">
        <f t="shared" si="38"/>
        <v>3.0000000000000001E-3</v>
      </c>
      <c r="DB12" s="4" t="str">
        <f t="shared" si="39"/>
        <v>UP</v>
      </c>
      <c r="DC12" s="4">
        <f>COUNTIF(DB3:DB12,DB12)</f>
        <v>6</v>
      </c>
      <c r="DD12" s="4" t="str">
        <f t="shared" si="40"/>
        <v>UP6</v>
      </c>
      <c r="DE12" s="26" t="s">
        <v>16</v>
      </c>
      <c r="DF12" s="26" t="s">
        <v>17</v>
      </c>
      <c r="DG12" s="27">
        <v>1514</v>
      </c>
      <c r="DH12">
        <f t="shared" si="55"/>
        <v>6468</v>
      </c>
      <c r="DI12" s="28" t="s">
        <v>1069</v>
      </c>
      <c r="DJ12" s="28" t="s">
        <v>61</v>
      </c>
      <c r="DK12" s="4">
        <f t="shared" si="41"/>
        <v>3.0630000000000002</v>
      </c>
      <c r="DL12" s="4">
        <f t="shared" si="42"/>
        <v>3.0000000000000001E-3</v>
      </c>
      <c r="DM12" s="4" t="str">
        <f t="shared" si="43"/>
        <v>UP</v>
      </c>
      <c r="DN12" s="4">
        <f>COUNTIF(DM3:DM12,DM12)</f>
        <v>6</v>
      </c>
      <c r="DO12" s="4" t="str">
        <f t="shared" si="44"/>
        <v>UP6</v>
      </c>
      <c r="DP12" s="29" t="s">
        <v>16</v>
      </c>
      <c r="DQ12" s="29" t="s">
        <v>17</v>
      </c>
      <c r="DR12" s="30">
        <v>1514</v>
      </c>
      <c r="DS12">
        <f t="shared" si="56"/>
        <v>6468</v>
      </c>
      <c r="DT12" s="31" t="s">
        <v>1178</v>
      </c>
      <c r="DU12" s="31" t="s">
        <v>61</v>
      </c>
      <c r="DV12" s="4">
        <f t="shared" si="45"/>
        <v>4.032</v>
      </c>
      <c r="DW12" s="4">
        <f t="shared" si="46"/>
        <v>3.0000000000000001E-3</v>
      </c>
      <c r="DX12" s="4" t="str">
        <f t="shared" si="47"/>
        <v>UP</v>
      </c>
      <c r="DY12" s="4">
        <f>COUNTIF(DX3:DX12,DX12)</f>
        <v>6</v>
      </c>
      <c r="DZ12" s="4" t="str">
        <f t="shared" si="48"/>
        <v>UP6</v>
      </c>
      <c r="EA12" s="32" t="s">
        <v>16</v>
      </c>
      <c r="EB12" s="32" t="s">
        <v>17</v>
      </c>
      <c r="EC12" s="33">
        <v>1514</v>
      </c>
      <c r="ED12">
        <f t="shared" si="57"/>
        <v>6468</v>
      </c>
    </row>
    <row r="13" spans="1:134">
      <c r="B13" s="4" t="s">
        <v>42</v>
      </c>
      <c r="C13" s="4" t="s">
        <v>43</v>
      </c>
      <c r="D13" s="4">
        <f t="shared" si="0"/>
        <v>0.45</v>
      </c>
      <c r="E13" s="4">
        <f t="shared" si="1"/>
        <v>6.0000000000000001E-3</v>
      </c>
      <c r="F13" s="4" t="str">
        <f t="shared" si="2"/>
        <v>DOWN</v>
      </c>
      <c r="G13" s="4">
        <f>COUNTIF(F3:F13,F13)</f>
        <v>5</v>
      </c>
      <c r="H13" s="4" t="str">
        <f t="shared" si="3"/>
        <v>DOWN5</v>
      </c>
      <c r="I13" s="4" t="s">
        <v>17</v>
      </c>
      <c r="J13" s="4" t="s">
        <v>16</v>
      </c>
      <c r="K13" s="4">
        <v>66</v>
      </c>
      <c r="L13">
        <f t="shared" si="4"/>
        <v>6534</v>
      </c>
      <c r="M13" s="5" t="s">
        <v>183</v>
      </c>
      <c r="N13" s="5" t="s">
        <v>43</v>
      </c>
      <c r="O13" s="4">
        <f t="shared" si="5"/>
        <v>0.41499999999999998</v>
      </c>
      <c r="P13" s="4">
        <f t="shared" si="6"/>
        <v>6.0000000000000001E-3</v>
      </c>
      <c r="Q13" s="4" t="str">
        <f t="shared" si="7"/>
        <v>DOWN</v>
      </c>
      <c r="R13" s="4">
        <f>COUNTIF(Q3:Q13,Q13)</f>
        <v>5</v>
      </c>
      <c r="S13" s="4" t="str">
        <f t="shared" si="8"/>
        <v>DOWN5</v>
      </c>
      <c r="T13" s="6" t="s">
        <v>17</v>
      </c>
      <c r="U13" s="6" t="s">
        <v>16</v>
      </c>
      <c r="V13" s="7">
        <v>66</v>
      </c>
      <c r="W13">
        <f t="shared" si="58"/>
        <v>6534</v>
      </c>
      <c r="X13" s="8" t="s">
        <v>295</v>
      </c>
      <c r="Y13" s="8" t="s">
        <v>43</v>
      </c>
      <c r="Z13" s="4">
        <f t="shared" si="9"/>
        <v>0.39599999999999996</v>
      </c>
      <c r="AA13" s="4">
        <f t="shared" si="10"/>
        <v>6.0000000000000001E-3</v>
      </c>
      <c r="AB13" s="4" t="str">
        <f t="shared" si="11"/>
        <v>DOWN</v>
      </c>
      <c r="AC13" s="4">
        <f>COUNTIF(AB3:AB13,AB13)</f>
        <v>5</v>
      </c>
      <c r="AD13" s="4" t="str">
        <f t="shared" si="12"/>
        <v>DOWN5</v>
      </c>
      <c r="AE13" s="9" t="s">
        <v>17</v>
      </c>
      <c r="AF13" s="9" t="s">
        <v>16</v>
      </c>
      <c r="AG13" s="10">
        <v>66</v>
      </c>
      <c r="AH13" s="33">
        <f t="shared" si="59"/>
        <v>6534</v>
      </c>
      <c r="AI13" s="11" t="s">
        <v>396</v>
      </c>
      <c r="AJ13" s="11" t="s">
        <v>43</v>
      </c>
      <c r="AK13" s="4">
        <f t="shared" si="13"/>
        <v>3527.6219999999998</v>
      </c>
      <c r="AL13" s="11">
        <v>0.50399999999945067</v>
      </c>
      <c r="AM13" s="4">
        <f t="shared" si="14"/>
        <v>6.0000000000000001E-3</v>
      </c>
      <c r="AN13" s="4" t="str">
        <f t="shared" si="15"/>
        <v>DOWN</v>
      </c>
      <c r="AO13" s="4">
        <f>COUNTIF(AN3:AN13,AN13)</f>
        <v>5</v>
      </c>
      <c r="AP13" s="4" t="str">
        <f t="shared" si="16"/>
        <v>DOWN5</v>
      </c>
      <c r="AQ13" s="4" t="s">
        <v>17</v>
      </c>
      <c r="AR13" s="4" t="s">
        <v>16</v>
      </c>
      <c r="AS13" s="4">
        <v>66</v>
      </c>
      <c r="AT13">
        <f t="shared" si="49"/>
        <v>6534</v>
      </c>
      <c r="AU13" s="12" t="s">
        <v>506</v>
      </c>
      <c r="AV13" s="12" t="s">
        <v>88</v>
      </c>
      <c r="AW13" s="4">
        <f t="shared" si="17"/>
        <v>0.56499999999999995</v>
      </c>
      <c r="AX13" s="4">
        <f t="shared" si="18"/>
        <v>9.0000000000000011E-3</v>
      </c>
      <c r="AY13" s="4" t="str">
        <f t="shared" si="19"/>
        <v>DOWN</v>
      </c>
      <c r="AZ13" s="4">
        <f>COUNTIF(AY3:AY13,AY13)</f>
        <v>5</v>
      </c>
      <c r="BA13" s="4" t="str">
        <f t="shared" si="20"/>
        <v>DOWN5</v>
      </c>
      <c r="BB13" s="13" t="s">
        <v>17</v>
      </c>
      <c r="BC13" s="13" t="s">
        <v>16</v>
      </c>
      <c r="BD13" s="14">
        <v>66</v>
      </c>
      <c r="BE13">
        <f t="shared" si="50"/>
        <v>6534</v>
      </c>
      <c r="BF13" s="15" t="s">
        <v>323</v>
      </c>
      <c r="BG13" s="15" t="s">
        <v>59</v>
      </c>
      <c r="BH13" s="4">
        <f t="shared" si="21"/>
        <v>0.67199999999999993</v>
      </c>
      <c r="BI13" s="4">
        <f t="shared" si="22"/>
        <v>0.01</v>
      </c>
      <c r="BJ13" s="4" t="str">
        <f t="shared" si="23"/>
        <v>DOWN</v>
      </c>
      <c r="BK13" s="4">
        <f>COUNTIF(BJ3:BJ13,BJ13)</f>
        <v>5</v>
      </c>
      <c r="BL13" s="4" t="str">
        <f t="shared" si="24"/>
        <v>DOWN5</v>
      </c>
      <c r="BM13" s="16" t="s">
        <v>17</v>
      </c>
      <c r="BN13" s="16" t="s">
        <v>16</v>
      </c>
      <c r="BO13" s="17">
        <v>66</v>
      </c>
      <c r="BP13">
        <f t="shared" si="51"/>
        <v>6534</v>
      </c>
      <c r="BQ13" s="18" t="s">
        <v>536</v>
      </c>
      <c r="BR13" s="18" t="s">
        <v>43</v>
      </c>
      <c r="BS13" s="4">
        <f t="shared" si="25"/>
        <v>0.80800000000000005</v>
      </c>
      <c r="BT13" s="4">
        <f t="shared" si="26"/>
        <v>6.0000000000000001E-3</v>
      </c>
      <c r="BU13" s="4" t="str">
        <f t="shared" si="27"/>
        <v>DOWN</v>
      </c>
      <c r="BV13" s="4">
        <f>COUNTIF(BU3:BU13,BU13)</f>
        <v>5</v>
      </c>
      <c r="BW13" s="4" t="str">
        <f t="shared" si="28"/>
        <v>DOWN5</v>
      </c>
      <c r="BX13" s="4" t="s">
        <v>17</v>
      </c>
      <c r="BY13" s="4" t="s">
        <v>16</v>
      </c>
      <c r="BZ13" s="4">
        <v>66</v>
      </c>
      <c r="CA13">
        <f t="shared" si="52"/>
        <v>6534</v>
      </c>
      <c r="CB13" s="19" t="s">
        <v>770</v>
      </c>
      <c r="CC13" s="19" t="s">
        <v>43</v>
      </c>
      <c r="CD13" s="4">
        <f t="shared" si="29"/>
        <v>1.1969999999999998</v>
      </c>
      <c r="CE13" s="4">
        <f t="shared" si="30"/>
        <v>6.0000000000000001E-3</v>
      </c>
      <c r="CF13" s="4" t="str">
        <f t="shared" si="31"/>
        <v>DOWN</v>
      </c>
      <c r="CG13" s="4">
        <f>COUNTIF(CF3:CF13,CF13)</f>
        <v>5</v>
      </c>
      <c r="CH13" s="4" t="str">
        <f t="shared" si="32"/>
        <v>DOWN5</v>
      </c>
      <c r="CI13" s="20" t="s">
        <v>17</v>
      </c>
      <c r="CJ13" s="20" t="s">
        <v>16</v>
      </c>
      <c r="CK13" s="21">
        <v>66</v>
      </c>
      <c r="CL13">
        <f t="shared" si="53"/>
        <v>6534</v>
      </c>
      <c r="CM13" s="22" t="s">
        <v>867</v>
      </c>
      <c r="CN13" s="22" t="s">
        <v>78</v>
      </c>
      <c r="CO13" s="4">
        <f t="shared" si="33"/>
        <v>1.5960000000000001</v>
      </c>
      <c r="CP13" s="4">
        <f t="shared" si="34"/>
        <v>5.0000000000000001E-3</v>
      </c>
      <c r="CQ13" s="4" t="str">
        <f t="shared" si="35"/>
        <v>DOWN</v>
      </c>
      <c r="CR13" s="4">
        <f>COUNTIF(CQ3:CQ13,CQ13)</f>
        <v>5</v>
      </c>
      <c r="CS13" s="4" t="str">
        <f t="shared" si="36"/>
        <v>DOWN5</v>
      </c>
      <c r="CT13" s="23" t="s">
        <v>17</v>
      </c>
      <c r="CU13" s="23" t="s">
        <v>16</v>
      </c>
      <c r="CV13" s="24">
        <v>66</v>
      </c>
      <c r="CW13">
        <f t="shared" si="54"/>
        <v>6534</v>
      </c>
      <c r="CX13" s="25" t="s">
        <v>971</v>
      </c>
      <c r="CY13" s="25" t="s">
        <v>88</v>
      </c>
      <c r="CZ13" s="4">
        <f t="shared" si="37"/>
        <v>1.9929999999999999</v>
      </c>
      <c r="DA13" s="4">
        <f t="shared" si="38"/>
        <v>9.0000000000000011E-3</v>
      </c>
      <c r="DB13" s="4" t="str">
        <f t="shared" si="39"/>
        <v>DOWN</v>
      </c>
      <c r="DC13" s="4">
        <f>COUNTIF(DB3:DB13,DB13)</f>
        <v>5</v>
      </c>
      <c r="DD13" s="4" t="str">
        <f t="shared" si="40"/>
        <v>DOWN5</v>
      </c>
      <c r="DE13" s="26" t="s">
        <v>17</v>
      </c>
      <c r="DF13" s="26" t="s">
        <v>16</v>
      </c>
      <c r="DG13" s="27">
        <v>66</v>
      </c>
      <c r="DH13">
        <f t="shared" si="55"/>
        <v>6534</v>
      </c>
      <c r="DI13" s="28" t="s">
        <v>1070</v>
      </c>
      <c r="DJ13" s="28" t="s">
        <v>88</v>
      </c>
      <c r="DK13" s="4">
        <f t="shared" si="41"/>
        <v>3.0720000000000001</v>
      </c>
      <c r="DL13" s="4">
        <f t="shared" si="42"/>
        <v>9.0000000000000011E-3</v>
      </c>
      <c r="DM13" s="4" t="str">
        <f t="shared" si="43"/>
        <v>DOWN</v>
      </c>
      <c r="DN13" s="4">
        <f>COUNTIF(DM3:DM13,DM13)</f>
        <v>5</v>
      </c>
      <c r="DO13" s="4" t="str">
        <f t="shared" si="44"/>
        <v>DOWN5</v>
      </c>
      <c r="DP13" s="29" t="s">
        <v>17</v>
      </c>
      <c r="DQ13" s="29" t="s">
        <v>16</v>
      </c>
      <c r="DR13" s="30">
        <v>66</v>
      </c>
      <c r="DS13">
        <f t="shared" si="56"/>
        <v>6534</v>
      </c>
      <c r="DT13" s="31" t="s">
        <v>1179</v>
      </c>
      <c r="DU13" s="31" t="s">
        <v>78</v>
      </c>
      <c r="DV13" s="4">
        <f t="shared" si="45"/>
        <v>4.0369999999999999</v>
      </c>
      <c r="DW13" s="4">
        <f t="shared" si="46"/>
        <v>5.0000000000000001E-3</v>
      </c>
      <c r="DX13" s="4" t="str">
        <f t="shared" si="47"/>
        <v>DOWN</v>
      </c>
      <c r="DY13" s="4">
        <f>COUNTIF(DX3:DX13,DX13)</f>
        <v>5</v>
      </c>
      <c r="DZ13" s="4" t="str">
        <f t="shared" si="48"/>
        <v>DOWN5</v>
      </c>
      <c r="EA13" s="32" t="s">
        <v>17</v>
      </c>
      <c r="EB13" s="32" t="s">
        <v>16</v>
      </c>
      <c r="EC13" s="33">
        <v>66</v>
      </c>
      <c r="ED13">
        <f t="shared" si="57"/>
        <v>6534</v>
      </c>
    </row>
    <row r="14" spans="1:134">
      <c r="B14" s="4" t="s">
        <v>44</v>
      </c>
      <c r="C14" s="4" t="s">
        <v>38</v>
      </c>
      <c r="D14" s="4">
        <f t="shared" si="0"/>
        <v>0.45199999999999996</v>
      </c>
      <c r="E14" s="4">
        <f t="shared" si="1"/>
        <v>2E-3</v>
      </c>
      <c r="F14" s="4" t="str">
        <f t="shared" si="2"/>
        <v>UP</v>
      </c>
      <c r="G14" s="4">
        <f>COUNTIF(F3:F14,F14)</f>
        <v>7</v>
      </c>
      <c r="H14" s="4" t="str">
        <f t="shared" si="3"/>
        <v>UP7</v>
      </c>
      <c r="I14" s="4" t="s">
        <v>16</v>
      </c>
      <c r="J14" s="4" t="s">
        <v>17</v>
      </c>
      <c r="K14" s="4">
        <v>1514</v>
      </c>
      <c r="L14">
        <f t="shared" si="4"/>
        <v>8048</v>
      </c>
      <c r="M14" s="5" t="s">
        <v>184</v>
      </c>
      <c r="N14" s="5" t="s">
        <v>38</v>
      </c>
      <c r="O14" s="4">
        <f t="shared" si="5"/>
        <v>0.41699999999999998</v>
      </c>
      <c r="P14" s="4">
        <f t="shared" si="6"/>
        <v>2E-3</v>
      </c>
      <c r="Q14" s="4" t="str">
        <f t="shared" si="7"/>
        <v>UP</v>
      </c>
      <c r="R14" s="4">
        <f>COUNTIF(Q3:Q14,Q14)</f>
        <v>7</v>
      </c>
      <c r="S14" s="4" t="str">
        <f t="shared" si="8"/>
        <v>UP7</v>
      </c>
      <c r="T14" s="6" t="s">
        <v>16</v>
      </c>
      <c r="U14" s="6" t="s">
        <v>17</v>
      </c>
      <c r="V14" s="7">
        <v>1514</v>
      </c>
      <c r="W14">
        <f t="shared" si="58"/>
        <v>8048</v>
      </c>
      <c r="X14" s="8" t="s">
        <v>179</v>
      </c>
      <c r="Y14" s="8" t="s">
        <v>38</v>
      </c>
      <c r="Z14" s="4">
        <f t="shared" si="9"/>
        <v>0.39800000000000002</v>
      </c>
      <c r="AA14" s="4">
        <f t="shared" si="10"/>
        <v>2E-3</v>
      </c>
      <c r="AB14" s="4" t="str">
        <f t="shared" si="11"/>
        <v>UP</v>
      </c>
      <c r="AC14" s="4">
        <f>COUNTIF(AB3:AB14,AB14)</f>
        <v>7</v>
      </c>
      <c r="AD14" s="4" t="str">
        <f t="shared" si="12"/>
        <v>UP7</v>
      </c>
      <c r="AE14" s="9" t="s">
        <v>16</v>
      </c>
      <c r="AF14" s="9" t="s">
        <v>17</v>
      </c>
      <c r="AG14" s="10">
        <v>1514</v>
      </c>
      <c r="AH14" s="33">
        <f t="shared" si="59"/>
        <v>8048</v>
      </c>
      <c r="AI14" s="11" t="s">
        <v>397</v>
      </c>
      <c r="AJ14" s="11" t="s">
        <v>38</v>
      </c>
      <c r="AK14" s="4">
        <f t="shared" si="13"/>
        <v>3527.6239999999998</v>
      </c>
      <c r="AL14" s="11">
        <v>0.50599999999940337</v>
      </c>
      <c r="AM14" s="4">
        <f t="shared" si="14"/>
        <v>2E-3</v>
      </c>
      <c r="AN14" s="4" t="str">
        <f t="shared" si="15"/>
        <v>UP</v>
      </c>
      <c r="AO14" s="4">
        <f>COUNTIF(AN3:AN14,AN14)</f>
        <v>7</v>
      </c>
      <c r="AP14" s="4" t="str">
        <f t="shared" si="16"/>
        <v>UP7</v>
      </c>
      <c r="AQ14" s="4" t="s">
        <v>16</v>
      </c>
      <c r="AR14" s="4" t="s">
        <v>17</v>
      </c>
      <c r="AS14" s="4">
        <v>1514</v>
      </c>
      <c r="AT14">
        <f t="shared" si="49"/>
        <v>8048</v>
      </c>
      <c r="AU14" s="12" t="s">
        <v>507</v>
      </c>
      <c r="AV14" s="12" t="s">
        <v>61</v>
      </c>
      <c r="AW14" s="4">
        <f t="shared" si="17"/>
        <v>0.56800000000000006</v>
      </c>
      <c r="AX14" s="4">
        <f t="shared" si="18"/>
        <v>3.0000000000000001E-3</v>
      </c>
      <c r="AY14" s="4" t="str">
        <f t="shared" si="19"/>
        <v>UP</v>
      </c>
      <c r="AZ14" s="4">
        <f>COUNTIF(AY3:AY14,AY14)</f>
        <v>7</v>
      </c>
      <c r="BA14" s="4" t="str">
        <f t="shared" si="20"/>
        <v>UP7</v>
      </c>
      <c r="BB14" s="13" t="s">
        <v>16</v>
      </c>
      <c r="BC14" s="13" t="s">
        <v>17</v>
      </c>
      <c r="BD14" s="14">
        <v>1514</v>
      </c>
      <c r="BE14">
        <f t="shared" si="50"/>
        <v>8048</v>
      </c>
      <c r="BF14" s="15" t="s">
        <v>605</v>
      </c>
      <c r="BG14" s="15" t="s">
        <v>61</v>
      </c>
      <c r="BH14" s="4">
        <f t="shared" si="21"/>
        <v>0.67500000000000004</v>
      </c>
      <c r="BI14" s="4">
        <f t="shared" si="22"/>
        <v>3.0000000000000001E-3</v>
      </c>
      <c r="BJ14" s="4" t="str">
        <f t="shared" si="23"/>
        <v>UP</v>
      </c>
      <c r="BK14" s="4">
        <f>COUNTIF(BJ3:BJ14,BJ14)</f>
        <v>7</v>
      </c>
      <c r="BL14" s="4" t="str">
        <f t="shared" si="24"/>
        <v>UP7</v>
      </c>
      <c r="BM14" s="16" t="s">
        <v>16</v>
      </c>
      <c r="BN14" s="16" t="s">
        <v>17</v>
      </c>
      <c r="BO14" s="17">
        <v>1514</v>
      </c>
      <c r="BP14">
        <f t="shared" si="51"/>
        <v>8048</v>
      </c>
      <c r="BQ14" s="18" t="s">
        <v>694</v>
      </c>
      <c r="BR14" s="18" t="s">
        <v>38</v>
      </c>
      <c r="BS14" s="4">
        <f t="shared" si="25"/>
        <v>0.80999999999999994</v>
      </c>
      <c r="BT14" s="4">
        <f t="shared" si="26"/>
        <v>2E-3</v>
      </c>
      <c r="BU14" s="4" t="str">
        <f t="shared" si="27"/>
        <v>UP</v>
      </c>
      <c r="BV14" s="4">
        <f>COUNTIF(BU3:BU14,BU14)</f>
        <v>7</v>
      </c>
      <c r="BW14" s="4" t="str">
        <f t="shared" si="28"/>
        <v>UP7</v>
      </c>
      <c r="BX14" s="4" t="s">
        <v>16</v>
      </c>
      <c r="BY14" s="4" t="s">
        <v>17</v>
      </c>
      <c r="BZ14" s="4">
        <v>1514</v>
      </c>
      <c r="CA14">
        <f t="shared" si="52"/>
        <v>8048</v>
      </c>
      <c r="CB14" s="19" t="s">
        <v>132</v>
      </c>
      <c r="CC14" s="19" t="s">
        <v>38</v>
      </c>
      <c r="CD14" s="4">
        <f t="shared" si="29"/>
        <v>1.1990000000000001</v>
      </c>
      <c r="CE14" s="4">
        <f t="shared" si="30"/>
        <v>2E-3</v>
      </c>
      <c r="CF14" s="4" t="str">
        <f t="shared" si="31"/>
        <v>UP</v>
      </c>
      <c r="CG14" s="4">
        <f>COUNTIF(CF3:CF14,CF14)</f>
        <v>7</v>
      </c>
      <c r="CH14" s="4" t="str">
        <f t="shared" si="32"/>
        <v>UP7</v>
      </c>
      <c r="CI14" s="20" t="s">
        <v>16</v>
      </c>
      <c r="CJ14" s="20" t="s">
        <v>17</v>
      </c>
      <c r="CK14" s="21">
        <v>1514</v>
      </c>
      <c r="CL14">
        <f t="shared" si="53"/>
        <v>8048</v>
      </c>
      <c r="CM14" s="22" t="s">
        <v>667</v>
      </c>
      <c r="CN14" s="22" t="s">
        <v>38</v>
      </c>
      <c r="CO14" s="4">
        <f t="shared" si="33"/>
        <v>1.5980000000000001</v>
      </c>
      <c r="CP14" s="4">
        <f t="shared" si="34"/>
        <v>2E-3</v>
      </c>
      <c r="CQ14" s="4" t="str">
        <f t="shared" si="35"/>
        <v>UP</v>
      </c>
      <c r="CR14" s="4">
        <f>COUNTIF(CQ3:CQ14,CQ14)</f>
        <v>7</v>
      </c>
      <c r="CS14" s="4" t="str">
        <f t="shared" si="36"/>
        <v>UP7</v>
      </c>
      <c r="CT14" s="23" t="s">
        <v>16</v>
      </c>
      <c r="CU14" s="23" t="s">
        <v>17</v>
      </c>
      <c r="CV14" s="24">
        <v>1514</v>
      </c>
      <c r="CW14">
        <f t="shared" si="54"/>
        <v>8048</v>
      </c>
      <c r="CX14" s="25" t="s">
        <v>972</v>
      </c>
      <c r="CY14" s="25" t="s">
        <v>61</v>
      </c>
      <c r="CZ14" s="4">
        <f t="shared" si="37"/>
        <v>1.996</v>
      </c>
      <c r="DA14" s="4">
        <f t="shared" si="38"/>
        <v>3.0000000000000001E-3</v>
      </c>
      <c r="DB14" s="4" t="str">
        <f t="shared" si="39"/>
        <v>UP</v>
      </c>
      <c r="DC14" s="4">
        <f>COUNTIF(DB3:DB14,DB14)</f>
        <v>7</v>
      </c>
      <c r="DD14" s="4" t="str">
        <f t="shared" si="40"/>
        <v>UP7</v>
      </c>
      <c r="DE14" s="26" t="s">
        <v>16</v>
      </c>
      <c r="DF14" s="26" t="s">
        <v>17</v>
      </c>
      <c r="DG14" s="27">
        <v>1514</v>
      </c>
      <c r="DH14">
        <f t="shared" si="55"/>
        <v>8048</v>
      </c>
      <c r="DI14" s="28" t="s">
        <v>1071</v>
      </c>
      <c r="DJ14" s="28" t="s">
        <v>38</v>
      </c>
      <c r="DK14" s="4">
        <f t="shared" si="41"/>
        <v>3.0739999999999998</v>
      </c>
      <c r="DL14" s="4">
        <f t="shared" si="42"/>
        <v>2E-3</v>
      </c>
      <c r="DM14" s="4" t="str">
        <f t="shared" si="43"/>
        <v>UP</v>
      </c>
      <c r="DN14" s="4">
        <f>COUNTIF(DM3:DM14,DM14)</f>
        <v>7</v>
      </c>
      <c r="DO14" s="4" t="str">
        <f t="shared" si="44"/>
        <v>UP7</v>
      </c>
      <c r="DP14" s="29" t="s">
        <v>16</v>
      </c>
      <c r="DQ14" s="29" t="s">
        <v>17</v>
      </c>
      <c r="DR14" s="30">
        <v>1514</v>
      </c>
      <c r="DS14">
        <f t="shared" si="56"/>
        <v>8048</v>
      </c>
      <c r="DT14" s="31" t="s">
        <v>1180</v>
      </c>
      <c r="DU14" s="31" t="s">
        <v>38</v>
      </c>
      <c r="DV14" s="4">
        <f t="shared" si="45"/>
        <v>4.0389999999999997</v>
      </c>
      <c r="DW14" s="4">
        <f t="shared" si="46"/>
        <v>2E-3</v>
      </c>
      <c r="DX14" s="4" t="str">
        <f t="shared" si="47"/>
        <v>UP</v>
      </c>
      <c r="DY14" s="4">
        <f>COUNTIF(DX3:DX14,DX14)</f>
        <v>7</v>
      </c>
      <c r="DZ14" s="4" t="str">
        <f t="shared" si="48"/>
        <v>UP7</v>
      </c>
      <c r="EA14" s="32" t="s">
        <v>16</v>
      </c>
      <c r="EB14" s="32" t="s">
        <v>17</v>
      </c>
      <c r="EC14" s="33">
        <v>1514</v>
      </c>
      <c r="ED14">
        <f t="shared" si="57"/>
        <v>8048</v>
      </c>
    </row>
    <row r="15" spans="1:134">
      <c r="B15" s="4" t="s">
        <v>45</v>
      </c>
      <c r="C15" s="4" t="s">
        <v>40</v>
      </c>
      <c r="D15" s="4">
        <f t="shared" si="0"/>
        <v>0.45899999999999996</v>
      </c>
      <c r="E15" s="4">
        <f t="shared" si="1"/>
        <v>7.0000000000000001E-3</v>
      </c>
      <c r="F15" s="4" t="str">
        <f t="shared" si="2"/>
        <v>DOWN</v>
      </c>
      <c r="G15" s="4">
        <f>COUNTIF(F3:F15,F15)</f>
        <v>6</v>
      </c>
      <c r="H15" s="4" t="str">
        <f t="shared" si="3"/>
        <v>DOWN6</v>
      </c>
      <c r="I15" s="4" t="s">
        <v>17</v>
      </c>
      <c r="J15" s="4" t="s">
        <v>16</v>
      </c>
      <c r="K15" s="4">
        <v>66</v>
      </c>
      <c r="L15">
        <f t="shared" si="4"/>
        <v>8114</v>
      </c>
      <c r="M15" s="5" t="s">
        <v>185</v>
      </c>
      <c r="N15" s="5" t="s">
        <v>40</v>
      </c>
      <c r="O15" s="4">
        <f t="shared" si="5"/>
        <v>0.42399999999999999</v>
      </c>
      <c r="P15" s="4">
        <f t="shared" si="6"/>
        <v>7.0000000000000001E-3</v>
      </c>
      <c r="Q15" s="4" t="str">
        <f t="shared" si="7"/>
        <v>DOWN</v>
      </c>
      <c r="R15" s="4">
        <f>COUNTIF(Q3:Q15,Q15)</f>
        <v>6</v>
      </c>
      <c r="S15" s="4" t="str">
        <f t="shared" si="8"/>
        <v>DOWN6</v>
      </c>
      <c r="T15" s="6" t="s">
        <v>17</v>
      </c>
      <c r="U15" s="6" t="s">
        <v>16</v>
      </c>
      <c r="V15" s="7">
        <v>66</v>
      </c>
      <c r="W15">
        <f t="shared" si="58"/>
        <v>8114</v>
      </c>
      <c r="X15" s="8" t="s">
        <v>296</v>
      </c>
      <c r="Y15" s="8" t="s">
        <v>40</v>
      </c>
      <c r="Z15" s="4">
        <f t="shared" si="9"/>
        <v>0.40499999999999997</v>
      </c>
      <c r="AA15" s="4">
        <f t="shared" si="10"/>
        <v>7.0000000000000001E-3</v>
      </c>
      <c r="AB15" s="4" t="str">
        <f t="shared" si="11"/>
        <v>DOWN</v>
      </c>
      <c r="AC15" s="4">
        <f>COUNTIF(AB3:AB15,AB15)</f>
        <v>6</v>
      </c>
      <c r="AD15" s="4" t="str">
        <f t="shared" si="12"/>
        <v>DOWN6</v>
      </c>
      <c r="AE15" s="9" t="s">
        <v>17</v>
      </c>
      <c r="AF15" s="9" t="s">
        <v>16</v>
      </c>
      <c r="AG15" s="10">
        <v>66</v>
      </c>
      <c r="AH15" s="33">
        <f t="shared" si="59"/>
        <v>8114</v>
      </c>
      <c r="AI15" s="11" t="s">
        <v>398</v>
      </c>
      <c r="AJ15" s="11" t="s">
        <v>71</v>
      </c>
      <c r="AK15" s="4">
        <f t="shared" si="13"/>
        <v>3527.6280000000002</v>
      </c>
      <c r="AL15" s="11">
        <v>0.50999999999976353</v>
      </c>
      <c r="AM15" s="4">
        <f t="shared" si="14"/>
        <v>4.0000000000000001E-3</v>
      </c>
      <c r="AN15" s="4" t="str">
        <f t="shared" si="15"/>
        <v>DOWN</v>
      </c>
      <c r="AO15" s="4">
        <f>COUNTIF(AN3:AN15,AN15)</f>
        <v>6</v>
      </c>
      <c r="AP15" s="4" t="str">
        <f t="shared" si="16"/>
        <v>DOWN6</v>
      </c>
      <c r="AQ15" s="4" t="s">
        <v>17</v>
      </c>
      <c r="AR15" s="4" t="s">
        <v>16</v>
      </c>
      <c r="AS15" s="4">
        <v>66</v>
      </c>
      <c r="AT15">
        <f t="shared" si="49"/>
        <v>8114</v>
      </c>
      <c r="AU15" s="12" t="s">
        <v>508</v>
      </c>
      <c r="AV15" s="12" t="s">
        <v>88</v>
      </c>
      <c r="AW15" s="4">
        <f t="shared" si="17"/>
        <v>0.57700000000000007</v>
      </c>
      <c r="AX15" s="4">
        <f t="shared" si="18"/>
        <v>9.0000000000000011E-3</v>
      </c>
      <c r="AY15" s="4" t="str">
        <f t="shared" si="19"/>
        <v>DOWN</v>
      </c>
      <c r="AZ15" s="4">
        <f>COUNTIF(AY3:AY15,AY15)</f>
        <v>6</v>
      </c>
      <c r="BA15" s="4" t="str">
        <f t="shared" si="20"/>
        <v>DOWN6</v>
      </c>
      <c r="BB15" s="13" t="s">
        <v>17</v>
      </c>
      <c r="BC15" s="13" t="s">
        <v>16</v>
      </c>
      <c r="BD15" s="14">
        <v>66</v>
      </c>
      <c r="BE15">
        <f t="shared" si="50"/>
        <v>8114</v>
      </c>
      <c r="BF15" s="15" t="s">
        <v>324</v>
      </c>
      <c r="BG15" s="15" t="s">
        <v>43</v>
      </c>
      <c r="BH15" s="4">
        <f t="shared" si="21"/>
        <v>0.68099999999999994</v>
      </c>
      <c r="BI15" s="4">
        <f t="shared" si="22"/>
        <v>6.0000000000000001E-3</v>
      </c>
      <c r="BJ15" s="4" t="str">
        <f t="shared" si="23"/>
        <v>DOWN</v>
      </c>
      <c r="BK15" s="4">
        <f>COUNTIF(BJ3:BJ15,BJ15)</f>
        <v>6</v>
      </c>
      <c r="BL15" s="4" t="str">
        <f t="shared" si="24"/>
        <v>DOWN6</v>
      </c>
      <c r="BM15" s="16" t="s">
        <v>17</v>
      </c>
      <c r="BN15" s="16" t="s">
        <v>16</v>
      </c>
      <c r="BO15" s="17">
        <v>66</v>
      </c>
      <c r="BP15">
        <f t="shared" si="51"/>
        <v>8114</v>
      </c>
      <c r="BQ15" s="18" t="s">
        <v>695</v>
      </c>
      <c r="BR15" s="18" t="s">
        <v>40</v>
      </c>
      <c r="BS15" s="4">
        <f t="shared" si="25"/>
        <v>0.81700000000000006</v>
      </c>
      <c r="BT15" s="4">
        <f t="shared" si="26"/>
        <v>7.0000000000000001E-3</v>
      </c>
      <c r="BU15" s="4" t="str">
        <f t="shared" si="27"/>
        <v>DOWN</v>
      </c>
      <c r="BV15" s="4">
        <f>COUNTIF(BU3:BU15,BU15)</f>
        <v>6</v>
      </c>
      <c r="BW15" s="4" t="str">
        <f t="shared" si="28"/>
        <v>DOWN6</v>
      </c>
      <c r="BX15" s="4" t="s">
        <v>17</v>
      </c>
      <c r="BY15" s="4" t="s">
        <v>16</v>
      </c>
      <c r="BZ15" s="4">
        <v>66</v>
      </c>
      <c r="CA15">
        <f t="shared" si="52"/>
        <v>8114</v>
      </c>
      <c r="CB15" s="19" t="s">
        <v>771</v>
      </c>
      <c r="CC15" s="19" t="s">
        <v>88</v>
      </c>
      <c r="CD15" s="4">
        <f t="shared" si="29"/>
        <v>1.2080000000000002</v>
      </c>
      <c r="CE15" s="4">
        <f t="shared" si="30"/>
        <v>9.0000000000000011E-3</v>
      </c>
      <c r="CF15" s="4" t="str">
        <f t="shared" si="31"/>
        <v>DOWN</v>
      </c>
      <c r="CG15" s="4">
        <f>COUNTIF(CF3:CF15,CF15)</f>
        <v>6</v>
      </c>
      <c r="CH15" s="4" t="str">
        <f t="shared" si="32"/>
        <v>DOWN6</v>
      </c>
      <c r="CI15" s="20" t="s">
        <v>17</v>
      </c>
      <c r="CJ15" s="20" t="s">
        <v>16</v>
      </c>
      <c r="CK15" s="21">
        <v>66</v>
      </c>
      <c r="CL15">
        <f t="shared" si="53"/>
        <v>8114</v>
      </c>
      <c r="CM15" s="22" t="s">
        <v>868</v>
      </c>
      <c r="CN15" s="22" t="s">
        <v>40</v>
      </c>
      <c r="CO15" s="4">
        <f t="shared" si="33"/>
        <v>1.605</v>
      </c>
      <c r="CP15" s="4">
        <f t="shared" si="34"/>
        <v>7.0000000000000001E-3</v>
      </c>
      <c r="CQ15" s="4" t="str">
        <f t="shared" si="35"/>
        <v>DOWN</v>
      </c>
      <c r="CR15" s="4">
        <f>COUNTIF(CQ3:CQ15,CQ15)</f>
        <v>6</v>
      </c>
      <c r="CS15" s="4" t="str">
        <f t="shared" si="36"/>
        <v>DOWN6</v>
      </c>
      <c r="CT15" s="23" t="s">
        <v>17</v>
      </c>
      <c r="CU15" s="23" t="s">
        <v>16</v>
      </c>
      <c r="CV15" s="24">
        <v>66</v>
      </c>
      <c r="CW15">
        <f t="shared" si="54"/>
        <v>8114</v>
      </c>
      <c r="CX15" s="25" t="s">
        <v>973</v>
      </c>
      <c r="CY15" s="25" t="s">
        <v>59</v>
      </c>
      <c r="CZ15" s="4">
        <f t="shared" si="37"/>
        <v>2.0059999999999998</v>
      </c>
      <c r="DA15" s="4">
        <f t="shared" si="38"/>
        <v>0.01</v>
      </c>
      <c r="DB15" s="4" t="str">
        <f t="shared" si="39"/>
        <v>DOWN</v>
      </c>
      <c r="DC15" s="4">
        <f>COUNTIF(DB3:DB15,DB15)</f>
        <v>6</v>
      </c>
      <c r="DD15" s="4" t="str">
        <f t="shared" si="40"/>
        <v>DOWN6</v>
      </c>
      <c r="DE15" s="26" t="s">
        <v>17</v>
      </c>
      <c r="DF15" s="26" t="s">
        <v>16</v>
      </c>
      <c r="DG15" s="27">
        <v>66</v>
      </c>
      <c r="DH15">
        <f t="shared" si="55"/>
        <v>8114</v>
      </c>
      <c r="DI15" s="28" t="s">
        <v>1072</v>
      </c>
      <c r="DJ15" s="28" t="s">
        <v>69</v>
      </c>
      <c r="DK15" s="4">
        <f t="shared" si="41"/>
        <v>3.085</v>
      </c>
      <c r="DL15" s="4">
        <f t="shared" si="42"/>
        <v>1.0999999999999999E-2</v>
      </c>
      <c r="DM15" s="4" t="str">
        <f t="shared" si="43"/>
        <v>DOWN</v>
      </c>
      <c r="DN15" s="4">
        <f>COUNTIF(DM3:DM15,DM15)</f>
        <v>6</v>
      </c>
      <c r="DO15" s="4" t="str">
        <f t="shared" si="44"/>
        <v>DOWN6</v>
      </c>
      <c r="DP15" s="29" t="s">
        <v>17</v>
      </c>
      <c r="DQ15" s="29" t="s">
        <v>16</v>
      </c>
      <c r="DR15" s="30">
        <v>66</v>
      </c>
      <c r="DS15">
        <f t="shared" si="56"/>
        <v>8114</v>
      </c>
      <c r="DT15" s="31" t="s">
        <v>1181</v>
      </c>
      <c r="DU15" s="31" t="s">
        <v>40</v>
      </c>
      <c r="DV15" s="4">
        <f t="shared" si="45"/>
        <v>4.0460000000000003</v>
      </c>
      <c r="DW15" s="4">
        <f t="shared" si="46"/>
        <v>7.0000000000000001E-3</v>
      </c>
      <c r="DX15" s="4" t="str">
        <f t="shared" si="47"/>
        <v>DOWN</v>
      </c>
      <c r="DY15" s="4">
        <f>COUNTIF(DX3:DX15,DX15)</f>
        <v>6</v>
      </c>
      <c r="DZ15" s="4" t="str">
        <f t="shared" si="48"/>
        <v>DOWN6</v>
      </c>
      <c r="EA15" s="32" t="s">
        <v>17</v>
      </c>
      <c r="EB15" s="32" t="s">
        <v>16</v>
      </c>
      <c r="EC15" s="33">
        <v>66</v>
      </c>
      <c r="ED15">
        <f t="shared" si="57"/>
        <v>8114</v>
      </c>
    </row>
    <row r="16" spans="1:134">
      <c r="B16" s="4" t="s">
        <v>46</v>
      </c>
      <c r="C16" s="4" t="s">
        <v>38</v>
      </c>
      <c r="D16" s="4">
        <f t="shared" si="0"/>
        <v>0.46099999999999997</v>
      </c>
      <c r="E16" s="4">
        <f t="shared" si="1"/>
        <v>2E-3</v>
      </c>
      <c r="F16" s="4" t="str">
        <f t="shared" si="2"/>
        <v>UP</v>
      </c>
      <c r="G16" s="4">
        <f>COUNTIF(F3:F16,F16)</f>
        <v>8</v>
      </c>
      <c r="H16" s="4" t="str">
        <f t="shared" si="3"/>
        <v>UP8</v>
      </c>
      <c r="I16" s="4" t="s">
        <v>16</v>
      </c>
      <c r="J16" s="4" t="s">
        <v>17</v>
      </c>
      <c r="K16" s="4">
        <v>1514</v>
      </c>
      <c r="L16">
        <f t="shared" si="4"/>
        <v>9628</v>
      </c>
      <c r="M16" s="5" t="s">
        <v>186</v>
      </c>
      <c r="N16" s="5" t="s">
        <v>38</v>
      </c>
      <c r="O16" s="4">
        <f t="shared" si="5"/>
        <v>0.42599999999999999</v>
      </c>
      <c r="P16" s="4">
        <f t="shared" si="6"/>
        <v>2E-3</v>
      </c>
      <c r="Q16" s="4" t="str">
        <f t="shared" si="7"/>
        <v>UP</v>
      </c>
      <c r="R16" s="4">
        <f>COUNTIF(Q3:Q16,Q16)</f>
        <v>8</v>
      </c>
      <c r="S16" s="4" t="str">
        <f t="shared" si="8"/>
        <v>UP8</v>
      </c>
      <c r="T16" s="6" t="s">
        <v>16</v>
      </c>
      <c r="U16" s="6" t="s">
        <v>17</v>
      </c>
      <c r="V16" s="7">
        <v>1514</v>
      </c>
      <c r="W16">
        <f t="shared" si="58"/>
        <v>9628</v>
      </c>
      <c r="X16" s="8" t="s">
        <v>297</v>
      </c>
      <c r="Y16" s="8" t="s">
        <v>61</v>
      </c>
      <c r="Z16" s="4">
        <f t="shared" si="9"/>
        <v>0.40799999999999997</v>
      </c>
      <c r="AA16" s="4">
        <f t="shared" si="10"/>
        <v>3.0000000000000001E-3</v>
      </c>
      <c r="AB16" s="4" t="str">
        <f t="shared" si="11"/>
        <v>UP</v>
      </c>
      <c r="AC16" s="4">
        <f>COUNTIF(AB3:AB16,AB16)</f>
        <v>8</v>
      </c>
      <c r="AD16" s="4" t="str">
        <f t="shared" si="12"/>
        <v>UP8</v>
      </c>
      <c r="AE16" s="9" t="s">
        <v>16</v>
      </c>
      <c r="AF16" s="9" t="s">
        <v>17</v>
      </c>
      <c r="AG16" s="10">
        <v>1514</v>
      </c>
      <c r="AH16" s="33">
        <f t="shared" si="59"/>
        <v>9628</v>
      </c>
      <c r="AI16" s="11" t="s">
        <v>399</v>
      </c>
      <c r="AJ16" s="11" t="s">
        <v>61</v>
      </c>
      <c r="AK16" s="4">
        <f t="shared" si="13"/>
        <v>3527.6309999999999</v>
      </c>
      <c r="AL16" s="11">
        <v>0.51299999999946522</v>
      </c>
      <c r="AM16" s="4">
        <f t="shared" si="14"/>
        <v>3.0000000000000001E-3</v>
      </c>
      <c r="AN16" s="4" t="str">
        <f t="shared" si="15"/>
        <v>UP</v>
      </c>
      <c r="AO16" s="4">
        <f>COUNTIF(AN3:AN16,AN16)</f>
        <v>8</v>
      </c>
      <c r="AP16" s="4" t="str">
        <f t="shared" si="16"/>
        <v>UP8</v>
      </c>
      <c r="AQ16" s="4" t="s">
        <v>16</v>
      </c>
      <c r="AR16" s="4" t="s">
        <v>17</v>
      </c>
      <c r="AS16" s="4">
        <v>1514</v>
      </c>
      <c r="AT16">
        <f t="shared" si="49"/>
        <v>9628</v>
      </c>
      <c r="AU16" s="12" t="s">
        <v>509</v>
      </c>
      <c r="AV16" s="12" t="s">
        <v>38</v>
      </c>
      <c r="AW16" s="4">
        <f t="shared" si="17"/>
        <v>0.57899999999999996</v>
      </c>
      <c r="AX16" s="4">
        <f t="shared" si="18"/>
        <v>2E-3</v>
      </c>
      <c r="AY16" s="4" t="str">
        <f t="shared" si="19"/>
        <v>UP</v>
      </c>
      <c r="AZ16" s="4">
        <f>COUNTIF(AY3:AY16,AY16)</f>
        <v>8</v>
      </c>
      <c r="BA16" s="4" t="str">
        <f t="shared" si="20"/>
        <v>UP8</v>
      </c>
      <c r="BB16" s="13" t="s">
        <v>16</v>
      </c>
      <c r="BC16" s="13" t="s">
        <v>17</v>
      </c>
      <c r="BD16" s="14">
        <v>1514</v>
      </c>
      <c r="BE16">
        <f t="shared" si="50"/>
        <v>9628</v>
      </c>
      <c r="BF16" s="15" t="s">
        <v>72</v>
      </c>
      <c r="BG16" s="15" t="s">
        <v>71</v>
      </c>
      <c r="BH16" s="4">
        <f t="shared" si="21"/>
        <v>0.68499999999999994</v>
      </c>
      <c r="BI16" s="4">
        <f t="shared" si="22"/>
        <v>4.0000000000000001E-3</v>
      </c>
      <c r="BJ16" s="4" t="str">
        <f t="shared" si="23"/>
        <v>UP</v>
      </c>
      <c r="BK16" s="4">
        <f>COUNTIF(BJ3:BJ16,BJ16)</f>
        <v>8</v>
      </c>
      <c r="BL16" s="4" t="str">
        <f t="shared" si="24"/>
        <v>UP8</v>
      </c>
      <c r="BM16" s="16" t="s">
        <v>16</v>
      </c>
      <c r="BN16" s="16" t="s">
        <v>17</v>
      </c>
      <c r="BO16" s="17">
        <v>1514</v>
      </c>
      <c r="BP16">
        <f t="shared" si="51"/>
        <v>9628</v>
      </c>
      <c r="BQ16" s="18" t="s">
        <v>696</v>
      </c>
      <c r="BR16" s="18" t="s">
        <v>137</v>
      </c>
      <c r="BS16" s="4">
        <f t="shared" si="25"/>
        <v>0.81800000000000006</v>
      </c>
      <c r="BT16" s="4">
        <f t="shared" si="26"/>
        <v>1E-3</v>
      </c>
      <c r="BU16" s="4" t="str">
        <f t="shared" si="27"/>
        <v>UP</v>
      </c>
      <c r="BV16" s="4">
        <f>COUNTIF(BU3:BU16,BU16)</f>
        <v>8</v>
      </c>
      <c r="BW16" s="4" t="str">
        <f t="shared" si="28"/>
        <v>UP8</v>
      </c>
      <c r="BX16" s="4" t="s">
        <v>16</v>
      </c>
      <c r="BY16" s="4" t="s">
        <v>17</v>
      </c>
      <c r="BZ16" s="4">
        <v>1514</v>
      </c>
      <c r="CA16">
        <f t="shared" si="52"/>
        <v>9628</v>
      </c>
      <c r="CB16" s="19" t="s">
        <v>772</v>
      </c>
      <c r="CC16" s="19" t="s">
        <v>71</v>
      </c>
      <c r="CD16" s="4">
        <f t="shared" si="29"/>
        <v>1.212</v>
      </c>
      <c r="CE16" s="4">
        <f t="shared" si="30"/>
        <v>4.0000000000000001E-3</v>
      </c>
      <c r="CF16" s="4" t="str">
        <f t="shared" si="31"/>
        <v>UP</v>
      </c>
      <c r="CG16" s="4">
        <f>COUNTIF(CF3:CF16,CF16)</f>
        <v>8</v>
      </c>
      <c r="CH16" s="4" t="str">
        <f t="shared" si="32"/>
        <v>UP8</v>
      </c>
      <c r="CI16" s="20" t="s">
        <v>16</v>
      </c>
      <c r="CJ16" s="20" t="s">
        <v>17</v>
      </c>
      <c r="CK16" s="21">
        <v>1514</v>
      </c>
      <c r="CL16">
        <f t="shared" si="53"/>
        <v>9628</v>
      </c>
      <c r="CM16" s="22" t="s">
        <v>869</v>
      </c>
      <c r="CN16" s="22" t="s">
        <v>38</v>
      </c>
      <c r="CO16" s="4">
        <f t="shared" si="33"/>
        <v>1.607</v>
      </c>
      <c r="CP16" s="4">
        <f t="shared" si="34"/>
        <v>2E-3</v>
      </c>
      <c r="CQ16" s="4" t="str">
        <f t="shared" si="35"/>
        <v>UP</v>
      </c>
      <c r="CR16" s="4">
        <f>COUNTIF(CQ3:CQ16,CQ16)</f>
        <v>8</v>
      </c>
      <c r="CS16" s="4" t="str">
        <f t="shared" si="36"/>
        <v>UP8</v>
      </c>
      <c r="CT16" s="23" t="s">
        <v>16</v>
      </c>
      <c r="CU16" s="23" t="s">
        <v>17</v>
      </c>
      <c r="CV16" s="24">
        <v>1514</v>
      </c>
      <c r="CW16">
        <f t="shared" si="54"/>
        <v>9628</v>
      </c>
      <c r="CX16" s="25" t="s">
        <v>974</v>
      </c>
      <c r="CY16" s="25" t="s">
        <v>61</v>
      </c>
      <c r="CZ16" s="4">
        <f t="shared" si="37"/>
        <v>2.0089999999999999</v>
      </c>
      <c r="DA16" s="4">
        <f t="shared" si="38"/>
        <v>3.0000000000000001E-3</v>
      </c>
      <c r="DB16" s="4" t="str">
        <f t="shared" si="39"/>
        <v>UP</v>
      </c>
      <c r="DC16" s="4">
        <f>COUNTIF(DB3:DB16,DB16)</f>
        <v>8</v>
      </c>
      <c r="DD16" s="4" t="str">
        <f t="shared" si="40"/>
        <v>UP8</v>
      </c>
      <c r="DE16" s="26" t="s">
        <v>16</v>
      </c>
      <c r="DF16" s="26" t="s">
        <v>17</v>
      </c>
      <c r="DG16" s="27">
        <v>1514</v>
      </c>
      <c r="DH16">
        <f t="shared" si="55"/>
        <v>9628</v>
      </c>
      <c r="DI16" s="28" t="s">
        <v>1073</v>
      </c>
      <c r="DJ16" s="28" t="s">
        <v>61</v>
      </c>
      <c r="DK16" s="4">
        <f t="shared" si="41"/>
        <v>3.0880000000000001</v>
      </c>
      <c r="DL16" s="4">
        <f t="shared" si="42"/>
        <v>3.0000000000000001E-3</v>
      </c>
      <c r="DM16" s="4" t="str">
        <f t="shared" si="43"/>
        <v>UP</v>
      </c>
      <c r="DN16" s="4">
        <f>COUNTIF(DM3:DM16,DM16)</f>
        <v>8</v>
      </c>
      <c r="DO16" s="4" t="str">
        <f t="shared" si="44"/>
        <v>UP8</v>
      </c>
      <c r="DP16" s="29" t="s">
        <v>16</v>
      </c>
      <c r="DQ16" s="29" t="s">
        <v>17</v>
      </c>
      <c r="DR16" s="30">
        <v>1514</v>
      </c>
      <c r="DS16">
        <f t="shared" si="56"/>
        <v>9628</v>
      </c>
      <c r="DT16" s="31" t="s">
        <v>1182</v>
      </c>
      <c r="DU16" s="31" t="s">
        <v>137</v>
      </c>
      <c r="DV16" s="4">
        <f t="shared" si="45"/>
        <v>4.0470000000000006</v>
      </c>
      <c r="DW16" s="4">
        <f t="shared" si="46"/>
        <v>1E-3</v>
      </c>
      <c r="DX16" s="4" t="str">
        <f t="shared" si="47"/>
        <v>UP</v>
      </c>
      <c r="DY16" s="4">
        <f>COUNTIF(DX3:DX16,DX16)</f>
        <v>8</v>
      </c>
      <c r="DZ16" s="4" t="str">
        <f t="shared" si="48"/>
        <v>UP8</v>
      </c>
      <c r="EA16" s="32" t="s">
        <v>16</v>
      </c>
      <c r="EB16" s="32" t="s">
        <v>17</v>
      </c>
      <c r="EC16" s="33">
        <v>1514</v>
      </c>
      <c r="ED16">
        <f t="shared" si="57"/>
        <v>9628</v>
      </c>
    </row>
    <row r="17" spans="2:134">
      <c r="B17" s="4" t="s">
        <v>47</v>
      </c>
      <c r="C17" s="4" t="s">
        <v>43</v>
      </c>
      <c r="D17" s="4">
        <f t="shared" si="0"/>
        <v>0.46700000000000003</v>
      </c>
      <c r="E17" s="4">
        <f t="shared" si="1"/>
        <v>6.0000000000000001E-3</v>
      </c>
      <c r="F17" s="4" t="str">
        <f t="shared" si="2"/>
        <v>DOWN</v>
      </c>
      <c r="G17" s="4">
        <f>COUNTIF(F3:F17,F17)</f>
        <v>7</v>
      </c>
      <c r="H17" s="4" t="str">
        <f t="shared" si="3"/>
        <v>DOWN7</v>
      </c>
      <c r="I17" s="4" t="s">
        <v>17</v>
      </c>
      <c r="J17" s="4" t="s">
        <v>16</v>
      </c>
      <c r="K17" s="4">
        <v>66</v>
      </c>
      <c r="L17">
        <f t="shared" si="4"/>
        <v>9694</v>
      </c>
      <c r="M17" s="5" t="s">
        <v>187</v>
      </c>
      <c r="N17" s="5" t="s">
        <v>43</v>
      </c>
      <c r="O17" s="4">
        <f t="shared" si="5"/>
        <v>0.432</v>
      </c>
      <c r="P17" s="4">
        <f t="shared" si="6"/>
        <v>6.0000000000000001E-3</v>
      </c>
      <c r="Q17" s="4" t="str">
        <f t="shared" si="7"/>
        <v>DOWN</v>
      </c>
      <c r="R17" s="4">
        <f>COUNTIF(Q3:Q17,Q17)</f>
        <v>7</v>
      </c>
      <c r="S17" s="4" t="str">
        <f t="shared" si="8"/>
        <v>DOWN7</v>
      </c>
      <c r="T17" s="6" t="s">
        <v>17</v>
      </c>
      <c r="U17" s="6" t="s">
        <v>16</v>
      </c>
      <c r="V17" s="7">
        <v>66</v>
      </c>
      <c r="W17">
        <f t="shared" si="58"/>
        <v>9694</v>
      </c>
      <c r="X17" s="8" t="s">
        <v>184</v>
      </c>
      <c r="Y17" s="8" t="s">
        <v>88</v>
      </c>
      <c r="Z17" s="4">
        <f t="shared" si="9"/>
        <v>0.41699999999999998</v>
      </c>
      <c r="AA17" s="4">
        <f t="shared" si="10"/>
        <v>9.0000000000000011E-3</v>
      </c>
      <c r="AB17" s="4" t="str">
        <f t="shared" si="11"/>
        <v>DOWN</v>
      </c>
      <c r="AC17" s="4">
        <f>COUNTIF(AB3:AB17,AB17)</f>
        <v>7</v>
      </c>
      <c r="AD17" s="4" t="str">
        <f t="shared" si="12"/>
        <v>DOWN7</v>
      </c>
      <c r="AE17" s="9" t="s">
        <v>17</v>
      </c>
      <c r="AF17" s="9" t="s">
        <v>16</v>
      </c>
      <c r="AG17" s="10">
        <v>66</v>
      </c>
      <c r="AH17" s="33">
        <f t="shared" si="59"/>
        <v>9694</v>
      </c>
      <c r="AI17" s="11" t="s">
        <v>400</v>
      </c>
      <c r="AJ17" s="11" t="s">
        <v>61</v>
      </c>
      <c r="AK17" s="4">
        <f t="shared" si="13"/>
        <v>3527.634</v>
      </c>
      <c r="AL17" s="11">
        <v>0.51599999999962165</v>
      </c>
      <c r="AM17" s="4">
        <f t="shared" si="14"/>
        <v>3.0000000000000001E-3</v>
      </c>
      <c r="AN17" s="4" t="str">
        <f t="shared" si="15"/>
        <v>DOWN</v>
      </c>
      <c r="AO17" s="4">
        <f>COUNTIF(AN3:AN17,AN17)</f>
        <v>7</v>
      </c>
      <c r="AP17" s="4" t="str">
        <f t="shared" si="16"/>
        <v>DOWN7</v>
      </c>
      <c r="AQ17" s="4" t="s">
        <v>17</v>
      </c>
      <c r="AR17" s="4" t="s">
        <v>16</v>
      </c>
      <c r="AS17" s="4">
        <v>66</v>
      </c>
      <c r="AT17">
        <f t="shared" si="49"/>
        <v>9694</v>
      </c>
      <c r="AU17" s="12" t="s">
        <v>510</v>
      </c>
      <c r="AV17" s="12" t="s">
        <v>59</v>
      </c>
      <c r="AW17" s="4">
        <f t="shared" si="17"/>
        <v>0.58899999999999997</v>
      </c>
      <c r="AX17" s="4">
        <f t="shared" si="18"/>
        <v>0.01</v>
      </c>
      <c r="AY17" s="4" t="str">
        <f t="shared" si="19"/>
        <v>DOWN</v>
      </c>
      <c r="AZ17" s="4">
        <f>COUNTIF(AY3:AY17,AY17)</f>
        <v>7</v>
      </c>
      <c r="BA17" s="4" t="str">
        <f t="shared" si="20"/>
        <v>DOWN7</v>
      </c>
      <c r="BB17" s="13" t="s">
        <v>17</v>
      </c>
      <c r="BC17" s="13" t="s">
        <v>16</v>
      </c>
      <c r="BD17" s="14">
        <v>66</v>
      </c>
      <c r="BE17">
        <f t="shared" si="50"/>
        <v>9694</v>
      </c>
      <c r="BF17" s="15" t="s">
        <v>606</v>
      </c>
      <c r="BG17" s="15" t="s">
        <v>43</v>
      </c>
      <c r="BH17" s="4">
        <f t="shared" si="21"/>
        <v>0.69099999999999995</v>
      </c>
      <c r="BI17" s="4">
        <f t="shared" si="22"/>
        <v>6.0000000000000001E-3</v>
      </c>
      <c r="BJ17" s="4" t="str">
        <f t="shared" si="23"/>
        <v>DOWN</v>
      </c>
      <c r="BK17" s="4">
        <f>COUNTIF(BJ3:BJ17,BJ17)</f>
        <v>7</v>
      </c>
      <c r="BL17" s="4" t="str">
        <f t="shared" si="24"/>
        <v>DOWN7</v>
      </c>
      <c r="BM17" s="16" t="s">
        <v>17</v>
      </c>
      <c r="BN17" s="16" t="s">
        <v>16</v>
      </c>
      <c r="BO17" s="17">
        <v>66</v>
      </c>
      <c r="BP17">
        <f t="shared" si="51"/>
        <v>9694</v>
      </c>
      <c r="BQ17" s="18" t="s">
        <v>697</v>
      </c>
      <c r="BR17" s="18" t="s">
        <v>34</v>
      </c>
      <c r="BS17" s="4">
        <f t="shared" si="25"/>
        <v>0.83199999999999996</v>
      </c>
      <c r="BT17" s="4">
        <f t="shared" si="26"/>
        <v>1.4E-2</v>
      </c>
      <c r="BU17" s="4" t="str">
        <f t="shared" si="27"/>
        <v>DOWN</v>
      </c>
      <c r="BV17" s="4">
        <f>COUNTIF(BU3:BU17,BU17)</f>
        <v>7</v>
      </c>
      <c r="BW17" s="4" t="str">
        <f t="shared" si="28"/>
        <v>DOWN7</v>
      </c>
      <c r="BX17" s="4" t="s">
        <v>17</v>
      </c>
      <c r="BY17" s="4" t="s">
        <v>16</v>
      </c>
      <c r="BZ17" s="4">
        <v>66</v>
      </c>
      <c r="CA17">
        <f t="shared" si="52"/>
        <v>9694</v>
      </c>
      <c r="CB17" s="19" t="s">
        <v>773</v>
      </c>
      <c r="CC17" s="19" t="s">
        <v>43</v>
      </c>
      <c r="CD17" s="4">
        <f t="shared" si="29"/>
        <v>1.218</v>
      </c>
      <c r="CE17" s="4">
        <f t="shared" si="30"/>
        <v>6.0000000000000001E-3</v>
      </c>
      <c r="CF17" s="4" t="str">
        <f t="shared" si="31"/>
        <v>DOWN</v>
      </c>
      <c r="CG17" s="4">
        <f>COUNTIF(CF3:CF17,CF17)</f>
        <v>7</v>
      </c>
      <c r="CH17" s="4" t="str">
        <f t="shared" si="32"/>
        <v>DOWN7</v>
      </c>
      <c r="CI17" s="20" t="s">
        <v>17</v>
      </c>
      <c r="CJ17" s="20" t="s">
        <v>16</v>
      </c>
      <c r="CK17" s="21">
        <v>66</v>
      </c>
      <c r="CL17">
        <f t="shared" si="53"/>
        <v>9694</v>
      </c>
      <c r="CM17" s="22" t="s">
        <v>739</v>
      </c>
      <c r="CN17" s="22" t="s">
        <v>43</v>
      </c>
      <c r="CO17" s="4">
        <f t="shared" si="33"/>
        <v>1.613</v>
      </c>
      <c r="CP17" s="4">
        <f t="shared" si="34"/>
        <v>6.0000000000000001E-3</v>
      </c>
      <c r="CQ17" s="4" t="str">
        <f t="shared" si="35"/>
        <v>DOWN</v>
      </c>
      <c r="CR17" s="4">
        <f>COUNTIF(CQ3:CQ17,CQ17)</f>
        <v>7</v>
      </c>
      <c r="CS17" s="4" t="str">
        <f t="shared" si="36"/>
        <v>DOWN7</v>
      </c>
      <c r="CT17" s="23" t="s">
        <v>17</v>
      </c>
      <c r="CU17" s="23" t="s">
        <v>16</v>
      </c>
      <c r="CV17" s="24">
        <v>66</v>
      </c>
      <c r="CW17">
        <f t="shared" si="54"/>
        <v>9694</v>
      </c>
      <c r="CX17" s="25" t="s">
        <v>843</v>
      </c>
      <c r="CY17" s="25" t="s">
        <v>69</v>
      </c>
      <c r="CZ17" s="4">
        <f t="shared" si="37"/>
        <v>2.02</v>
      </c>
      <c r="DA17" s="4">
        <f t="shared" si="38"/>
        <v>1.0999999999999999E-2</v>
      </c>
      <c r="DB17" s="4" t="str">
        <f t="shared" si="39"/>
        <v>DOWN</v>
      </c>
      <c r="DC17" s="4">
        <f>COUNTIF(DB3:DB17,DB17)</f>
        <v>7</v>
      </c>
      <c r="DD17" s="4" t="str">
        <f t="shared" si="40"/>
        <v>DOWN7</v>
      </c>
      <c r="DE17" s="26" t="s">
        <v>17</v>
      </c>
      <c r="DF17" s="26" t="s">
        <v>16</v>
      </c>
      <c r="DG17" s="27">
        <v>66</v>
      </c>
      <c r="DH17">
        <f t="shared" si="55"/>
        <v>9694</v>
      </c>
      <c r="DI17" s="28" t="s">
        <v>1074</v>
      </c>
      <c r="DJ17" s="28" t="s">
        <v>206</v>
      </c>
      <c r="DK17" s="4">
        <f t="shared" si="41"/>
        <v>3.1</v>
      </c>
      <c r="DL17" s="4">
        <f t="shared" si="42"/>
        <v>1.2E-2</v>
      </c>
      <c r="DM17" s="4" t="str">
        <f t="shared" si="43"/>
        <v>DOWN</v>
      </c>
      <c r="DN17" s="4">
        <f>COUNTIF(DM3:DM17,DM17)</f>
        <v>7</v>
      </c>
      <c r="DO17" s="4" t="str">
        <f t="shared" si="44"/>
        <v>DOWN7</v>
      </c>
      <c r="DP17" s="29" t="s">
        <v>17</v>
      </c>
      <c r="DQ17" s="29" t="s">
        <v>16</v>
      </c>
      <c r="DR17" s="30">
        <v>66</v>
      </c>
      <c r="DS17">
        <f t="shared" si="56"/>
        <v>9694</v>
      </c>
      <c r="DT17" s="31" t="s">
        <v>1183</v>
      </c>
      <c r="DU17" s="31" t="s">
        <v>36</v>
      </c>
      <c r="DV17" s="4">
        <f t="shared" si="45"/>
        <v>4.0600000000000005</v>
      </c>
      <c r="DW17" s="4">
        <f t="shared" si="46"/>
        <v>1.2999999999999999E-2</v>
      </c>
      <c r="DX17" s="4" t="str">
        <f t="shared" si="47"/>
        <v>DOWN</v>
      </c>
      <c r="DY17" s="4">
        <f>COUNTIF(DX3:DX17,DX17)</f>
        <v>7</v>
      </c>
      <c r="DZ17" s="4" t="str">
        <f t="shared" si="48"/>
        <v>DOWN7</v>
      </c>
      <c r="EA17" s="32" t="s">
        <v>17</v>
      </c>
      <c r="EB17" s="32" t="s">
        <v>16</v>
      </c>
      <c r="EC17" s="33">
        <v>66</v>
      </c>
      <c r="ED17">
        <f t="shared" si="57"/>
        <v>9694</v>
      </c>
    </row>
    <row r="18" spans="2:134">
      <c r="B18" s="4" t="s">
        <v>48</v>
      </c>
      <c r="C18" s="4" t="s">
        <v>38</v>
      </c>
      <c r="D18" s="4">
        <f t="shared" si="0"/>
        <v>0.46900000000000003</v>
      </c>
      <c r="E18" s="4">
        <f t="shared" si="1"/>
        <v>2E-3</v>
      </c>
      <c r="F18" s="4" t="str">
        <f t="shared" si="2"/>
        <v>UP</v>
      </c>
      <c r="G18" s="4">
        <f>COUNTIF(F3:F18,F18)</f>
        <v>9</v>
      </c>
      <c r="H18" s="4" t="str">
        <f t="shared" si="3"/>
        <v>UP9</v>
      </c>
      <c r="I18" s="4" t="s">
        <v>16</v>
      </c>
      <c r="J18" s="4" t="s">
        <v>17</v>
      </c>
      <c r="K18" s="4">
        <v>1514</v>
      </c>
      <c r="L18">
        <f t="shared" si="4"/>
        <v>11208</v>
      </c>
      <c r="M18" s="5" t="s">
        <v>35</v>
      </c>
      <c r="N18" s="5" t="s">
        <v>137</v>
      </c>
      <c r="O18" s="4">
        <f t="shared" si="5"/>
        <v>0.433</v>
      </c>
      <c r="P18" s="4">
        <f t="shared" si="6"/>
        <v>1E-3</v>
      </c>
      <c r="Q18" s="4" t="str">
        <f t="shared" si="7"/>
        <v>UP</v>
      </c>
      <c r="R18" s="4">
        <f>COUNTIF(Q3:Q18,Q18)</f>
        <v>9</v>
      </c>
      <c r="S18" s="4" t="str">
        <f t="shared" si="8"/>
        <v>UP9</v>
      </c>
      <c r="T18" s="6" t="s">
        <v>16</v>
      </c>
      <c r="U18" s="6" t="s">
        <v>17</v>
      </c>
      <c r="V18" s="7">
        <v>1514</v>
      </c>
      <c r="W18">
        <f t="shared" si="58"/>
        <v>11208</v>
      </c>
      <c r="X18" s="8" t="s">
        <v>33</v>
      </c>
      <c r="Y18" s="8" t="s">
        <v>61</v>
      </c>
      <c r="Z18" s="4">
        <f t="shared" si="9"/>
        <v>0.42000000000000004</v>
      </c>
      <c r="AA18" s="4">
        <f t="shared" si="10"/>
        <v>3.0000000000000001E-3</v>
      </c>
      <c r="AB18" s="4" t="str">
        <f t="shared" si="11"/>
        <v>UP</v>
      </c>
      <c r="AC18" s="4">
        <f>COUNTIF(AB3:AB18,AB18)</f>
        <v>9</v>
      </c>
      <c r="AD18" s="4" t="str">
        <f t="shared" si="12"/>
        <v>UP9</v>
      </c>
      <c r="AE18" s="9" t="s">
        <v>16</v>
      </c>
      <c r="AF18" s="9" t="s">
        <v>17</v>
      </c>
      <c r="AG18" s="10">
        <v>1514</v>
      </c>
      <c r="AH18" s="33">
        <f t="shared" si="59"/>
        <v>11208</v>
      </c>
      <c r="AI18" s="11" t="s">
        <v>401</v>
      </c>
      <c r="AJ18" s="11" t="s">
        <v>61</v>
      </c>
      <c r="AK18" s="4">
        <f t="shared" si="13"/>
        <v>3527.6369999999997</v>
      </c>
      <c r="AL18" s="11">
        <v>0.51899999999932334</v>
      </c>
      <c r="AM18" s="4">
        <f t="shared" si="14"/>
        <v>3.0000000000000001E-3</v>
      </c>
      <c r="AN18" s="4" t="str">
        <f t="shared" si="15"/>
        <v>UP</v>
      </c>
      <c r="AO18" s="4">
        <f>COUNTIF(AN3:AN18,AN18)</f>
        <v>9</v>
      </c>
      <c r="AP18" s="4" t="str">
        <f t="shared" si="16"/>
        <v>UP9</v>
      </c>
      <c r="AQ18" s="4" t="s">
        <v>16</v>
      </c>
      <c r="AR18" s="4" t="s">
        <v>17</v>
      </c>
      <c r="AS18" s="4">
        <v>1514</v>
      </c>
      <c r="AT18">
        <f t="shared" si="49"/>
        <v>11208</v>
      </c>
      <c r="AU18" s="12" t="s">
        <v>511</v>
      </c>
      <c r="AV18" s="12" t="s">
        <v>61</v>
      </c>
      <c r="AW18" s="4">
        <f t="shared" si="17"/>
        <v>0.59199999999999997</v>
      </c>
      <c r="AX18" s="4">
        <f t="shared" si="18"/>
        <v>3.0000000000000001E-3</v>
      </c>
      <c r="AY18" s="4" t="str">
        <f t="shared" si="19"/>
        <v>UP</v>
      </c>
      <c r="AZ18" s="4">
        <f>COUNTIF(AY3:AY18,AY18)</f>
        <v>9</v>
      </c>
      <c r="BA18" s="4" t="str">
        <f t="shared" si="20"/>
        <v>UP9</v>
      </c>
      <c r="BB18" s="13" t="s">
        <v>16</v>
      </c>
      <c r="BC18" s="13" t="s">
        <v>17</v>
      </c>
      <c r="BD18" s="14">
        <v>1514</v>
      </c>
      <c r="BE18">
        <f t="shared" si="50"/>
        <v>11208</v>
      </c>
      <c r="BF18" s="15" t="s">
        <v>607</v>
      </c>
      <c r="BG18" s="15" t="s">
        <v>38</v>
      </c>
      <c r="BH18" s="4">
        <f t="shared" si="21"/>
        <v>0.69300000000000006</v>
      </c>
      <c r="BI18" s="4">
        <f t="shared" si="22"/>
        <v>2E-3</v>
      </c>
      <c r="BJ18" s="4" t="str">
        <f t="shared" si="23"/>
        <v>UP</v>
      </c>
      <c r="BK18" s="4">
        <f>COUNTIF(BJ3:BJ18,BJ18)</f>
        <v>9</v>
      </c>
      <c r="BL18" s="4" t="str">
        <f t="shared" si="24"/>
        <v>UP9</v>
      </c>
      <c r="BM18" s="16" t="s">
        <v>16</v>
      </c>
      <c r="BN18" s="16" t="s">
        <v>17</v>
      </c>
      <c r="BO18" s="17">
        <v>1514</v>
      </c>
      <c r="BP18">
        <f t="shared" si="51"/>
        <v>11208</v>
      </c>
      <c r="BQ18" s="18" t="s">
        <v>698</v>
      </c>
      <c r="BR18" s="18" t="s">
        <v>40</v>
      </c>
      <c r="BS18" s="4">
        <f t="shared" si="25"/>
        <v>0.83899999999999997</v>
      </c>
      <c r="BT18" s="4">
        <f t="shared" si="26"/>
        <v>7.0000000000000001E-3</v>
      </c>
      <c r="BU18" s="4" t="str">
        <f t="shared" si="27"/>
        <v>UP</v>
      </c>
      <c r="BV18" s="4">
        <f>COUNTIF(BU3:BU18,BU18)</f>
        <v>9</v>
      </c>
      <c r="BW18" s="4" t="str">
        <f t="shared" si="28"/>
        <v>UP9</v>
      </c>
      <c r="BX18" s="4" t="s">
        <v>16</v>
      </c>
      <c r="BY18" s="4" t="s">
        <v>17</v>
      </c>
      <c r="BZ18" s="4">
        <v>1514</v>
      </c>
      <c r="CA18">
        <f t="shared" si="52"/>
        <v>11208</v>
      </c>
      <c r="CB18" s="19" t="s">
        <v>567</v>
      </c>
      <c r="CC18" s="19" t="s">
        <v>38</v>
      </c>
      <c r="CD18" s="4">
        <f t="shared" si="29"/>
        <v>1.22</v>
      </c>
      <c r="CE18" s="4">
        <f t="shared" si="30"/>
        <v>2E-3</v>
      </c>
      <c r="CF18" s="4" t="str">
        <f t="shared" si="31"/>
        <v>UP</v>
      </c>
      <c r="CG18" s="4">
        <f>COUNTIF(CF3:CF18,CF18)</f>
        <v>9</v>
      </c>
      <c r="CH18" s="4" t="str">
        <f t="shared" si="32"/>
        <v>UP9</v>
      </c>
      <c r="CI18" s="20" t="s">
        <v>16</v>
      </c>
      <c r="CJ18" s="20" t="s">
        <v>17</v>
      </c>
      <c r="CK18" s="21">
        <v>1514</v>
      </c>
      <c r="CL18">
        <f t="shared" si="53"/>
        <v>11208</v>
      </c>
      <c r="CM18" s="22" t="s">
        <v>870</v>
      </c>
      <c r="CN18" s="22" t="s">
        <v>38</v>
      </c>
      <c r="CO18" s="4">
        <f t="shared" si="33"/>
        <v>1.615</v>
      </c>
      <c r="CP18" s="4">
        <f t="shared" si="34"/>
        <v>2E-3</v>
      </c>
      <c r="CQ18" s="4" t="str">
        <f t="shared" si="35"/>
        <v>UP</v>
      </c>
      <c r="CR18" s="4">
        <f>COUNTIF(CQ3:CQ18,CQ18)</f>
        <v>9</v>
      </c>
      <c r="CS18" s="4" t="str">
        <f t="shared" si="36"/>
        <v>UP9</v>
      </c>
      <c r="CT18" s="23" t="s">
        <v>16</v>
      </c>
      <c r="CU18" s="23" t="s">
        <v>17</v>
      </c>
      <c r="CV18" s="24">
        <v>1514</v>
      </c>
      <c r="CW18">
        <f t="shared" si="54"/>
        <v>11208</v>
      </c>
      <c r="CX18" s="25" t="s">
        <v>975</v>
      </c>
      <c r="CY18" s="25" t="s">
        <v>61</v>
      </c>
      <c r="CZ18" s="4">
        <f t="shared" si="37"/>
        <v>2.0230000000000001</v>
      </c>
      <c r="DA18" s="4">
        <f t="shared" si="38"/>
        <v>3.0000000000000001E-3</v>
      </c>
      <c r="DB18" s="4" t="str">
        <f t="shared" si="39"/>
        <v>UP</v>
      </c>
      <c r="DC18" s="4">
        <f>COUNTIF(DB3:DB18,DB18)</f>
        <v>9</v>
      </c>
      <c r="DD18" s="4" t="str">
        <f t="shared" si="40"/>
        <v>UP9</v>
      </c>
      <c r="DE18" s="26" t="s">
        <v>16</v>
      </c>
      <c r="DF18" s="26" t="s">
        <v>17</v>
      </c>
      <c r="DG18" s="27">
        <v>1514</v>
      </c>
      <c r="DH18">
        <f t="shared" si="55"/>
        <v>11208</v>
      </c>
      <c r="DI18" s="28" t="s">
        <v>1075</v>
      </c>
      <c r="DJ18" s="28" t="s">
        <v>61</v>
      </c>
      <c r="DK18" s="4">
        <f t="shared" si="41"/>
        <v>3.1029999999999998</v>
      </c>
      <c r="DL18" s="4">
        <f t="shared" si="42"/>
        <v>3.0000000000000001E-3</v>
      </c>
      <c r="DM18" s="4" t="str">
        <f t="shared" si="43"/>
        <v>UP</v>
      </c>
      <c r="DN18" s="4">
        <f>COUNTIF(DM3:DM18,DM18)</f>
        <v>9</v>
      </c>
      <c r="DO18" s="4" t="str">
        <f t="shared" si="44"/>
        <v>UP9</v>
      </c>
      <c r="DP18" s="29" t="s">
        <v>16</v>
      </c>
      <c r="DQ18" s="29" t="s">
        <v>17</v>
      </c>
      <c r="DR18" s="30">
        <v>1514</v>
      </c>
      <c r="DS18">
        <f t="shared" si="56"/>
        <v>11208</v>
      </c>
      <c r="DT18" s="31" t="s">
        <v>1184</v>
      </c>
      <c r="DU18" s="31" t="s">
        <v>38</v>
      </c>
      <c r="DV18" s="4">
        <f t="shared" si="45"/>
        <v>4.0619999999999994</v>
      </c>
      <c r="DW18" s="4">
        <f t="shared" si="46"/>
        <v>2E-3</v>
      </c>
      <c r="DX18" s="4" t="str">
        <f t="shared" si="47"/>
        <v>UP</v>
      </c>
      <c r="DY18" s="4">
        <f>COUNTIF(DX3:DX18,DX18)</f>
        <v>9</v>
      </c>
      <c r="DZ18" s="4" t="str">
        <f t="shared" si="48"/>
        <v>UP9</v>
      </c>
      <c r="EA18" s="32" t="s">
        <v>16</v>
      </c>
      <c r="EB18" s="32" t="s">
        <v>17</v>
      </c>
      <c r="EC18" s="33">
        <v>1514</v>
      </c>
      <c r="ED18">
        <f t="shared" si="57"/>
        <v>11208</v>
      </c>
    </row>
    <row r="19" spans="2:134">
      <c r="B19" s="4" t="s">
        <v>49</v>
      </c>
      <c r="C19" s="4" t="s">
        <v>40</v>
      </c>
      <c r="D19" s="4">
        <f t="shared" si="0"/>
        <v>0.47600000000000003</v>
      </c>
      <c r="E19" s="4">
        <f t="shared" si="1"/>
        <v>7.0000000000000001E-3</v>
      </c>
      <c r="F19" s="4" t="str">
        <f t="shared" si="2"/>
        <v>DOWN</v>
      </c>
      <c r="G19" s="4">
        <f>COUNTIF(F3:F19,F19)</f>
        <v>8</v>
      </c>
      <c r="H19" s="4" t="str">
        <f t="shared" si="3"/>
        <v>DOWN8</v>
      </c>
      <c r="I19" s="4" t="s">
        <v>17</v>
      </c>
      <c r="J19" s="4" t="s">
        <v>16</v>
      </c>
      <c r="K19" s="4">
        <v>66</v>
      </c>
      <c r="L19">
        <f t="shared" si="4"/>
        <v>11274</v>
      </c>
      <c r="M19" s="5" t="s">
        <v>188</v>
      </c>
      <c r="N19" s="5" t="s">
        <v>40</v>
      </c>
      <c r="O19" s="4">
        <f t="shared" si="5"/>
        <v>0.44</v>
      </c>
      <c r="P19" s="4">
        <f t="shared" si="6"/>
        <v>7.0000000000000001E-3</v>
      </c>
      <c r="Q19" s="4" t="str">
        <f t="shared" si="7"/>
        <v>DOWN</v>
      </c>
      <c r="R19" s="4">
        <f>COUNTIF(Q3:Q19,Q19)</f>
        <v>8</v>
      </c>
      <c r="S19" s="4" t="str">
        <f t="shared" si="8"/>
        <v>DOWN8</v>
      </c>
      <c r="T19" s="6" t="s">
        <v>17</v>
      </c>
      <c r="U19" s="6" t="s">
        <v>16</v>
      </c>
      <c r="V19" s="7">
        <v>66</v>
      </c>
      <c r="W19">
        <f t="shared" si="58"/>
        <v>11274</v>
      </c>
      <c r="X19" s="8" t="s">
        <v>298</v>
      </c>
      <c r="Y19" s="8" t="s">
        <v>69</v>
      </c>
      <c r="Z19" s="4">
        <f t="shared" si="9"/>
        <v>0.43099999999999999</v>
      </c>
      <c r="AA19" s="4">
        <f t="shared" si="10"/>
        <v>1.0999999999999999E-2</v>
      </c>
      <c r="AB19" s="4" t="str">
        <f t="shared" si="11"/>
        <v>DOWN</v>
      </c>
      <c r="AC19" s="4">
        <f>COUNTIF(AB3:AB19,AB19)</f>
        <v>8</v>
      </c>
      <c r="AD19" s="4" t="str">
        <f t="shared" si="12"/>
        <v>DOWN8</v>
      </c>
      <c r="AE19" s="9" t="s">
        <v>17</v>
      </c>
      <c r="AF19" s="9" t="s">
        <v>16</v>
      </c>
      <c r="AG19" s="10">
        <v>66</v>
      </c>
      <c r="AH19" s="33">
        <f t="shared" si="59"/>
        <v>11274</v>
      </c>
      <c r="AI19" s="11" t="s">
        <v>402</v>
      </c>
      <c r="AJ19" s="11" t="s">
        <v>71</v>
      </c>
      <c r="AK19" s="4">
        <f t="shared" si="13"/>
        <v>3527.6410000000001</v>
      </c>
      <c r="AL19" s="11">
        <v>0.5229999999996835</v>
      </c>
      <c r="AM19" s="4">
        <f t="shared" si="14"/>
        <v>4.0000000000000001E-3</v>
      </c>
      <c r="AN19" s="4" t="str">
        <f t="shared" si="15"/>
        <v>DOWN</v>
      </c>
      <c r="AO19" s="4">
        <f>COUNTIF(AN3:AN19,AN19)</f>
        <v>8</v>
      </c>
      <c r="AP19" s="4" t="str">
        <f t="shared" si="16"/>
        <v>DOWN8</v>
      </c>
      <c r="AQ19" s="4" t="s">
        <v>17</v>
      </c>
      <c r="AR19" s="4" t="s">
        <v>16</v>
      </c>
      <c r="AS19" s="4">
        <v>66</v>
      </c>
      <c r="AT19">
        <f t="shared" si="49"/>
        <v>11274</v>
      </c>
      <c r="AU19" s="12" t="s">
        <v>512</v>
      </c>
      <c r="AV19" s="12" t="s">
        <v>88</v>
      </c>
      <c r="AW19" s="4">
        <f t="shared" si="17"/>
        <v>0.60099999999999998</v>
      </c>
      <c r="AX19" s="4">
        <f t="shared" si="18"/>
        <v>9.0000000000000011E-3</v>
      </c>
      <c r="AY19" s="4" t="str">
        <f t="shared" si="19"/>
        <v>DOWN</v>
      </c>
      <c r="AZ19" s="4">
        <f>COUNTIF(AY3:AY19,AY19)</f>
        <v>8</v>
      </c>
      <c r="BA19" s="4" t="str">
        <f t="shared" si="20"/>
        <v>DOWN8</v>
      </c>
      <c r="BB19" s="13" t="s">
        <v>17</v>
      </c>
      <c r="BC19" s="13" t="s">
        <v>16</v>
      </c>
      <c r="BD19" s="14">
        <v>66</v>
      </c>
      <c r="BE19">
        <f t="shared" si="50"/>
        <v>11274</v>
      </c>
      <c r="BF19" s="15" t="s">
        <v>608</v>
      </c>
      <c r="BG19" s="15" t="s">
        <v>43</v>
      </c>
      <c r="BH19" s="4">
        <f t="shared" si="21"/>
        <v>0.69899999999999995</v>
      </c>
      <c r="BI19" s="4">
        <f t="shared" si="22"/>
        <v>6.0000000000000001E-3</v>
      </c>
      <c r="BJ19" s="4" t="str">
        <f t="shared" si="23"/>
        <v>DOWN</v>
      </c>
      <c r="BK19" s="4">
        <f>COUNTIF(BJ3:BJ19,BJ19)</f>
        <v>8</v>
      </c>
      <c r="BL19" s="4" t="str">
        <f t="shared" si="24"/>
        <v>DOWN8</v>
      </c>
      <c r="BM19" s="16" t="s">
        <v>17</v>
      </c>
      <c r="BN19" s="16" t="s">
        <v>16</v>
      </c>
      <c r="BO19" s="17">
        <v>66</v>
      </c>
      <c r="BP19">
        <f t="shared" si="51"/>
        <v>11274</v>
      </c>
      <c r="BQ19" s="18" t="s">
        <v>335</v>
      </c>
      <c r="BR19" s="18" t="s">
        <v>73</v>
      </c>
      <c r="BS19" s="4">
        <f t="shared" si="25"/>
        <v>0.84699999999999998</v>
      </c>
      <c r="BT19" s="4">
        <f t="shared" si="26"/>
        <v>8.0000000000000002E-3</v>
      </c>
      <c r="BU19" s="4" t="str">
        <f t="shared" si="27"/>
        <v>DOWN</v>
      </c>
      <c r="BV19" s="4">
        <f>COUNTIF(BU3:BU19,BU19)</f>
        <v>8</v>
      </c>
      <c r="BW19" s="4" t="str">
        <f t="shared" si="28"/>
        <v>DOWN8</v>
      </c>
      <c r="BX19" s="4" t="s">
        <v>17</v>
      </c>
      <c r="BY19" s="4" t="s">
        <v>16</v>
      </c>
      <c r="BZ19" s="4">
        <v>66</v>
      </c>
      <c r="CA19">
        <f t="shared" si="52"/>
        <v>11274</v>
      </c>
      <c r="CB19" s="19" t="s">
        <v>774</v>
      </c>
      <c r="CC19" s="19" t="s">
        <v>40</v>
      </c>
      <c r="CD19" s="4">
        <f t="shared" si="29"/>
        <v>1.2270000000000001</v>
      </c>
      <c r="CE19" s="4">
        <f t="shared" si="30"/>
        <v>7.0000000000000001E-3</v>
      </c>
      <c r="CF19" s="4" t="str">
        <f t="shared" si="31"/>
        <v>DOWN</v>
      </c>
      <c r="CG19" s="4">
        <f>COUNTIF(CF3:CF19,CF19)</f>
        <v>8</v>
      </c>
      <c r="CH19" s="4" t="str">
        <f t="shared" si="32"/>
        <v>DOWN8</v>
      </c>
      <c r="CI19" s="20" t="s">
        <v>17</v>
      </c>
      <c r="CJ19" s="20" t="s">
        <v>16</v>
      </c>
      <c r="CK19" s="21">
        <v>66</v>
      </c>
      <c r="CL19">
        <f t="shared" si="53"/>
        <v>11274</v>
      </c>
      <c r="CM19" s="22" t="s">
        <v>670</v>
      </c>
      <c r="CN19" s="22" t="s">
        <v>43</v>
      </c>
      <c r="CO19" s="4">
        <f t="shared" si="33"/>
        <v>1.621</v>
      </c>
      <c r="CP19" s="4">
        <f t="shared" si="34"/>
        <v>6.0000000000000001E-3</v>
      </c>
      <c r="CQ19" s="4" t="str">
        <f t="shared" si="35"/>
        <v>DOWN</v>
      </c>
      <c r="CR19" s="4">
        <f>COUNTIF(CQ3:CQ19,CQ19)</f>
        <v>8</v>
      </c>
      <c r="CS19" s="4" t="str">
        <f t="shared" si="36"/>
        <v>DOWN8</v>
      </c>
      <c r="CT19" s="23" t="s">
        <v>17</v>
      </c>
      <c r="CU19" s="23" t="s">
        <v>16</v>
      </c>
      <c r="CV19" s="24">
        <v>66</v>
      </c>
      <c r="CW19">
        <f t="shared" si="54"/>
        <v>11274</v>
      </c>
      <c r="CX19" s="25" t="s">
        <v>898</v>
      </c>
      <c r="CY19" s="25" t="s">
        <v>59</v>
      </c>
      <c r="CZ19" s="4">
        <f t="shared" si="37"/>
        <v>2.0329999999999999</v>
      </c>
      <c r="DA19" s="4">
        <f t="shared" si="38"/>
        <v>0.01</v>
      </c>
      <c r="DB19" s="4" t="str">
        <f t="shared" si="39"/>
        <v>DOWN</v>
      </c>
      <c r="DC19" s="4">
        <f>COUNTIF(DB3:DB19,DB19)</f>
        <v>8</v>
      </c>
      <c r="DD19" s="4" t="str">
        <f t="shared" si="40"/>
        <v>DOWN8</v>
      </c>
      <c r="DE19" s="26" t="s">
        <v>17</v>
      </c>
      <c r="DF19" s="26" t="s">
        <v>16</v>
      </c>
      <c r="DG19" s="27">
        <v>66</v>
      </c>
      <c r="DH19">
        <f t="shared" si="55"/>
        <v>11274</v>
      </c>
      <c r="DI19" s="28" t="s">
        <v>1076</v>
      </c>
      <c r="DJ19" s="28" t="s">
        <v>69</v>
      </c>
      <c r="DK19" s="4">
        <f t="shared" si="41"/>
        <v>3.1139999999999999</v>
      </c>
      <c r="DL19" s="4">
        <f t="shared" si="42"/>
        <v>1.0999999999999999E-2</v>
      </c>
      <c r="DM19" s="4" t="str">
        <f t="shared" si="43"/>
        <v>DOWN</v>
      </c>
      <c r="DN19" s="4">
        <f>COUNTIF(DM3:DM19,DM19)</f>
        <v>8</v>
      </c>
      <c r="DO19" s="4" t="str">
        <f t="shared" si="44"/>
        <v>DOWN8</v>
      </c>
      <c r="DP19" s="29" t="s">
        <v>17</v>
      </c>
      <c r="DQ19" s="29" t="s">
        <v>16</v>
      </c>
      <c r="DR19" s="30">
        <v>66</v>
      </c>
      <c r="DS19">
        <f t="shared" si="56"/>
        <v>11274</v>
      </c>
      <c r="DT19" s="31" t="s">
        <v>1185</v>
      </c>
      <c r="DU19" s="31" t="s">
        <v>40</v>
      </c>
      <c r="DV19" s="4">
        <f t="shared" si="45"/>
        <v>4.069</v>
      </c>
      <c r="DW19" s="4">
        <f t="shared" si="46"/>
        <v>7.0000000000000001E-3</v>
      </c>
      <c r="DX19" s="4" t="str">
        <f t="shared" si="47"/>
        <v>DOWN</v>
      </c>
      <c r="DY19" s="4">
        <f>COUNTIF(DX3:DX19,DX19)</f>
        <v>8</v>
      </c>
      <c r="DZ19" s="4" t="str">
        <f t="shared" si="48"/>
        <v>DOWN8</v>
      </c>
      <c r="EA19" s="32" t="s">
        <v>17</v>
      </c>
      <c r="EB19" s="32" t="s">
        <v>16</v>
      </c>
      <c r="EC19" s="33">
        <v>66</v>
      </c>
      <c r="ED19">
        <f t="shared" si="57"/>
        <v>11274</v>
      </c>
    </row>
    <row r="20" spans="2:134">
      <c r="B20" s="4" t="s">
        <v>50</v>
      </c>
      <c r="C20" s="4" t="s">
        <v>38</v>
      </c>
      <c r="D20" s="4">
        <f t="shared" si="0"/>
        <v>0.47800000000000004</v>
      </c>
      <c r="E20" s="4">
        <f t="shared" si="1"/>
        <v>2E-3</v>
      </c>
      <c r="F20" s="4" t="str">
        <f t="shared" si="2"/>
        <v>UP</v>
      </c>
      <c r="G20" s="4">
        <f>COUNTIF(F3:F20,F20)</f>
        <v>10</v>
      </c>
      <c r="H20" s="4" t="str">
        <f t="shared" si="3"/>
        <v>UP10</v>
      </c>
      <c r="I20" s="4" t="s">
        <v>16</v>
      </c>
      <c r="J20" s="4" t="s">
        <v>17</v>
      </c>
      <c r="K20" s="4">
        <v>1514</v>
      </c>
      <c r="L20">
        <f t="shared" si="4"/>
        <v>12788</v>
      </c>
      <c r="M20" s="5" t="s">
        <v>39</v>
      </c>
      <c r="N20" s="5" t="s">
        <v>38</v>
      </c>
      <c r="O20" s="4">
        <f t="shared" si="5"/>
        <v>0.442</v>
      </c>
      <c r="P20" s="4">
        <f t="shared" si="6"/>
        <v>2E-3</v>
      </c>
      <c r="Q20" s="4" t="str">
        <f t="shared" si="7"/>
        <v>UP</v>
      </c>
      <c r="R20" s="4">
        <f>COUNTIF(Q3:Q20,Q20)</f>
        <v>10</v>
      </c>
      <c r="S20" s="4" t="str">
        <f t="shared" si="8"/>
        <v>UP10</v>
      </c>
      <c r="T20" s="6" t="s">
        <v>16</v>
      </c>
      <c r="U20" s="6" t="s">
        <v>17</v>
      </c>
      <c r="V20" s="7">
        <v>1514</v>
      </c>
      <c r="W20">
        <f t="shared" si="58"/>
        <v>12788</v>
      </c>
      <c r="X20" s="8" t="s">
        <v>35</v>
      </c>
      <c r="Y20" s="8" t="s">
        <v>38</v>
      </c>
      <c r="Z20" s="4">
        <f t="shared" si="9"/>
        <v>0.433</v>
      </c>
      <c r="AA20" s="4">
        <f t="shared" si="10"/>
        <v>2E-3</v>
      </c>
      <c r="AB20" s="4" t="str">
        <f t="shared" si="11"/>
        <v>UP</v>
      </c>
      <c r="AC20" s="4">
        <f>COUNTIF(AB3:AB20,AB20)</f>
        <v>10</v>
      </c>
      <c r="AD20" s="4" t="str">
        <f t="shared" si="12"/>
        <v>UP10</v>
      </c>
      <c r="AE20" s="9" t="s">
        <v>16</v>
      </c>
      <c r="AF20" s="9" t="s">
        <v>17</v>
      </c>
      <c r="AG20" s="10">
        <v>1514</v>
      </c>
      <c r="AH20" s="33">
        <f t="shared" si="59"/>
        <v>12788</v>
      </c>
      <c r="AI20" s="11" t="s">
        <v>403</v>
      </c>
      <c r="AJ20" s="11" t="s">
        <v>43</v>
      </c>
      <c r="AK20" s="4">
        <f t="shared" si="13"/>
        <v>3527.6469999999999</v>
      </c>
      <c r="AL20" s="11">
        <v>0.52899999999954161</v>
      </c>
      <c r="AM20" s="4">
        <f t="shared" si="14"/>
        <v>6.0000000000000001E-3</v>
      </c>
      <c r="AN20" s="4" t="str">
        <f t="shared" si="15"/>
        <v>UP</v>
      </c>
      <c r="AO20" s="4">
        <f>COUNTIF(AN3:AN20,AN20)</f>
        <v>10</v>
      </c>
      <c r="AP20" s="4" t="str">
        <f t="shared" si="16"/>
        <v>UP10</v>
      </c>
      <c r="AQ20" s="4" t="s">
        <v>16</v>
      </c>
      <c r="AR20" s="4" t="s">
        <v>17</v>
      </c>
      <c r="AS20" s="4">
        <v>1514</v>
      </c>
      <c r="AT20">
        <f t="shared" si="49"/>
        <v>12788</v>
      </c>
      <c r="AU20" s="12" t="s">
        <v>513</v>
      </c>
      <c r="AV20" s="12" t="s">
        <v>38</v>
      </c>
      <c r="AW20" s="4">
        <f t="shared" si="17"/>
        <v>0.60299999999999998</v>
      </c>
      <c r="AX20" s="4">
        <f t="shared" si="18"/>
        <v>2E-3</v>
      </c>
      <c r="AY20" s="4" t="str">
        <f t="shared" si="19"/>
        <v>UP</v>
      </c>
      <c r="AZ20" s="4">
        <f>COUNTIF(AY3:AY20,AY20)</f>
        <v>10</v>
      </c>
      <c r="BA20" s="4" t="str">
        <f t="shared" si="20"/>
        <v>UP10</v>
      </c>
      <c r="BB20" s="13" t="s">
        <v>16</v>
      </c>
      <c r="BC20" s="13" t="s">
        <v>17</v>
      </c>
      <c r="BD20" s="14">
        <v>1514</v>
      </c>
      <c r="BE20">
        <f t="shared" si="50"/>
        <v>12788</v>
      </c>
      <c r="BF20" s="15" t="s">
        <v>77</v>
      </c>
      <c r="BG20" s="15" t="s">
        <v>38</v>
      </c>
      <c r="BH20" s="4">
        <f t="shared" si="21"/>
        <v>0.70100000000000007</v>
      </c>
      <c r="BI20" s="4">
        <f t="shared" si="22"/>
        <v>2E-3</v>
      </c>
      <c r="BJ20" s="4" t="str">
        <f t="shared" si="23"/>
        <v>UP</v>
      </c>
      <c r="BK20" s="4">
        <f>COUNTIF(BJ3:BJ20,BJ20)</f>
        <v>10</v>
      </c>
      <c r="BL20" s="4" t="str">
        <f t="shared" si="24"/>
        <v>UP10</v>
      </c>
      <c r="BM20" s="16" t="s">
        <v>16</v>
      </c>
      <c r="BN20" s="16" t="s">
        <v>17</v>
      </c>
      <c r="BO20" s="17">
        <v>1514</v>
      </c>
      <c r="BP20">
        <f t="shared" si="51"/>
        <v>12788</v>
      </c>
      <c r="BQ20" s="18" t="s">
        <v>336</v>
      </c>
      <c r="BR20" s="18" t="s">
        <v>38</v>
      </c>
      <c r="BS20" s="4">
        <f t="shared" si="25"/>
        <v>0.84900000000000009</v>
      </c>
      <c r="BT20" s="4">
        <f t="shared" si="26"/>
        <v>2E-3</v>
      </c>
      <c r="BU20" s="4" t="str">
        <f t="shared" si="27"/>
        <v>UP</v>
      </c>
      <c r="BV20" s="4">
        <f>COUNTIF(BU3:BU20,BU20)</f>
        <v>10</v>
      </c>
      <c r="BW20" s="4" t="str">
        <f t="shared" si="28"/>
        <v>UP10</v>
      </c>
      <c r="BX20" s="4" t="s">
        <v>16</v>
      </c>
      <c r="BY20" s="4" t="s">
        <v>17</v>
      </c>
      <c r="BZ20" s="4">
        <v>1514</v>
      </c>
      <c r="CA20">
        <f t="shared" si="52"/>
        <v>12788</v>
      </c>
      <c r="CB20" s="19" t="s">
        <v>775</v>
      </c>
      <c r="CC20" s="19" t="s">
        <v>137</v>
      </c>
      <c r="CD20" s="4">
        <f t="shared" si="29"/>
        <v>1.228</v>
      </c>
      <c r="CE20" s="4">
        <f t="shared" si="30"/>
        <v>1E-3</v>
      </c>
      <c r="CF20" s="4" t="str">
        <f t="shared" si="31"/>
        <v>UP</v>
      </c>
      <c r="CG20" s="4">
        <f>COUNTIF(CF3:CF20,CF20)</f>
        <v>10</v>
      </c>
      <c r="CH20" s="4" t="str">
        <f t="shared" si="32"/>
        <v>UP10</v>
      </c>
      <c r="CI20" s="20" t="s">
        <v>16</v>
      </c>
      <c r="CJ20" s="20" t="s">
        <v>17</v>
      </c>
      <c r="CK20" s="21">
        <v>1514</v>
      </c>
      <c r="CL20">
        <f t="shared" si="53"/>
        <v>12788</v>
      </c>
      <c r="CM20" s="22" t="s">
        <v>671</v>
      </c>
      <c r="CN20" s="22" t="s">
        <v>38</v>
      </c>
      <c r="CO20" s="4">
        <f t="shared" si="33"/>
        <v>1.623</v>
      </c>
      <c r="CP20" s="4">
        <f t="shared" si="34"/>
        <v>2E-3</v>
      </c>
      <c r="CQ20" s="4" t="str">
        <f t="shared" si="35"/>
        <v>UP</v>
      </c>
      <c r="CR20" s="4">
        <f>COUNTIF(CQ3:CQ20,CQ20)</f>
        <v>10</v>
      </c>
      <c r="CS20" s="4" t="str">
        <f t="shared" si="36"/>
        <v>UP10</v>
      </c>
      <c r="CT20" s="23" t="s">
        <v>16</v>
      </c>
      <c r="CU20" s="23" t="s">
        <v>17</v>
      </c>
      <c r="CV20" s="24">
        <v>1514</v>
      </c>
      <c r="CW20">
        <f t="shared" si="54"/>
        <v>12788</v>
      </c>
      <c r="CX20" s="25" t="s">
        <v>976</v>
      </c>
      <c r="CY20" s="25" t="s">
        <v>61</v>
      </c>
      <c r="CZ20" s="4">
        <f t="shared" si="37"/>
        <v>2.036</v>
      </c>
      <c r="DA20" s="4">
        <f t="shared" si="38"/>
        <v>3.0000000000000001E-3</v>
      </c>
      <c r="DB20" s="4" t="str">
        <f t="shared" si="39"/>
        <v>UP</v>
      </c>
      <c r="DC20" s="4">
        <f>COUNTIF(DB3:DB20,DB20)</f>
        <v>10</v>
      </c>
      <c r="DD20" s="4" t="str">
        <f t="shared" si="40"/>
        <v>UP10</v>
      </c>
      <c r="DE20" s="26" t="s">
        <v>16</v>
      </c>
      <c r="DF20" s="26" t="s">
        <v>17</v>
      </c>
      <c r="DG20" s="27">
        <v>1514</v>
      </c>
      <c r="DH20">
        <f t="shared" si="55"/>
        <v>12788</v>
      </c>
      <c r="DI20" s="28" t="s">
        <v>1077</v>
      </c>
      <c r="DJ20" s="28" t="s">
        <v>69</v>
      </c>
      <c r="DK20" s="4">
        <f t="shared" si="41"/>
        <v>3.125</v>
      </c>
      <c r="DL20" s="4">
        <f t="shared" si="42"/>
        <v>1.0999999999999999E-2</v>
      </c>
      <c r="DM20" s="4" t="str">
        <f t="shared" si="43"/>
        <v>UP</v>
      </c>
      <c r="DN20" s="4">
        <f>COUNTIF(DM3:DM20,DM20)</f>
        <v>10</v>
      </c>
      <c r="DO20" s="4" t="str">
        <f t="shared" si="44"/>
        <v>UP10</v>
      </c>
      <c r="DP20" s="29" t="s">
        <v>16</v>
      </c>
      <c r="DQ20" s="29" t="s">
        <v>17</v>
      </c>
      <c r="DR20" s="30">
        <v>1514</v>
      </c>
      <c r="DS20">
        <f t="shared" si="56"/>
        <v>12788</v>
      </c>
      <c r="DT20" s="31" t="s">
        <v>1186</v>
      </c>
      <c r="DU20" s="31" t="s">
        <v>38</v>
      </c>
      <c r="DV20" s="4">
        <f t="shared" si="45"/>
        <v>4.0709999999999997</v>
      </c>
      <c r="DW20" s="4">
        <f t="shared" si="46"/>
        <v>2E-3</v>
      </c>
      <c r="DX20" s="4" t="str">
        <f t="shared" si="47"/>
        <v>UP</v>
      </c>
      <c r="DY20" s="4">
        <f>COUNTIF(DX3:DX20,DX20)</f>
        <v>10</v>
      </c>
      <c r="DZ20" s="4" t="str">
        <f t="shared" si="48"/>
        <v>UP10</v>
      </c>
      <c r="EA20" s="32" t="s">
        <v>16</v>
      </c>
      <c r="EB20" s="32" t="s">
        <v>17</v>
      </c>
      <c r="EC20" s="33">
        <v>1514</v>
      </c>
      <c r="ED20">
        <f t="shared" si="57"/>
        <v>12788</v>
      </c>
    </row>
    <row r="21" spans="2:134">
      <c r="B21" s="4" t="s">
        <v>51</v>
      </c>
      <c r="C21" s="4" t="s">
        <v>43</v>
      </c>
      <c r="D21" s="4">
        <f t="shared" si="0"/>
        <v>0.48399999999999999</v>
      </c>
      <c r="E21" s="4">
        <f t="shared" si="1"/>
        <v>6.0000000000000001E-3</v>
      </c>
      <c r="F21" s="4" t="str">
        <f t="shared" si="2"/>
        <v>DOWN</v>
      </c>
      <c r="G21" s="4">
        <f>COUNTIF(F3:F21,F21)</f>
        <v>9</v>
      </c>
      <c r="H21" s="4" t="str">
        <f t="shared" si="3"/>
        <v>DOWN9</v>
      </c>
      <c r="I21" s="4" t="s">
        <v>17</v>
      </c>
      <c r="J21" s="4" t="s">
        <v>16</v>
      </c>
      <c r="K21" s="4">
        <v>66</v>
      </c>
      <c r="L21">
        <f t="shared" si="4"/>
        <v>12854</v>
      </c>
      <c r="M21" s="5" t="s">
        <v>189</v>
      </c>
      <c r="N21" s="5" t="s">
        <v>43</v>
      </c>
      <c r="O21" s="4">
        <f t="shared" si="5"/>
        <v>0.44800000000000001</v>
      </c>
      <c r="P21" s="4">
        <f t="shared" si="6"/>
        <v>6.0000000000000001E-3</v>
      </c>
      <c r="Q21" s="4" t="str">
        <f t="shared" si="7"/>
        <v>DOWN</v>
      </c>
      <c r="R21" s="4">
        <f>COUNTIF(Q3:Q21,Q21)</f>
        <v>9</v>
      </c>
      <c r="S21" s="4" t="str">
        <f t="shared" si="8"/>
        <v>DOWN9</v>
      </c>
      <c r="T21" s="6" t="s">
        <v>17</v>
      </c>
      <c r="U21" s="6" t="s">
        <v>16</v>
      </c>
      <c r="V21" s="7">
        <v>66</v>
      </c>
      <c r="W21">
        <f t="shared" si="58"/>
        <v>12854</v>
      </c>
      <c r="X21" s="8" t="s">
        <v>299</v>
      </c>
      <c r="Y21" s="8" t="s">
        <v>43</v>
      </c>
      <c r="Z21" s="4">
        <f t="shared" si="9"/>
        <v>0.439</v>
      </c>
      <c r="AA21" s="4">
        <f t="shared" si="10"/>
        <v>6.0000000000000001E-3</v>
      </c>
      <c r="AB21" s="4" t="str">
        <f t="shared" si="11"/>
        <v>DOWN</v>
      </c>
      <c r="AC21" s="4">
        <f>COUNTIF(AB3:AB21,AB21)</f>
        <v>9</v>
      </c>
      <c r="AD21" s="4" t="str">
        <f t="shared" si="12"/>
        <v>DOWN9</v>
      </c>
      <c r="AE21" s="9" t="s">
        <v>17</v>
      </c>
      <c r="AF21" s="9" t="s">
        <v>16</v>
      </c>
      <c r="AG21" s="10">
        <v>66</v>
      </c>
      <c r="AH21" s="33">
        <f t="shared" si="59"/>
        <v>12854</v>
      </c>
      <c r="AI21" s="11" t="s">
        <v>404</v>
      </c>
      <c r="AJ21" s="11" t="s">
        <v>206</v>
      </c>
      <c r="AK21" s="4">
        <f t="shared" si="13"/>
        <v>3527.6589999999997</v>
      </c>
      <c r="AL21" s="11">
        <v>0.54099999999925785</v>
      </c>
      <c r="AM21" s="4">
        <f t="shared" si="14"/>
        <v>1.2E-2</v>
      </c>
      <c r="AN21" s="4" t="str">
        <f t="shared" si="15"/>
        <v>DOWN</v>
      </c>
      <c r="AO21" s="4">
        <f>COUNTIF(AN3:AN21,AN21)</f>
        <v>9</v>
      </c>
      <c r="AP21" s="4" t="str">
        <f t="shared" si="16"/>
        <v>DOWN9</v>
      </c>
      <c r="AQ21" s="4" t="s">
        <v>17</v>
      </c>
      <c r="AR21" s="4" t="s">
        <v>16</v>
      </c>
      <c r="AS21" s="4">
        <v>66</v>
      </c>
      <c r="AT21">
        <f t="shared" si="49"/>
        <v>12854</v>
      </c>
      <c r="AU21" s="12" t="s">
        <v>514</v>
      </c>
      <c r="AV21" s="12" t="s">
        <v>88</v>
      </c>
      <c r="AW21" s="4">
        <f t="shared" si="17"/>
        <v>0.61199999999999999</v>
      </c>
      <c r="AX21" s="4">
        <f t="shared" si="18"/>
        <v>9.0000000000000011E-3</v>
      </c>
      <c r="AY21" s="4" t="str">
        <f t="shared" si="19"/>
        <v>DOWN</v>
      </c>
      <c r="AZ21" s="4">
        <f>COUNTIF(AY3:AY21,AY21)</f>
        <v>9</v>
      </c>
      <c r="BA21" s="4" t="str">
        <f t="shared" si="20"/>
        <v>DOWN9</v>
      </c>
      <c r="BB21" s="13" t="s">
        <v>17</v>
      </c>
      <c r="BC21" s="13" t="s">
        <v>16</v>
      </c>
      <c r="BD21" s="14">
        <v>66</v>
      </c>
      <c r="BE21">
        <f t="shared" si="50"/>
        <v>12854</v>
      </c>
      <c r="BF21" s="15" t="s">
        <v>80</v>
      </c>
      <c r="BG21" s="15" t="s">
        <v>43</v>
      </c>
      <c r="BH21" s="4">
        <f t="shared" si="21"/>
        <v>0.70699999999999996</v>
      </c>
      <c r="BI21" s="4">
        <f t="shared" si="22"/>
        <v>6.0000000000000001E-3</v>
      </c>
      <c r="BJ21" s="4" t="str">
        <f t="shared" si="23"/>
        <v>DOWN</v>
      </c>
      <c r="BK21" s="4">
        <f>COUNTIF(BJ3:BJ21,BJ21)</f>
        <v>9</v>
      </c>
      <c r="BL21" s="4" t="str">
        <f t="shared" si="24"/>
        <v>DOWN9</v>
      </c>
      <c r="BM21" s="16" t="s">
        <v>17</v>
      </c>
      <c r="BN21" s="16" t="s">
        <v>16</v>
      </c>
      <c r="BO21" s="17">
        <v>66</v>
      </c>
      <c r="BP21">
        <f t="shared" si="51"/>
        <v>12854</v>
      </c>
      <c r="BQ21" s="18" t="s">
        <v>699</v>
      </c>
      <c r="BR21" s="18" t="s">
        <v>71</v>
      </c>
      <c r="BS21" s="4">
        <f t="shared" si="25"/>
        <v>0.85299999999999998</v>
      </c>
      <c r="BT21" s="4">
        <f t="shared" si="26"/>
        <v>4.0000000000000001E-3</v>
      </c>
      <c r="BU21" s="4" t="str">
        <f t="shared" si="27"/>
        <v>DOWN</v>
      </c>
      <c r="BV21" s="4">
        <f>COUNTIF(BU3:BU21,BU21)</f>
        <v>9</v>
      </c>
      <c r="BW21" s="4" t="str">
        <f t="shared" si="28"/>
        <v>DOWN9</v>
      </c>
      <c r="BX21" s="4" t="s">
        <v>17</v>
      </c>
      <c r="BY21" s="4" t="s">
        <v>16</v>
      </c>
      <c r="BZ21" s="4">
        <v>66</v>
      </c>
      <c r="CA21">
        <f t="shared" si="52"/>
        <v>12854</v>
      </c>
      <c r="CB21" s="19" t="s">
        <v>776</v>
      </c>
      <c r="CC21" s="19" t="s">
        <v>43</v>
      </c>
      <c r="CD21" s="4">
        <f t="shared" si="29"/>
        <v>1.234</v>
      </c>
      <c r="CE21" s="4">
        <f t="shared" si="30"/>
        <v>6.0000000000000001E-3</v>
      </c>
      <c r="CF21" s="4" t="str">
        <f t="shared" si="31"/>
        <v>DOWN</v>
      </c>
      <c r="CG21" s="4">
        <f>COUNTIF(CF3:CF21,CF21)</f>
        <v>9</v>
      </c>
      <c r="CH21" s="4" t="str">
        <f t="shared" si="32"/>
        <v>DOWN9</v>
      </c>
      <c r="CI21" s="20" t="s">
        <v>17</v>
      </c>
      <c r="CJ21" s="20" t="s">
        <v>16</v>
      </c>
      <c r="CK21" s="21">
        <v>66</v>
      </c>
      <c r="CL21">
        <f t="shared" si="53"/>
        <v>12854</v>
      </c>
      <c r="CM21" s="22" t="s">
        <v>871</v>
      </c>
      <c r="CN21" s="22" t="s">
        <v>71</v>
      </c>
      <c r="CO21" s="4">
        <f t="shared" si="33"/>
        <v>1.627</v>
      </c>
      <c r="CP21" s="4">
        <f t="shared" si="34"/>
        <v>4.0000000000000001E-3</v>
      </c>
      <c r="CQ21" s="4" t="str">
        <f t="shared" si="35"/>
        <v>UP</v>
      </c>
      <c r="CR21" s="4">
        <f>COUNTIF(CQ3:CQ21,CQ21)</f>
        <v>11</v>
      </c>
      <c r="CS21" s="4" t="str">
        <f t="shared" si="36"/>
        <v>UP11</v>
      </c>
      <c r="CT21" s="23" t="s">
        <v>16</v>
      </c>
      <c r="CU21" s="23" t="s">
        <v>17</v>
      </c>
      <c r="CV21" s="24">
        <v>1514</v>
      </c>
      <c r="CW21">
        <f t="shared" si="54"/>
        <v>14302</v>
      </c>
      <c r="CX21" s="25" t="s">
        <v>849</v>
      </c>
      <c r="CY21" s="25" t="s">
        <v>88</v>
      </c>
      <c r="CZ21" s="4">
        <f t="shared" si="37"/>
        <v>2.0449999999999999</v>
      </c>
      <c r="DA21" s="4">
        <f t="shared" si="38"/>
        <v>9.0000000000000011E-3</v>
      </c>
      <c r="DB21" s="4" t="str">
        <f t="shared" si="39"/>
        <v>DOWN</v>
      </c>
      <c r="DC21" s="4">
        <f>COUNTIF(DB3:DB21,DB21)</f>
        <v>9</v>
      </c>
      <c r="DD21" s="4" t="str">
        <f t="shared" si="40"/>
        <v>DOWN9</v>
      </c>
      <c r="DE21" s="26" t="s">
        <v>17</v>
      </c>
      <c r="DF21" s="26" t="s">
        <v>16</v>
      </c>
      <c r="DG21" s="27">
        <v>66</v>
      </c>
      <c r="DH21">
        <f t="shared" si="55"/>
        <v>12854</v>
      </c>
      <c r="DI21" s="28" t="s">
        <v>1078</v>
      </c>
      <c r="DJ21" s="28" t="s">
        <v>88</v>
      </c>
      <c r="DK21" s="4">
        <f t="shared" si="41"/>
        <v>3.1339999999999999</v>
      </c>
      <c r="DL21" s="4">
        <f t="shared" si="42"/>
        <v>9.0000000000000011E-3</v>
      </c>
      <c r="DM21" s="4" t="str">
        <f t="shared" si="43"/>
        <v>DOWN</v>
      </c>
      <c r="DN21" s="4">
        <f>COUNTIF(DM3:DM21,DM21)</f>
        <v>9</v>
      </c>
      <c r="DO21" s="4" t="str">
        <f t="shared" si="44"/>
        <v>DOWN9</v>
      </c>
      <c r="DP21" s="29" t="s">
        <v>17</v>
      </c>
      <c r="DQ21" s="29" t="s">
        <v>16</v>
      </c>
      <c r="DR21" s="30">
        <v>66</v>
      </c>
      <c r="DS21">
        <f t="shared" si="56"/>
        <v>12854</v>
      </c>
      <c r="DT21" s="31" t="s">
        <v>1187</v>
      </c>
      <c r="DU21" s="31" t="s">
        <v>40</v>
      </c>
      <c r="DV21" s="4">
        <f t="shared" si="45"/>
        <v>4.0780000000000003</v>
      </c>
      <c r="DW21" s="4">
        <f t="shared" si="46"/>
        <v>7.0000000000000001E-3</v>
      </c>
      <c r="DX21" s="4" t="str">
        <f t="shared" si="47"/>
        <v>DOWN</v>
      </c>
      <c r="DY21" s="4">
        <f>COUNTIF(DX3:DX21,DX21)</f>
        <v>9</v>
      </c>
      <c r="DZ21" s="4" t="str">
        <f t="shared" si="48"/>
        <v>DOWN9</v>
      </c>
      <c r="EA21" s="32" t="s">
        <v>17</v>
      </c>
      <c r="EB21" s="32" t="s">
        <v>16</v>
      </c>
      <c r="EC21" s="33">
        <v>66</v>
      </c>
      <c r="ED21">
        <f t="shared" si="57"/>
        <v>12854</v>
      </c>
    </row>
    <row r="22" spans="2:134">
      <c r="B22" s="4" t="s">
        <v>52</v>
      </c>
      <c r="C22" s="4" t="s">
        <v>38</v>
      </c>
      <c r="D22" s="4">
        <f t="shared" si="0"/>
        <v>0.48599999999999999</v>
      </c>
      <c r="E22" s="4">
        <f t="shared" si="1"/>
        <v>2E-3</v>
      </c>
      <c r="F22" s="4" t="str">
        <f t="shared" si="2"/>
        <v>UP</v>
      </c>
      <c r="G22" s="4">
        <f>COUNTIF(F3:F22,F22)</f>
        <v>11</v>
      </c>
      <c r="H22" s="4" t="str">
        <f t="shared" si="3"/>
        <v>UP11</v>
      </c>
      <c r="I22" s="4" t="s">
        <v>16</v>
      </c>
      <c r="J22" s="4" t="s">
        <v>17</v>
      </c>
      <c r="K22" s="4">
        <v>1514</v>
      </c>
      <c r="L22">
        <f t="shared" si="4"/>
        <v>14368</v>
      </c>
      <c r="M22" s="5" t="s">
        <v>42</v>
      </c>
      <c r="N22" s="5" t="s">
        <v>38</v>
      </c>
      <c r="O22" s="4">
        <f t="shared" si="5"/>
        <v>0.45</v>
      </c>
      <c r="P22" s="4">
        <f t="shared" si="6"/>
        <v>2E-3</v>
      </c>
      <c r="Q22" s="4" t="str">
        <f t="shared" si="7"/>
        <v>UP</v>
      </c>
      <c r="R22" s="4">
        <f>COUNTIF(Q3:Q22,Q22)</f>
        <v>11</v>
      </c>
      <c r="S22" s="4" t="str">
        <f t="shared" si="8"/>
        <v>UP11</v>
      </c>
      <c r="T22" s="6" t="s">
        <v>16</v>
      </c>
      <c r="U22" s="6" t="s">
        <v>17</v>
      </c>
      <c r="V22" s="7">
        <v>1514</v>
      </c>
      <c r="W22">
        <f t="shared" si="58"/>
        <v>14368</v>
      </c>
      <c r="X22" s="8" t="s">
        <v>300</v>
      </c>
      <c r="Y22" s="8" t="s">
        <v>38</v>
      </c>
      <c r="Z22" s="4">
        <f t="shared" si="9"/>
        <v>0.441</v>
      </c>
      <c r="AA22" s="4">
        <f t="shared" si="10"/>
        <v>2E-3</v>
      </c>
      <c r="AB22" s="4" t="str">
        <f t="shared" si="11"/>
        <v>UP</v>
      </c>
      <c r="AC22" s="4">
        <f>COUNTIF(AB3:AB22,AB22)</f>
        <v>11</v>
      </c>
      <c r="AD22" s="4" t="str">
        <f t="shared" si="12"/>
        <v>UP11</v>
      </c>
      <c r="AE22" s="9" t="s">
        <v>16</v>
      </c>
      <c r="AF22" s="9" t="s">
        <v>17</v>
      </c>
      <c r="AG22" s="10">
        <v>1514</v>
      </c>
      <c r="AH22" s="33">
        <f t="shared" si="59"/>
        <v>14368</v>
      </c>
      <c r="AI22" s="11" t="s">
        <v>405</v>
      </c>
      <c r="AJ22" s="11" t="s">
        <v>406</v>
      </c>
      <c r="AK22" s="4">
        <f t="shared" si="13"/>
        <v>3527.683</v>
      </c>
      <c r="AL22" s="11">
        <v>0.56499999999959982</v>
      </c>
      <c r="AM22" s="4">
        <f t="shared" si="14"/>
        <v>2.4E-2</v>
      </c>
      <c r="AN22" s="4" t="str">
        <f t="shared" si="15"/>
        <v>UP</v>
      </c>
      <c r="AO22" s="4">
        <f>COUNTIF(AN3:AN22,AN22)</f>
        <v>11</v>
      </c>
      <c r="AP22" s="4" t="str">
        <f t="shared" si="16"/>
        <v>UP11</v>
      </c>
      <c r="AQ22" s="4" t="s">
        <v>16</v>
      </c>
      <c r="AR22" s="4" t="s">
        <v>17</v>
      </c>
      <c r="AS22" s="4">
        <v>1514</v>
      </c>
      <c r="AT22">
        <f t="shared" si="49"/>
        <v>14368</v>
      </c>
      <c r="AU22" s="12" t="s">
        <v>515</v>
      </c>
      <c r="AV22" s="12" t="s">
        <v>69</v>
      </c>
      <c r="AW22" s="4">
        <f t="shared" si="17"/>
        <v>0.623</v>
      </c>
      <c r="AX22" s="4">
        <f t="shared" si="18"/>
        <v>1.0999999999999999E-2</v>
      </c>
      <c r="AY22" s="4" t="str">
        <f t="shared" si="19"/>
        <v>UP</v>
      </c>
      <c r="AZ22" s="4">
        <f>COUNTIF(AY3:AY22,AY22)</f>
        <v>11</v>
      </c>
      <c r="BA22" s="4" t="str">
        <f t="shared" si="20"/>
        <v>UP11</v>
      </c>
      <c r="BB22" s="13" t="s">
        <v>16</v>
      </c>
      <c r="BC22" s="13" t="s">
        <v>17</v>
      </c>
      <c r="BD22" s="14">
        <v>1514</v>
      </c>
      <c r="BE22">
        <f t="shared" si="50"/>
        <v>14368</v>
      </c>
      <c r="BF22" s="15" t="s">
        <v>609</v>
      </c>
      <c r="BG22" s="15" t="s">
        <v>38</v>
      </c>
      <c r="BH22" s="4">
        <f t="shared" si="21"/>
        <v>0.70899999999999996</v>
      </c>
      <c r="BI22" s="4">
        <f t="shared" si="22"/>
        <v>2E-3</v>
      </c>
      <c r="BJ22" s="4" t="str">
        <f t="shared" si="23"/>
        <v>UP</v>
      </c>
      <c r="BK22" s="4">
        <f>COUNTIF(BJ3:BJ22,BJ22)</f>
        <v>11</v>
      </c>
      <c r="BL22" s="4" t="str">
        <f t="shared" si="24"/>
        <v>UP11</v>
      </c>
      <c r="BM22" s="16" t="s">
        <v>16</v>
      </c>
      <c r="BN22" s="16" t="s">
        <v>17</v>
      </c>
      <c r="BO22" s="17">
        <v>1514</v>
      </c>
      <c r="BP22">
        <f t="shared" si="51"/>
        <v>14368</v>
      </c>
      <c r="BQ22" s="18" t="s">
        <v>338</v>
      </c>
      <c r="BR22" s="18" t="s">
        <v>71</v>
      </c>
      <c r="BS22" s="4">
        <f t="shared" si="25"/>
        <v>0.85699999999999998</v>
      </c>
      <c r="BT22" s="4">
        <f t="shared" si="26"/>
        <v>4.0000000000000001E-3</v>
      </c>
      <c r="BU22" s="4" t="str">
        <f t="shared" si="27"/>
        <v>UP</v>
      </c>
      <c r="BV22" s="4">
        <f>COUNTIF(BU3:BU22,BU22)</f>
        <v>11</v>
      </c>
      <c r="BW22" s="4" t="str">
        <f t="shared" si="28"/>
        <v>UP11</v>
      </c>
      <c r="BX22" s="4" t="s">
        <v>16</v>
      </c>
      <c r="BY22" s="4" t="s">
        <v>17</v>
      </c>
      <c r="BZ22" s="4">
        <v>1514</v>
      </c>
      <c r="CA22">
        <f t="shared" si="52"/>
        <v>14368</v>
      </c>
      <c r="CB22" s="19" t="s">
        <v>777</v>
      </c>
      <c r="CC22" s="19" t="s">
        <v>38</v>
      </c>
      <c r="CD22" s="4">
        <f t="shared" si="29"/>
        <v>1.236</v>
      </c>
      <c r="CE22" s="4">
        <f t="shared" si="30"/>
        <v>2E-3</v>
      </c>
      <c r="CF22" s="4" t="str">
        <f t="shared" si="31"/>
        <v>UP</v>
      </c>
      <c r="CG22" s="4">
        <f>COUNTIF(CF3:CF22,CF22)</f>
        <v>11</v>
      </c>
      <c r="CH22" s="4" t="str">
        <f t="shared" si="32"/>
        <v>UP11</v>
      </c>
      <c r="CI22" s="20" t="s">
        <v>16</v>
      </c>
      <c r="CJ22" s="20" t="s">
        <v>17</v>
      </c>
      <c r="CK22" s="21">
        <v>1514</v>
      </c>
      <c r="CL22">
        <f t="shared" si="53"/>
        <v>14368</v>
      </c>
      <c r="CM22" s="22" t="s">
        <v>744</v>
      </c>
      <c r="CN22" s="22" t="s">
        <v>78</v>
      </c>
      <c r="CO22" s="4">
        <f t="shared" si="33"/>
        <v>1.6319999999999999</v>
      </c>
      <c r="CP22" s="4">
        <f t="shared" si="34"/>
        <v>5.0000000000000001E-3</v>
      </c>
      <c r="CQ22" s="4" t="str">
        <f t="shared" si="35"/>
        <v>UP</v>
      </c>
      <c r="CR22" s="4">
        <f>COUNTIF(CQ3:CQ22,CQ22)</f>
        <v>12</v>
      </c>
      <c r="CS22" s="4" t="str">
        <f t="shared" si="36"/>
        <v>UP12</v>
      </c>
      <c r="CT22" s="23" t="s">
        <v>16</v>
      </c>
      <c r="CU22" s="23" t="s">
        <v>17</v>
      </c>
      <c r="CV22" s="24">
        <v>1514</v>
      </c>
      <c r="CW22">
        <f t="shared" si="54"/>
        <v>15816</v>
      </c>
      <c r="CX22" s="25" t="s">
        <v>977</v>
      </c>
      <c r="CY22" s="25" t="s">
        <v>61</v>
      </c>
      <c r="CZ22" s="4">
        <f t="shared" si="37"/>
        <v>2.048</v>
      </c>
      <c r="DA22" s="4">
        <f t="shared" si="38"/>
        <v>3.0000000000000001E-3</v>
      </c>
      <c r="DB22" s="4" t="str">
        <f t="shared" si="39"/>
        <v>UP</v>
      </c>
      <c r="DC22" s="4">
        <f>COUNTIF(DB3:DB22,DB22)</f>
        <v>11</v>
      </c>
      <c r="DD22" s="4" t="str">
        <f t="shared" si="40"/>
        <v>UP11</v>
      </c>
      <c r="DE22" s="26" t="s">
        <v>16</v>
      </c>
      <c r="DF22" s="26" t="s">
        <v>17</v>
      </c>
      <c r="DG22" s="27">
        <v>1514</v>
      </c>
      <c r="DH22">
        <f t="shared" si="55"/>
        <v>14368</v>
      </c>
      <c r="DI22" s="28" t="s">
        <v>1079</v>
      </c>
      <c r="DJ22" s="28" t="s">
        <v>61</v>
      </c>
      <c r="DK22" s="4">
        <f t="shared" si="41"/>
        <v>3.137</v>
      </c>
      <c r="DL22" s="4">
        <f t="shared" si="42"/>
        <v>3.0000000000000001E-3</v>
      </c>
      <c r="DM22" s="4" t="str">
        <f t="shared" si="43"/>
        <v>UP</v>
      </c>
      <c r="DN22" s="4">
        <f>COUNTIF(DM3:DM22,DM22)</f>
        <v>11</v>
      </c>
      <c r="DO22" s="4" t="str">
        <f t="shared" si="44"/>
        <v>UP11</v>
      </c>
      <c r="DP22" s="29" t="s">
        <v>16</v>
      </c>
      <c r="DQ22" s="29" t="s">
        <v>17</v>
      </c>
      <c r="DR22" s="30">
        <v>1514</v>
      </c>
      <c r="DS22">
        <f t="shared" si="56"/>
        <v>14368</v>
      </c>
      <c r="DT22" s="31" t="s">
        <v>1188</v>
      </c>
      <c r="DU22" s="31" t="s">
        <v>38</v>
      </c>
      <c r="DV22" s="4">
        <f t="shared" si="45"/>
        <v>4.08</v>
      </c>
      <c r="DW22" s="4">
        <f t="shared" si="46"/>
        <v>2E-3</v>
      </c>
      <c r="DX22" s="4" t="str">
        <f t="shared" si="47"/>
        <v>UP</v>
      </c>
      <c r="DY22" s="4">
        <f>COUNTIF(DX3:DX22,DX22)</f>
        <v>11</v>
      </c>
      <c r="DZ22" s="4" t="str">
        <f t="shared" si="48"/>
        <v>UP11</v>
      </c>
      <c r="EA22" s="32" t="s">
        <v>16</v>
      </c>
      <c r="EB22" s="32" t="s">
        <v>17</v>
      </c>
      <c r="EC22" s="33">
        <v>1514</v>
      </c>
      <c r="ED22">
        <f t="shared" si="57"/>
        <v>14368</v>
      </c>
    </row>
    <row r="23" spans="2:134">
      <c r="B23" s="4" t="s">
        <v>53</v>
      </c>
      <c r="C23" s="4" t="s">
        <v>40</v>
      </c>
      <c r="D23" s="4">
        <f t="shared" si="0"/>
        <v>0.49299999999999994</v>
      </c>
      <c r="E23" s="4">
        <f t="shared" si="1"/>
        <v>7.0000000000000001E-3</v>
      </c>
      <c r="F23" s="4" t="str">
        <f t="shared" si="2"/>
        <v>DOWN</v>
      </c>
      <c r="G23" s="4">
        <f>COUNTIF(F3:F23,F23)</f>
        <v>10</v>
      </c>
      <c r="H23" s="4" t="str">
        <f t="shared" si="3"/>
        <v>DOWN10</v>
      </c>
      <c r="I23" s="4" t="s">
        <v>17</v>
      </c>
      <c r="J23" s="4" t="s">
        <v>16</v>
      </c>
      <c r="K23" s="4">
        <v>66</v>
      </c>
      <c r="L23">
        <f t="shared" si="4"/>
        <v>14434</v>
      </c>
      <c r="M23" s="5" t="s">
        <v>190</v>
      </c>
      <c r="N23" s="5" t="s">
        <v>36</v>
      </c>
      <c r="O23" s="4">
        <f t="shared" si="5"/>
        <v>0.46299999999999997</v>
      </c>
      <c r="P23" s="4">
        <f t="shared" si="6"/>
        <v>1.2999999999999999E-2</v>
      </c>
      <c r="Q23" s="4" t="str">
        <f t="shared" si="7"/>
        <v>DOWN</v>
      </c>
      <c r="R23" s="4">
        <f>COUNTIF(Q3:Q23,Q23)</f>
        <v>10</v>
      </c>
      <c r="S23" s="4" t="str">
        <f t="shared" si="8"/>
        <v>DOWN10</v>
      </c>
      <c r="T23" s="6" t="s">
        <v>17</v>
      </c>
      <c r="U23" s="6" t="s">
        <v>16</v>
      </c>
      <c r="V23" s="7">
        <v>66</v>
      </c>
      <c r="W23">
        <f t="shared" si="58"/>
        <v>14434</v>
      </c>
      <c r="X23" s="8" t="s">
        <v>189</v>
      </c>
      <c r="Y23" s="8" t="s">
        <v>40</v>
      </c>
      <c r="Z23" s="4">
        <f t="shared" si="9"/>
        <v>0.44800000000000001</v>
      </c>
      <c r="AA23" s="4">
        <f t="shared" si="10"/>
        <v>7.0000000000000001E-3</v>
      </c>
      <c r="AB23" s="4" t="str">
        <f t="shared" si="11"/>
        <v>DOWN</v>
      </c>
      <c r="AC23" s="4">
        <f>COUNTIF(AB3:AB23,AB23)</f>
        <v>10</v>
      </c>
      <c r="AD23" s="4" t="str">
        <f t="shared" si="12"/>
        <v>DOWN10</v>
      </c>
      <c r="AE23" s="9" t="s">
        <v>17</v>
      </c>
      <c r="AF23" s="9" t="s">
        <v>16</v>
      </c>
      <c r="AG23" s="10">
        <v>66</v>
      </c>
      <c r="AH23" s="33">
        <f t="shared" si="59"/>
        <v>14434</v>
      </c>
      <c r="AI23" s="11" t="s">
        <v>407</v>
      </c>
      <c r="AJ23" s="11" t="s">
        <v>40</v>
      </c>
      <c r="AK23" s="4">
        <f t="shared" si="13"/>
        <v>3527.69</v>
      </c>
      <c r="AL23" s="11">
        <v>0.57199999999966167</v>
      </c>
      <c r="AM23" s="4">
        <f t="shared" si="14"/>
        <v>7.0000000000000001E-3</v>
      </c>
      <c r="AN23" s="4" t="str">
        <f t="shared" si="15"/>
        <v>DOWN</v>
      </c>
      <c r="AO23" s="4">
        <f>COUNTIF(AN3:AN23,AN23)</f>
        <v>10</v>
      </c>
      <c r="AP23" s="4" t="str">
        <f t="shared" si="16"/>
        <v>DOWN10</v>
      </c>
      <c r="AQ23" s="4" t="s">
        <v>17</v>
      </c>
      <c r="AR23" s="4" t="s">
        <v>16</v>
      </c>
      <c r="AS23" s="4">
        <v>66</v>
      </c>
      <c r="AT23">
        <f t="shared" si="49"/>
        <v>14434</v>
      </c>
      <c r="AU23" s="12" t="s">
        <v>313</v>
      </c>
      <c r="AV23" s="12" t="s">
        <v>69</v>
      </c>
      <c r="AW23" s="4">
        <f t="shared" si="17"/>
        <v>0.63400000000000001</v>
      </c>
      <c r="AX23" s="4">
        <f t="shared" si="18"/>
        <v>1.0999999999999999E-2</v>
      </c>
      <c r="AY23" s="4" t="str">
        <f t="shared" si="19"/>
        <v>DOWN</v>
      </c>
      <c r="AZ23" s="4">
        <f>COUNTIF(AY3:AY23,AY23)</f>
        <v>10</v>
      </c>
      <c r="BA23" s="4" t="str">
        <f t="shared" si="20"/>
        <v>DOWN10</v>
      </c>
      <c r="BB23" s="13" t="s">
        <v>17</v>
      </c>
      <c r="BC23" s="13" t="s">
        <v>16</v>
      </c>
      <c r="BD23" s="14">
        <v>66</v>
      </c>
      <c r="BE23">
        <f t="shared" si="50"/>
        <v>14434</v>
      </c>
      <c r="BF23" s="15" t="s">
        <v>83</v>
      </c>
      <c r="BG23" s="15" t="s">
        <v>40</v>
      </c>
      <c r="BH23" s="4">
        <f t="shared" si="21"/>
        <v>0.71599999999999997</v>
      </c>
      <c r="BI23" s="4">
        <f t="shared" si="22"/>
        <v>7.0000000000000001E-3</v>
      </c>
      <c r="BJ23" s="4" t="str">
        <f t="shared" si="23"/>
        <v>DOWN</v>
      </c>
      <c r="BK23" s="4">
        <f>COUNTIF(BJ3:BJ23,BJ23)</f>
        <v>10</v>
      </c>
      <c r="BL23" s="4" t="str">
        <f t="shared" si="24"/>
        <v>DOWN10</v>
      </c>
      <c r="BM23" s="16" t="s">
        <v>17</v>
      </c>
      <c r="BN23" s="16" t="s">
        <v>16</v>
      </c>
      <c r="BO23" s="17">
        <v>66</v>
      </c>
      <c r="BP23">
        <f t="shared" si="51"/>
        <v>14434</v>
      </c>
      <c r="BQ23" s="18" t="s">
        <v>343</v>
      </c>
      <c r="BR23" s="18" t="s">
        <v>249</v>
      </c>
      <c r="BS23" s="4">
        <f t="shared" si="25"/>
        <v>0.87200000000000011</v>
      </c>
      <c r="BT23" s="4">
        <f t="shared" si="26"/>
        <v>1.5000000000000001E-2</v>
      </c>
      <c r="BU23" s="4" t="str">
        <f t="shared" si="27"/>
        <v>DOWN</v>
      </c>
      <c r="BV23" s="4">
        <f>COUNTIF(BU3:BU23,BU23)</f>
        <v>10</v>
      </c>
      <c r="BW23" s="4" t="str">
        <f t="shared" si="28"/>
        <v>DOWN10</v>
      </c>
      <c r="BX23" s="4" t="s">
        <v>17</v>
      </c>
      <c r="BY23" s="4" t="s">
        <v>16</v>
      </c>
      <c r="BZ23" s="4">
        <v>66</v>
      </c>
      <c r="CA23">
        <f t="shared" si="52"/>
        <v>14434</v>
      </c>
      <c r="CB23" s="19" t="s">
        <v>140</v>
      </c>
      <c r="CC23" s="19" t="s">
        <v>40</v>
      </c>
      <c r="CD23" s="4">
        <f t="shared" si="29"/>
        <v>1.2429999999999999</v>
      </c>
      <c r="CE23" s="4">
        <f t="shared" si="30"/>
        <v>7.0000000000000001E-3</v>
      </c>
      <c r="CF23" s="4" t="str">
        <f t="shared" si="31"/>
        <v>DOWN</v>
      </c>
      <c r="CG23" s="4">
        <f>COUNTIF(CF3:CF23,CF23)</f>
        <v>10</v>
      </c>
      <c r="CH23" s="4" t="str">
        <f t="shared" si="32"/>
        <v>DOWN10</v>
      </c>
      <c r="CI23" s="20" t="s">
        <v>17</v>
      </c>
      <c r="CJ23" s="20" t="s">
        <v>16</v>
      </c>
      <c r="CK23" s="21">
        <v>66</v>
      </c>
      <c r="CL23">
        <f t="shared" si="53"/>
        <v>14434</v>
      </c>
      <c r="CM23" s="22" t="s">
        <v>746</v>
      </c>
      <c r="CN23" s="22" t="s">
        <v>36</v>
      </c>
      <c r="CO23" s="4">
        <f t="shared" si="33"/>
        <v>1.645</v>
      </c>
      <c r="CP23" s="4">
        <f t="shared" si="34"/>
        <v>1.2999999999999999E-2</v>
      </c>
      <c r="CQ23" s="4" t="str">
        <f t="shared" si="35"/>
        <v>DOWN</v>
      </c>
      <c r="CR23" s="4">
        <f>COUNTIF(CQ3:CQ23,CQ23)</f>
        <v>9</v>
      </c>
      <c r="CS23" s="4" t="str">
        <f t="shared" si="36"/>
        <v>DOWN9</v>
      </c>
      <c r="CT23" s="23" t="s">
        <v>17</v>
      </c>
      <c r="CU23" s="23" t="s">
        <v>16</v>
      </c>
      <c r="CV23" s="24">
        <v>66</v>
      </c>
      <c r="CW23">
        <f t="shared" si="54"/>
        <v>15882</v>
      </c>
      <c r="CX23" s="25" t="s">
        <v>978</v>
      </c>
      <c r="CY23" s="25" t="s">
        <v>59</v>
      </c>
      <c r="CZ23" s="4">
        <f t="shared" si="37"/>
        <v>2.0579999999999998</v>
      </c>
      <c r="DA23" s="4">
        <f t="shared" si="38"/>
        <v>0.01</v>
      </c>
      <c r="DB23" s="4" t="str">
        <f t="shared" si="39"/>
        <v>DOWN</v>
      </c>
      <c r="DC23" s="4">
        <f>COUNTIF(DB3:DB23,DB23)</f>
        <v>10</v>
      </c>
      <c r="DD23" s="4" t="str">
        <f t="shared" si="40"/>
        <v>DOWN10</v>
      </c>
      <c r="DE23" s="26" t="s">
        <v>17</v>
      </c>
      <c r="DF23" s="26" t="s">
        <v>16</v>
      </c>
      <c r="DG23" s="27">
        <v>66</v>
      </c>
      <c r="DH23">
        <f t="shared" si="55"/>
        <v>14434</v>
      </c>
      <c r="DI23" s="28" t="s">
        <v>1080</v>
      </c>
      <c r="DJ23" s="28" t="s">
        <v>206</v>
      </c>
      <c r="DK23" s="4">
        <f t="shared" si="41"/>
        <v>3.149</v>
      </c>
      <c r="DL23" s="4">
        <f t="shared" si="42"/>
        <v>1.2E-2</v>
      </c>
      <c r="DM23" s="4" t="str">
        <f t="shared" si="43"/>
        <v>DOWN</v>
      </c>
      <c r="DN23" s="4">
        <f>COUNTIF(DM3:DM23,DM23)</f>
        <v>10</v>
      </c>
      <c r="DO23" s="4" t="str">
        <f t="shared" si="44"/>
        <v>DOWN10</v>
      </c>
      <c r="DP23" s="29" t="s">
        <v>17</v>
      </c>
      <c r="DQ23" s="29" t="s">
        <v>16</v>
      </c>
      <c r="DR23" s="30">
        <v>66</v>
      </c>
      <c r="DS23">
        <f t="shared" si="56"/>
        <v>14434</v>
      </c>
      <c r="DT23" s="31" t="s">
        <v>1189</v>
      </c>
      <c r="DU23" s="31" t="s">
        <v>71</v>
      </c>
      <c r="DV23" s="4">
        <f t="shared" si="45"/>
        <v>4.0839999999999996</v>
      </c>
      <c r="DW23" s="4">
        <f t="shared" si="46"/>
        <v>4.0000000000000001E-3</v>
      </c>
      <c r="DX23" s="4" t="str">
        <f t="shared" si="47"/>
        <v>UP</v>
      </c>
      <c r="DY23" s="4">
        <f>COUNTIF(DX3:DX23,DX23)</f>
        <v>12</v>
      </c>
      <c r="DZ23" s="4" t="str">
        <f t="shared" si="48"/>
        <v>UP12</v>
      </c>
      <c r="EA23" s="32" t="s">
        <v>16</v>
      </c>
      <c r="EB23" s="32" t="s">
        <v>17</v>
      </c>
      <c r="EC23" s="33">
        <v>1514</v>
      </c>
      <c r="ED23">
        <f t="shared" si="57"/>
        <v>15882</v>
      </c>
    </row>
    <row r="24" spans="2:134">
      <c r="B24" s="4" t="s">
        <v>54</v>
      </c>
      <c r="C24" s="4" t="s">
        <v>38</v>
      </c>
      <c r="D24" s="4">
        <f t="shared" si="0"/>
        <v>0.495</v>
      </c>
      <c r="E24" s="4">
        <f t="shared" si="1"/>
        <v>2E-3</v>
      </c>
      <c r="F24" s="4" t="str">
        <f t="shared" si="2"/>
        <v>UP</v>
      </c>
      <c r="G24" s="4">
        <f>COUNTIF(F3:F24,F24)</f>
        <v>12</v>
      </c>
      <c r="H24" s="4" t="str">
        <f t="shared" si="3"/>
        <v>UP12</v>
      </c>
      <c r="I24" s="4" t="s">
        <v>16</v>
      </c>
      <c r="J24" s="4" t="s">
        <v>17</v>
      </c>
      <c r="K24" s="4">
        <v>1514</v>
      </c>
      <c r="L24">
        <f t="shared" si="4"/>
        <v>15948</v>
      </c>
      <c r="M24" s="5" t="s">
        <v>191</v>
      </c>
      <c r="N24" s="5" t="s">
        <v>38</v>
      </c>
      <c r="O24" s="4">
        <f t="shared" si="5"/>
        <v>0.46500000000000002</v>
      </c>
      <c r="P24" s="4">
        <f t="shared" si="6"/>
        <v>2E-3</v>
      </c>
      <c r="Q24" s="4" t="str">
        <f t="shared" si="7"/>
        <v>UP</v>
      </c>
      <c r="R24" s="4">
        <f>COUNTIF(Q3:Q24,Q24)</f>
        <v>12</v>
      </c>
      <c r="S24" s="4" t="str">
        <f t="shared" si="8"/>
        <v>UP12</v>
      </c>
      <c r="T24" s="6" t="s">
        <v>16</v>
      </c>
      <c r="U24" s="6" t="s">
        <v>17</v>
      </c>
      <c r="V24" s="7">
        <v>1514</v>
      </c>
      <c r="W24">
        <f t="shared" si="58"/>
        <v>15948</v>
      </c>
      <c r="X24" s="8" t="s">
        <v>301</v>
      </c>
      <c r="Y24" s="8" t="s">
        <v>137</v>
      </c>
      <c r="Z24" s="4">
        <f t="shared" si="9"/>
        <v>0.44900000000000001</v>
      </c>
      <c r="AA24" s="4">
        <f t="shared" si="10"/>
        <v>1E-3</v>
      </c>
      <c r="AB24" s="4" t="str">
        <f t="shared" si="11"/>
        <v>UP</v>
      </c>
      <c r="AC24" s="4">
        <f>COUNTIF(AB3:AB24,AB24)</f>
        <v>12</v>
      </c>
      <c r="AD24" s="4" t="str">
        <f t="shared" si="12"/>
        <v>UP12</v>
      </c>
      <c r="AE24" s="9" t="s">
        <v>16</v>
      </c>
      <c r="AF24" s="9" t="s">
        <v>17</v>
      </c>
      <c r="AG24" s="10">
        <v>1514</v>
      </c>
      <c r="AH24" s="33">
        <f t="shared" si="59"/>
        <v>15948</v>
      </c>
      <c r="AI24" s="11" t="s">
        <v>408</v>
      </c>
      <c r="AJ24" s="11" t="s">
        <v>69</v>
      </c>
      <c r="AK24" s="4">
        <f t="shared" si="13"/>
        <v>3527.701</v>
      </c>
      <c r="AL24" s="11">
        <v>0.58299999999962893</v>
      </c>
      <c r="AM24" s="4">
        <f t="shared" si="14"/>
        <v>1.0999999999999999E-2</v>
      </c>
      <c r="AN24" s="4" t="str">
        <f t="shared" si="15"/>
        <v>UP</v>
      </c>
      <c r="AO24" s="4">
        <f>COUNTIF(AN3:AN24,AN24)</f>
        <v>12</v>
      </c>
      <c r="AP24" s="4" t="str">
        <f t="shared" si="16"/>
        <v>UP12</v>
      </c>
      <c r="AQ24" s="4" t="s">
        <v>16</v>
      </c>
      <c r="AR24" s="4" t="s">
        <v>17</v>
      </c>
      <c r="AS24" s="4">
        <v>1514</v>
      </c>
      <c r="AT24">
        <f t="shared" si="49"/>
        <v>15948</v>
      </c>
      <c r="AU24" s="12" t="s">
        <v>516</v>
      </c>
      <c r="AV24" s="12" t="s">
        <v>59</v>
      </c>
      <c r="AW24" s="4">
        <f t="shared" si="17"/>
        <v>0.64400000000000002</v>
      </c>
      <c r="AX24" s="4">
        <f t="shared" si="18"/>
        <v>0.01</v>
      </c>
      <c r="AY24" s="4" t="str">
        <f t="shared" si="19"/>
        <v>UP</v>
      </c>
      <c r="AZ24" s="4">
        <f>COUNTIF(AY3:AY24,AY24)</f>
        <v>12</v>
      </c>
      <c r="BA24" s="4" t="str">
        <f t="shared" si="20"/>
        <v>UP12</v>
      </c>
      <c r="BB24" s="13" t="s">
        <v>16</v>
      </c>
      <c r="BC24" s="13" t="s">
        <v>17</v>
      </c>
      <c r="BD24" s="14">
        <v>1514</v>
      </c>
      <c r="BE24">
        <f t="shared" si="50"/>
        <v>15948</v>
      </c>
      <c r="BF24" s="15" t="s">
        <v>610</v>
      </c>
      <c r="BG24" s="15" t="s">
        <v>38</v>
      </c>
      <c r="BH24" s="4">
        <f t="shared" si="21"/>
        <v>0.71799999999999997</v>
      </c>
      <c r="BI24" s="4">
        <f t="shared" si="22"/>
        <v>2E-3</v>
      </c>
      <c r="BJ24" s="4" t="str">
        <f t="shared" si="23"/>
        <v>UP</v>
      </c>
      <c r="BK24" s="4">
        <f>COUNTIF(BJ3:BJ24,BJ24)</f>
        <v>12</v>
      </c>
      <c r="BL24" s="4" t="str">
        <f t="shared" si="24"/>
        <v>UP12</v>
      </c>
      <c r="BM24" s="16" t="s">
        <v>16</v>
      </c>
      <c r="BN24" s="16" t="s">
        <v>17</v>
      </c>
      <c r="BO24" s="17">
        <v>1514</v>
      </c>
      <c r="BP24">
        <f t="shared" si="51"/>
        <v>15948</v>
      </c>
      <c r="BQ24" s="18" t="s">
        <v>700</v>
      </c>
      <c r="BR24" s="18" t="s">
        <v>701</v>
      </c>
      <c r="BS24" s="4">
        <f t="shared" si="25"/>
        <v>0.89400000000000002</v>
      </c>
      <c r="BT24" s="4">
        <f t="shared" si="26"/>
        <v>2.1999999999999999E-2</v>
      </c>
      <c r="BU24" s="4" t="str">
        <f t="shared" si="27"/>
        <v>UP</v>
      </c>
      <c r="BV24" s="4">
        <f>COUNTIF(BU3:BU24,BU24)</f>
        <v>12</v>
      </c>
      <c r="BW24" s="4" t="str">
        <f t="shared" si="28"/>
        <v>UP12</v>
      </c>
      <c r="BX24" s="4" t="s">
        <v>16</v>
      </c>
      <c r="BY24" s="4" t="s">
        <v>17</v>
      </c>
      <c r="BZ24" s="4">
        <v>1514</v>
      </c>
      <c r="CA24">
        <f t="shared" si="52"/>
        <v>15948</v>
      </c>
      <c r="CB24" s="19" t="s">
        <v>778</v>
      </c>
      <c r="CC24" s="19" t="s">
        <v>137</v>
      </c>
      <c r="CD24" s="4">
        <f t="shared" si="29"/>
        <v>1.244</v>
      </c>
      <c r="CE24" s="4">
        <f t="shared" si="30"/>
        <v>1E-3</v>
      </c>
      <c r="CF24" s="4" t="str">
        <f t="shared" si="31"/>
        <v>UP</v>
      </c>
      <c r="CG24" s="4">
        <f>COUNTIF(CF3:CF24,CF24)</f>
        <v>12</v>
      </c>
      <c r="CH24" s="4" t="str">
        <f t="shared" si="32"/>
        <v>UP12</v>
      </c>
      <c r="CI24" s="20" t="s">
        <v>16</v>
      </c>
      <c r="CJ24" s="20" t="s">
        <v>17</v>
      </c>
      <c r="CK24" s="21">
        <v>1514</v>
      </c>
      <c r="CL24">
        <f t="shared" si="53"/>
        <v>15948</v>
      </c>
      <c r="CM24" s="22" t="s">
        <v>678</v>
      </c>
      <c r="CN24" s="22" t="s">
        <v>59</v>
      </c>
      <c r="CO24" s="4">
        <f t="shared" si="33"/>
        <v>1.655</v>
      </c>
      <c r="CP24" s="4">
        <f t="shared" si="34"/>
        <v>0.01</v>
      </c>
      <c r="CQ24" s="4" t="str">
        <f t="shared" si="35"/>
        <v>DOWN</v>
      </c>
      <c r="CR24" s="4">
        <f>COUNTIF(CQ3:CQ24,CQ24)</f>
        <v>10</v>
      </c>
      <c r="CS24" s="4" t="str">
        <f t="shared" si="36"/>
        <v>DOWN10</v>
      </c>
      <c r="CT24" s="23" t="s">
        <v>17</v>
      </c>
      <c r="CU24" s="23" t="s">
        <v>16</v>
      </c>
      <c r="CV24" s="24">
        <v>66</v>
      </c>
      <c r="CW24">
        <f t="shared" si="54"/>
        <v>15948</v>
      </c>
      <c r="CX24" s="25" t="s">
        <v>755</v>
      </c>
      <c r="CY24" s="25" t="s">
        <v>36</v>
      </c>
      <c r="CZ24" s="4">
        <f t="shared" si="37"/>
        <v>2.0709999999999997</v>
      </c>
      <c r="DA24" s="4">
        <f t="shared" si="38"/>
        <v>1.2999999999999999E-2</v>
      </c>
      <c r="DB24" s="4" t="str">
        <f t="shared" si="39"/>
        <v>UP</v>
      </c>
      <c r="DC24" s="4">
        <f>COUNTIF(DB3:DB24,DB24)</f>
        <v>12</v>
      </c>
      <c r="DD24" s="4" t="str">
        <f t="shared" si="40"/>
        <v>UP12</v>
      </c>
      <c r="DE24" s="26" t="s">
        <v>16</v>
      </c>
      <c r="DF24" s="26" t="s">
        <v>17</v>
      </c>
      <c r="DG24" s="27">
        <v>1514</v>
      </c>
      <c r="DH24">
        <f t="shared" si="55"/>
        <v>15948</v>
      </c>
      <c r="DI24" s="28" t="s">
        <v>1081</v>
      </c>
      <c r="DJ24" s="28" t="s">
        <v>59</v>
      </c>
      <c r="DK24" s="4">
        <f t="shared" si="41"/>
        <v>3.1589999999999998</v>
      </c>
      <c r="DL24" s="4">
        <f t="shared" si="42"/>
        <v>0.01</v>
      </c>
      <c r="DM24" s="4" t="str">
        <f t="shared" si="43"/>
        <v>UP</v>
      </c>
      <c r="DN24" s="4">
        <f>COUNTIF(DM3:DM24,DM24)</f>
        <v>12</v>
      </c>
      <c r="DO24" s="4" t="str">
        <f t="shared" si="44"/>
        <v>UP12</v>
      </c>
      <c r="DP24" s="29" t="s">
        <v>16</v>
      </c>
      <c r="DQ24" s="29" t="s">
        <v>17</v>
      </c>
      <c r="DR24" s="30">
        <v>1514</v>
      </c>
      <c r="DS24">
        <f t="shared" si="56"/>
        <v>15948</v>
      </c>
      <c r="DT24" s="31" t="s">
        <v>1190</v>
      </c>
      <c r="DU24" s="31" t="s">
        <v>98</v>
      </c>
      <c r="DV24" s="4">
        <f t="shared" si="45"/>
        <v>4.1029999999999998</v>
      </c>
      <c r="DW24" s="4">
        <f t="shared" si="46"/>
        <v>1.9E-2</v>
      </c>
      <c r="DX24" s="4" t="str">
        <f t="shared" si="47"/>
        <v>DOWN</v>
      </c>
      <c r="DY24" s="4">
        <f>COUNTIF(DX3:DX24,DX24)</f>
        <v>10</v>
      </c>
      <c r="DZ24" s="4" t="str">
        <f t="shared" si="48"/>
        <v>DOWN10</v>
      </c>
      <c r="EA24" s="32" t="s">
        <v>17</v>
      </c>
      <c r="EB24" s="32" t="s">
        <v>16</v>
      </c>
      <c r="EC24" s="33">
        <v>66</v>
      </c>
      <c r="ED24">
        <f t="shared" si="57"/>
        <v>15948</v>
      </c>
    </row>
    <row r="25" spans="2:134">
      <c r="B25" s="4" t="s">
        <v>55</v>
      </c>
      <c r="C25" s="4" t="s">
        <v>43</v>
      </c>
      <c r="D25" s="4">
        <f t="shared" si="0"/>
        <v>0.501</v>
      </c>
      <c r="E25" s="4">
        <f t="shared" si="1"/>
        <v>6.0000000000000001E-3</v>
      </c>
      <c r="F25" s="4" t="str">
        <f t="shared" si="2"/>
        <v>DOWN</v>
      </c>
      <c r="G25" s="4">
        <f>COUNTIF(F3:F25,F25)</f>
        <v>11</v>
      </c>
      <c r="H25" s="4" t="str">
        <f t="shared" si="3"/>
        <v>DOWN11</v>
      </c>
      <c r="I25" s="4" t="s">
        <v>17</v>
      </c>
      <c r="J25" s="4" t="s">
        <v>16</v>
      </c>
      <c r="K25" s="4">
        <v>66</v>
      </c>
      <c r="L25">
        <f t="shared" si="4"/>
        <v>16014</v>
      </c>
      <c r="M25" s="5" t="s">
        <v>192</v>
      </c>
      <c r="N25" s="5" t="s">
        <v>88</v>
      </c>
      <c r="O25" s="4">
        <f t="shared" si="5"/>
        <v>0.47399999999999998</v>
      </c>
      <c r="P25" s="4">
        <f t="shared" si="6"/>
        <v>9.0000000000000011E-3</v>
      </c>
      <c r="Q25" s="4" t="str">
        <f t="shared" si="7"/>
        <v>DOWN</v>
      </c>
      <c r="R25" s="4">
        <f>COUNTIF(Q3:Q25,Q25)</f>
        <v>11</v>
      </c>
      <c r="S25" s="4" t="str">
        <f t="shared" si="8"/>
        <v>DOWN11</v>
      </c>
      <c r="T25" s="6" t="s">
        <v>17</v>
      </c>
      <c r="U25" s="6" t="s">
        <v>16</v>
      </c>
      <c r="V25" s="7">
        <v>66</v>
      </c>
      <c r="W25">
        <f t="shared" si="58"/>
        <v>16014</v>
      </c>
      <c r="X25" s="8" t="s">
        <v>302</v>
      </c>
      <c r="Y25" s="8" t="s">
        <v>43</v>
      </c>
      <c r="Z25" s="4">
        <f t="shared" si="9"/>
        <v>0.45500000000000002</v>
      </c>
      <c r="AA25" s="4">
        <f t="shared" si="10"/>
        <v>6.0000000000000001E-3</v>
      </c>
      <c r="AB25" s="4" t="str">
        <f t="shared" si="11"/>
        <v>DOWN</v>
      </c>
      <c r="AC25" s="4">
        <f>COUNTIF(AB3:AB25,AB25)</f>
        <v>11</v>
      </c>
      <c r="AD25" s="4" t="str">
        <f t="shared" si="12"/>
        <v>DOWN11</v>
      </c>
      <c r="AE25" s="9" t="s">
        <v>17</v>
      </c>
      <c r="AF25" s="9" t="s">
        <v>16</v>
      </c>
      <c r="AG25" s="10">
        <v>66</v>
      </c>
      <c r="AH25" s="33">
        <f t="shared" si="59"/>
        <v>16014</v>
      </c>
      <c r="AI25" s="11" t="s">
        <v>409</v>
      </c>
      <c r="AJ25" s="11" t="s">
        <v>59</v>
      </c>
      <c r="AK25" s="4">
        <f t="shared" si="13"/>
        <v>3527.7110000000002</v>
      </c>
      <c r="AL25" s="11">
        <v>0.5929999999998472</v>
      </c>
      <c r="AM25" s="4">
        <f t="shared" si="14"/>
        <v>0.01</v>
      </c>
      <c r="AN25" s="4" t="str">
        <f t="shared" si="15"/>
        <v>DOWN</v>
      </c>
      <c r="AO25" s="4">
        <f>COUNTIF(AN3:AN25,AN25)</f>
        <v>11</v>
      </c>
      <c r="AP25" s="4" t="str">
        <f t="shared" si="16"/>
        <v>DOWN11</v>
      </c>
      <c r="AQ25" s="4" t="s">
        <v>17</v>
      </c>
      <c r="AR25" s="4" t="s">
        <v>16</v>
      </c>
      <c r="AS25" s="4">
        <v>66</v>
      </c>
      <c r="AT25">
        <f t="shared" si="49"/>
        <v>16014</v>
      </c>
      <c r="AU25" s="12" t="s">
        <v>517</v>
      </c>
      <c r="AV25" s="12" t="s">
        <v>88</v>
      </c>
      <c r="AW25" s="4">
        <f t="shared" si="17"/>
        <v>0.65300000000000002</v>
      </c>
      <c r="AX25" s="4">
        <f t="shared" si="18"/>
        <v>9.0000000000000011E-3</v>
      </c>
      <c r="AY25" s="4" t="str">
        <f t="shared" si="19"/>
        <v>DOWN</v>
      </c>
      <c r="AZ25" s="4">
        <f>COUNTIF(AY3:AY25,AY25)</f>
        <v>11</v>
      </c>
      <c r="BA25" s="4" t="str">
        <f t="shared" si="20"/>
        <v>DOWN11</v>
      </c>
      <c r="BB25" s="13" t="s">
        <v>17</v>
      </c>
      <c r="BC25" s="13" t="s">
        <v>16</v>
      </c>
      <c r="BD25" s="14">
        <v>66</v>
      </c>
      <c r="BE25">
        <f t="shared" si="50"/>
        <v>16014</v>
      </c>
      <c r="BF25" s="15" t="s">
        <v>611</v>
      </c>
      <c r="BG25" s="15" t="s">
        <v>59</v>
      </c>
      <c r="BH25" s="4">
        <f t="shared" si="21"/>
        <v>0.72799999999999998</v>
      </c>
      <c r="BI25" s="4">
        <f t="shared" si="22"/>
        <v>0.01</v>
      </c>
      <c r="BJ25" s="4" t="str">
        <f t="shared" si="23"/>
        <v>DOWN</v>
      </c>
      <c r="BK25" s="4">
        <f>COUNTIF(BJ3:BJ25,BJ25)</f>
        <v>11</v>
      </c>
      <c r="BL25" s="4" t="str">
        <f t="shared" si="24"/>
        <v>DOWN11</v>
      </c>
      <c r="BM25" s="16" t="s">
        <v>17</v>
      </c>
      <c r="BN25" s="16" t="s">
        <v>16</v>
      </c>
      <c r="BO25" s="17">
        <v>66</v>
      </c>
      <c r="BP25">
        <f t="shared" si="51"/>
        <v>16014</v>
      </c>
      <c r="BQ25" s="18" t="s">
        <v>702</v>
      </c>
      <c r="BR25" s="18" t="s">
        <v>73</v>
      </c>
      <c r="BS25" s="4">
        <f t="shared" si="25"/>
        <v>0.90200000000000002</v>
      </c>
      <c r="BT25" s="4">
        <f t="shared" si="26"/>
        <v>8.0000000000000002E-3</v>
      </c>
      <c r="BU25" s="4" t="str">
        <f t="shared" si="27"/>
        <v>DOWN</v>
      </c>
      <c r="BV25" s="4">
        <f>COUNTIF(BU3:BU25,BU25)</f>
        <v>11</v>
      </c>
      <c r="BW25" s="4" t="str">
        <f t="shared" si="28"/>
        <v>DOWN11</v>
      </c>
      <c r="BX25" s="4" t="s">
        <v>17</v>
      </c>
      <c r="BY25" s="4" t="s">
        <v>16</v>
      </c>
      <c r="BZ25" s="4">
        <v>66</v>
      </c>
      <c r="CA25">
        <f t="shared" si="52"/>
        <v>16014</v>
      </c>
      <c r="CB25" s="19" t="s">
        <v>779</v>
      </c>
      <c r="CC25" s="19" t="s">
        <v>43</v>
      </c>
      <c r="CD25" s="4">
        <f t="shared" si="29"/>
        <v>1.25</v>
      </c>
      <c r="CE25" s="4">
        <f t="shared" si="30"/>
        <v>6.0000000000000001E-3</v>
      </c>
      <c r="CF25" s="4" t="str">
        <f t="shared" si="31"/>
        <v>DOWN</v>
      </c>
      <c r="CG25" s="4">
        <f>COUNTIF(CF3:CF25,CF25)</f>
        <v>11</v>
      </c>
      <c r="CH25" s="4" t="str">
        <f t="shared" si="32"/>
        <v>DOWN11</v>
      </c>
      <c r="CI25" s="20" t="s">
        <v>17</v>
      </c>
      <c r="CJ25" s="20" t="s">
        <v>16</v>
      </c>
      <c r="CK25" s="21">
        <v>66</v>
      </c>
      <c r="CL25">
        <f t="shared" si="53"/>
        <v>16014</v>
      </c>
      <c r="CM25" s="22" t="s">
        <v>872</v>
      </c>
      <c r="CN25" s="22" t="s">
        <v>69</v>
      </c>
      <c r="CO25" s="4">
        <f t="shared" si="33"/>
        <v>1.6659999999999999</v>
      </c>
      <c r="CP25" s="4">
        <f t="shared" si="34"/>
        <v>1.0999999999999999E-2</v>
      </c>
      <c r="CQ25" s="4" t="str">
        <f t="shared" si="35"/>
        <v>DOWN</v>
      </c>
      <c r="CR25" s="4">
        <f>COUNTIF(CQ3:CQ25,CQ25)</f>
        <v>11</v>
      </c>
      <c r="CS25" s="4" t="str">
        <f t="shared" si="36"/>
        <v>DOWN11</v>
      </c>
      <c r="CT25" s="23" t="s">
        <v>17</v>
      </c>
      <c r="CU25" s="23" t="s">
        <v>16</v>
      </c>
      <c r="CV25" s="24">
        <v>66</v>
      </c>
      <c r="CW25">
        <f t="shared" si="54"/>
        <v>16014</v>
      </c>
      <c r="CX25" s="25" t="s">
        <v>979</v>
      </c>
      <c r="CY25" s="25" t="s">
        <v>59</v>
      </c>
      <c r="CZ25" s="4">
        <f t="shared" si="37"/>
        <v>2.081</v>
      </c>
      <c r="DA25" s="4">
        <f t="shared" si="38"/>
        <v>0.01</v>
      </c>
      <c r="DB25" s="4" t="str">
        <f t="shared" si="39"/>
        <v>DOWN</v>
      </c>
      <c r="DC25" s="4">
        <f>COUNTIF(DB3:DB25,DB25)</f>
        <v>11</v>
      </c>
      <c r="DD25" s="4" t="str">
        <f t="shared" si="40"/>
        <v>DOWN11</v>
      </c>
      <c r="DE25" s="26" t="s">
        <v>17</v>
      </c>
      <c r="DF25" s="26" t="s">
        <v>16</v>
      </c>
      <c r="DG25" s="27">
        <v>66</v>
      </c>
      <c r="DH25">
        <f t="shared" si="55"/>
        <v>16014</v>
      </c>
      <c r="DI25" s="28" t="s">
        <v>1082</v>
      </c>
      <c r="DJ25" s="28" t="s">
        <v>59</v>
      </c>
      <c r="DK25" s="4">
        <f t="shared" si="41"/>
        <v>3.169</v>
      </c>
      <c r="DL25" s="4">
        <f t="shared" si="42"/>
        <v>0.01</v>
      </c>
      <c r="DM25" s="4" t="str">
        <f t="shared" si="43"/>
        <v>DOWN</v>
      </c>
      <c r="DN25" s="4">
        <f>COUNTIF(DM3:DM25,DM25)</f>
        <v>11</v>
      </c>
      <c r="DO25" s="4" t="str">
        <f t="shared" si="44"/>
        <v>DOWN11</v>
      </c>
      <c r="DP25" s="29" t="s">
        <v>17</v>
      </c>
      <c r="DQ25" s="29" t="s">
        <v>16</v>
      </c>
      <c r="DR25" s="30">
        <v>66</v>
      </c>
      <c r="DS25">
        <f t="shared" si="56"/>
        <v>16014</v>
      </c>
      <c r="DT25" s="31" t="s">
        <v>1191</v>
      </c>
      <c r="DU25" s="31" t="s">
        <v>73</v>
      </c>
      <c r="DV25" s="4">
        <f t="shared" si="45"/>
        <v>4.1109999999999998</v>
      </c>
      <c r="DW25" s="4">
        <f t="shared" si="46"/>
        <v>8.0000000000000002E-3</v>
      </c>
      <c r="DX25" s="4" t="str">
        <f t="shared" si="47"/>
        <v>DOWN</v>
      </c>
      <c r="DY25" s="4">
        <f>COUNTIF(DX3:DX25,DX25)</f>
        <v>11</v>
      </c>
      <c r="DZ25" s="4" t="str">
        <f t="shared" si="48"/>
        <v>DOWN11</v>
      </c>
      <c r="EA25" s="32" t="s">
        <v>17</v>
      </c>
      <c r="EB25" s="32" t="s">
        <v>16</v>
      </c>
      <c r="EC25" s="33">
        <v>66</v>
      </c>
      <c r="ED25">
        <f t="shared" si="57"/>
        <v>16014</v>
      </c>
    </row>
    <row r="26" spans="2:134">
      <c r="B26" s="4" t="s">
        <v>56</v>
      </c>
      <c r="C26" s="4" t="s">
        <v>57</v>
      </c>
      <c r="D26" s="4">
        <f t="shared" si="0"/>
        <v>0.52700000000000002</v>
      </c>
      <c r="E26" s="4">
        <f t="shared" si="1"/>
        <v>2.5999999999999999E-2</v>
      </c>
      <c r="F26" s="4" t="str">
        <f t="shared" si="2"/>
        <v>UP</v>
      </c>
      <c r="G26" s="4">
        <f>COUNTIF(F3:F26,F26)</f>
        <v>13</v>
      </c>
      <c r="H26" s="4" t="str">
        <f t="shared" si="3"/>
        <v>UP13</v>
      </c>
      <c r="I26" s="4" t="s">
        <v>16</v>
      </c>
      <c r="J26" s="4" t="s">
        <v>17</v>
      </c>
      <c r="K26" s="4">
        <v>1514</v>
      </c>
      <c r="L26">
        <f t="shared" si="4"/>
        <v>17528</v>
      </c>
      <c r="M26" s="5" t="s">
        <v>49</v>
      </c>
      <c r="N26" s="5" t="s">
        <v>38</v>
      </c>
      <c r="O26" s="4">
        <f t="shared" si="5"/>
        <v>0.47600000000000003</v>
      </c>
      <c r="P26" s="4">
        <f t="shared" si="6"/>
        <v>2E-3</v>
      </c>
      <c r="Q26" s="4" t="str">
        <f t="shared" si="7"/>
        <v>UP</v>
      </c>
      <c r="R26" s="4">
        <f>COUNTIF(Q3:Q26,Q26)</f>
        <v>13</v>
      </c>
      <c r="S26" s="4" t="str">
        <f t="shared" si="8"/>
        <v>UP13</v>
      </c>
      <c r="T26" s="6" t="s">
        <v>16</v>
      </c>
      <c r="U26" s="6" t="s">
        <v>17</v>
      </c>
      <c r="V26" s="7">
        <v>1514</v>
      </c>
      <c r="W26">
        <f t="shared" si="58"/>
        <v>17528</v>
      </c>
      <c r="X26" s="8" t="s">
        <v>303</v>
      </c>
      <c r="Y26" s="8" t="s">
        <v>304</v>
      </c>
      <c r="Z26" s="4">
        <f t="shared" si="9"/>
        <v>0.54900000000000004</v>
      </c>
      <c r="AA26" s="4">
        <f t="shared" si="10"/>
        <v>9.4E-2</v>
      </c>
      <c r="AB26" s="4" t="str">
        <f t="shared" si="11"/>
        <v>UP</v>
      </c>
      <c r="AC26" s="4">
        <f>COUNTIF(AB3:AB26,AB26)</f>
        <v>13</v>
      </c>
      <c r="AD26" s="4" t="str">
        <f t="shared" si="12"/>
        <v>UP13</v>
      </c>
      <c r="AE26" s="9" t="s">
        <v>16</v>
      </c>
      <c r="AF26" s="9" t="s">
        <v>17</v>
      </c>
      <c r="AG26" s="10">
        <v>1514</v>
      </c>
      <c r="AH26" s="33">
        <f t="shared" si="59"/>
        <v>17528</v>
      </c>
      <c r="AI26" s="11" t="s">
        <v>410</v>
      </c>
      <c r="AJ26" s="11" t="s">
        <v>38</v>
      </c>
      <c r="AK26" s="4">
        <f t="shared" si="13"/>
        <v>3527.7129999999997</v>
      </c>
      <c r="AL26" s="11">
        <v>0.59499999999934516</v>
      </c>
      <c r="AM26" s="4">
        <f t="shared" si="14"/>
        <v>2E-3</v>
      </c>
      <c r="AN26" s="4" t="str">
        <f t="shared" si="15"/>
        <v>UP</v>
      </c>
      <c r="AO26" s="4">
        <f>COUNTIF(AN3:AN26,AN26)</f>
        <v>13</v>
      </c>
      <c r="AP26" s="4" t="str">
        <f t="shared" si="16"/>
        <v>UP13</v>
      </c>
      <c r="AQ26" s="4" t="s">
        <v>16</v>
      </c>
      <c r="AR26" s="4" t="s">
        <v>17</v>
      </c>
      <c r="AS26" s="4">
        <v>1514</v>
      </c>
      <c r="AT26">
        <f t="shared" si="49"/>
        <v>17528</v>
      </c>
      <c r="AU26" s="12" t="s">
        <v>320</v>
      </c>
      <c r="AV26" s="12" t="s">
        <v>59</v>
      </c>
      <c r="AW26" s="4">
        <f t="shared" si="17"/>
        <v>0.66299999999999992</v>
      </c>
      <c r="AX26" s="4">
        <f t="shared" si="18"/>
        <v>0.01</v>
      </c>
      <c r="AY26" s="4" t="str">
        <f t="shared" si="19"/>
        <v>UP</v>
      </c>
      <c r="AZ26" s="4">
        <f>COUNTIF(AY3:AY26,AY26)</f>
        <v>13</v>
      </c>
      <c r="BA26" s="4" t="str">
        <f t="shared" si="20"/>
        <v>UP13</v>
      </c>
      <c r="BB26" s="13" t="s">
        <v>16</v>
      </c>
      <c r="BC26" s="13" t="s">
        <v>17</v>
      </c>
      <c r="BD26" s="14">
        <v>1514</v>
      </c>
      <c r="BE26">
        <f t="shared" si="50"/>
        <v>17528</v>
      </c>
      <c r="BF26" s="15" t="s">
        <v>612</v>
      </c>
      <c r="BG26" s="15" t="s">
        <v>613</v>
      </c>
      <c r="BH26" s="4">
        <f t="shared" si="21"/>
        <v>0.748</v>
      </c>
      <c r="BI26" s="4">
        <f t="shared" si="22"/>
        <v>0.02</v>
      </c>
      <c r="BJ26" s="4" t="str">
        <f t="shared" si="23"/>
        <v>UP</v>
      </c>
      <c r="BK26" s="4">
        <f>COUNTIF(BJ3:BJ26,BJ26)</f>
        <v>13</v>
      </c>
      <c r="BL26" s="4" t="str">
        <f t="shared" si="24"/>
        <v>UP13</v>
      </c>
      <c r="BM26" s="16" t="s">
        <v>16</v>
      </c>
      <c r="BN26" s="16" t="s">
        <v>17</v>
      </c>
      <c r="BO26" s="17">
        <v>1514</v>
      </c>
      <c r="BP26">
        <f t="shared" si="51"/>
        <v>17528</v>
      </c>
      <c r="BQ26" s="18" t="s">
        <v>703</v>
      </c>
      <c r="BR26" s="18" t="s">
        <v>57</v>
      </c>
      <c r="BS26" s="4">
        <f t="shared" si="25"/>
        <v>0.92800000000000005</v>
      </c>
      <c r="BT26" s="4">
        <f t="shared" si="26"/>
        <v>2.5999999999999999E-2</v>
      </c>
      <c r="BU26" s="4" t="str">
        <f t="shared" si="27"/>
        <v>UP</v>
      </c>
      <c r="BV26" s="4">
        <f>COUNTIF(BU3:BU26,BU26)</f>
        <v>13</v>
      </c>
      <c r="BW26" s="4" t="str">
        <f t="shared" si="28"/>
        <v>UP13</v>
      </c>
      <c r="BX26" s="4" t="s">
        <v>16</v>
      </c>
      <c r="BY26" s="4" t="s">
        <v>17</v>
      </c>
      <c r="BZ26" s="4">
        <v>1514</v>
      </c>
      <c r="CA26">
        <f t="shared" si="52"/>
        <v>17528</v>
      </c>
      <c r="CB26" s="19" t="s">
        <v>780</v>
      </c>
      <c r="CC26" s="19" t="s">
        <v>66</v>
      </c>
      <c r="CD26" s="4">
        <f t="shared" si="29"/>
        <v>1.278</v>
      </c>
      <c r="CE26" s="4">
        <f t="shared" si="30"/>
        <v>2.8000000000000001E-2</v>
      </c>
      <c r="CF26" s="4" t="str">
        <f t="shared" si="31"/>
        <v>UP</v>
      </c>
      <c r="CG26" s="4">
        <f>COUNTIF(CF3:CF26,CF26)</f>
        <v>13</v>
      </c>
      <c r="CH26" s="4" t="str">
        <f t="shared" si="32"/>
        <v>UP13</v>
      </c>
      <c r="CI26" s="20" t="s">
        <v>16</v>
      </c>
      <c r="CJ26" s="20" t="s">
        <v>17</v>
      </c>
      <c r="CK26" s="21">
        <v>1514</v>
      </c>
      <c r="CL26">
        <f t="shared" si="53"/>
        <v>17528</v>
      </c>
      <c r="CM26" s="22" t="s">
        <v>873</v>
      </c>
      <c r="CN26" s="22" t="s">
        <v>874</v>
      </c>
      <c r="CO26" s="4">
        <f t="shared" si="33"/>
        <v>1.7</v>
      </c>
      <c r="CP26" s="4">
        <f t="shared" si="34"/>
        <v>3.4000000000000002E-2</v>
      </c>
      <c r="CQ26" s="4" t="str">
        <f t="shared" si="35"/>
        <v>UP</v>
      </c>
      <c r="CR26" s="4">
        <f>COUNTIF(CQ3:CQ26,CQ26)</f>
        <v>13</v>
      </c>
      <c r="CS26" s="4" t="str">
        <f t="shared" si="36"/>
        <v>UP13</v>
      </c>
      <c r="CT26" s="23" t="s">
        <v>16</v>
      </c>
      <c r="CU26" s="23" t="s">
        <v>17</v>
      </c>
      <c r="CV26" s="24">
        <v>1514</v>
      </c>
      <c r="CW26">
        <f t="shared" si="54"/>
        <v>17528</v>
      </c>
      <c r="CX26" s="25" t="s">
        <v>911</v>
      </c>
      <c r="CY26" s="25" t="s">
        <v>88</v>
      </c>
      <c r="CZ26" s="4">
        <f t="shared" si="37"/>
        <v>2.09</v>
      </c>
      <c r="DA26" s="4">
        <f t="shared" si="38"/>
        <v>9.0000000000000011E-3</v>
      </c>
      <c r="DB26" s="4" t="str">
        <f t="shared" si="39"/>
        <v>UP</v>
      </c>
      <c r="DC26" s="4">
        <f>COUNTIF(DB3:DB26,DB26)</f>
        <v>13</v>
      </c>
      <c r="DD26" s="4" t="str">
        <f t="shared" si="40"/>
        <v>UP13</v>
      </c>
      <c r="DE26" s="26" t="s">
        <v>16</v>
      </c>
      <c r="DF26" s="26" t="s">
        <v>17</v>
      </c>
      <c r="DG26" s="27">
        <v>1514</v>
      </c>
      <c r="DH26">
        <f t="shared" si="55"/>
        <v>17528</v>
      </c>
      <c r="DI26" s="28" t="s">
        <v>1083</v>
      </c>
      <c r="DJ26" s="28" t="s">
        <v>61</v>
      </c>
      <c r="DK26" s="4">
        <f t="shared" si="41"/>
        <v>3.1719999999999997</v>
      </c>
      <c r="DL26" s="4">
        <f t="shared" si="42"/>
        <v>3.0000000000000001E-3</v>
      </c>
      <c r="DM26" s="4" t="str">
        <f t="shared" si="43"/>
        <v>UP</v>
      </c>
      <c r="DN26" s="4">
        <f>COUNTIF(DM3:DM26,DM26)</f>
        <v>13</v>
      </c>
      <c r="DO26" s="4" t="str">
        <f t="shared" si="44"/>
        <v>UP13</v>
      </c>
      <c r="DP26" s="29" t="s">
        <v>16</v>
      </c>
      <c r="DQ26" s="29" t="s">
        <v>17</v>
      </c>
      <c r="DR26" s="30">
        <v>1514</v>
      </c>
      <c r="DS26">
        <f t="shared" si="56"/>
        <v>17528</v>
      </c>
      <c r="DT26" s="31" t="s">
        <v>1192</v>
      </c>
      <c r="DU26" s="31" t="s">
        <v>1193</v>
      </c>
      <c r="DV26" s="4">
        <f t="shared" si="45"/>
        <v>4.1840000000000002</v>
      </c>
      <c r="DW26" s="4">
        <f t="shared" si="46"/>
        <v>7.2999999999999995E-2</v>
      </c>
      <c r="DX26" s="4" t="str">
        <f t="shared" si="47"/>
        <v>UP</v>
      </c>
      <c r="DY26" s="4">
        <f>COUNTIF(DX3:DX26,DX26)</f>
        <v>13</v>
      </c>
      <c r="DZ26" s="4" t="str">
        <f t="shared" si="48"/>
        <v>UP13</v>
      </c>
      <c r="EA26" s="32" t="s">
        <v>16</v>
      </c>
      <c r="EB26" s="32" t="s">
        <v>17</v>
      </c>
      <c r="EC26" s="33">
        <v>1514</v>
      </c>
      <c r="ED26">
        <f t="shared" si="57"/>
        <v>17528</v>
      </c>
    </row>
    <row r="27" spans="2:134">
      <c r="B27" s="4" t="s">
        <v>58</v>
      </c>
      <c r="C27" s="4" t="s">
        <v>59</v>
      </c>
      <c r="D27" s="4">
        <f t="shared" si="0"/>
        <v>0.53700000000000003</v>
      </c>
      <c r="E27" s="4">
        <f t="shared" si="1"/>
        <v>0.01</v>
      </c>
      <c r="F27" s="4" t="str">
        <f t="shared" si="2"/>
        <v>DOWN</v>
      </c>
      <c r="G27" s="4">
        <f>COUNTIF(F3:F27,F27)</f>
        <v>12</v>
      </c>
      <c r="H27" s="4" t="str">
        <f t="shared" si="3"/>
        <v>DOWN12</v>
      </c>
      <c r="I27" s="4" t="s">
        <v>17</v>
      </c>
      <c r="J27" s="4" t="s">
        <v>16</v>
      </c>
      <c r="K27" s="4">
        <v>66</v>
      </c>
      <c r="L27">
        <f t="shared" si="4"/>
        <v>17594</v>
      </c>
      <c r="M27" s="5" t="s">
        <v>193</v>
      </c>
      <c r="N27" s="5" t="s">
        <v>43</v>
      </c>
      <c r="O27" s="4">
        <f t="shared" si="5"/>
        <v>0.48199999999999998</v>
      </c>
      <c r="P27" s="4">
        <f t="shared" si="6"/>
        <v>6.0000000000000001E-3</v>
      </c>
      <c r="Q27" s="4" t="str">
        <f t="shared" si="7"/>
        <v>DOWN</v>
      </c>
      <c r="R27" s="4">
        <f>COUNTIF(Q3:Q27,Q27)</f>
        <v>12</v>
      </c>
      <c r="S27" s="4" t="str">
        <f t="shared" si="8"/>
        <v>DOWN12</v>
      </c>
      <c r="T27" s="6" t="s">
        <v>17</v>
      </c>
      <c r="U27" s="6" t="s">
        <v>16</v>
      </c>
      <c r="V27" s="7">
        <v>66</v>
      </c>
      <c r="W27">
        <f t="shared" si="58"/>
        <v>17594</v>
      </c>
      <c r="X27" s="8" t="s">
        <v>305</v>
      </c>
      <c r="Y27" s="8" t="s">
        <v>306</v>
      </c>
      <c r="Z27" s="4">
        <f t="shared" si="9"/>
        <v>0.57999999999999996</v>
      </c>
      <c r="AA27" s="4">
        <f t="shared" si="10"/>
        <v>3.1E-2</v>
      </c>
      <c r="AB27" s="4" t="str">
        <f t="shared" si="11"/>
        <v>DOWN</v>
      </c>
      <c r="AC27" s="4">
        <f>COUNTIF(AB3:AB27,AB27)</f>
        <v>12</v>
      </c>
      <c r="AD27" s="4" t="str">
        <f t="shared" si="12"/>
        <v>DOWN12</v>
      </c>
      <c r="AE27" s="9" t="s">
        <v>17</v>
      </c>
      <c r="AF27" s="9" t="s">
        <v>16</v>
      </c>
      <c r="AG27" s="10">
        <v>66</v>
      </c>
      <c r="AH27" s="33">
        <f t="shared" si="59"/>
        <v>17594</v>
      </c>
      <c r="AI27" s="11" t="s">
        <v>411</v>
      </c>
      <c r="AJ27" s="11" t="s">
        <v>59</v>
      </c>
      <c r="AK27" s="4">
        <f t="shared" si="13"/>
        <v>3527.723</v>
      </c>
      <c r="AL27" s="11">
        <v>0.60499999999956344</v>
      </c>
      <c r="AM27" s="4">
        <f t="shared" si="14"/>
        <v>0.01</v>
      </c>
      <c r="AN27" s="4" t="str">
        <f t="shared" si="15"/>
        <v>DOWN</v>
      </c>
      <c r="AO27" s="4">
        <f>COUNTIF(AN3:AN27,AN27)</f>
        <v>12</v>
      </c>
      <c r="AP27" s="4" t="str">
        <f t="shared" si="16"/>
        <v>DOWN12</v>
      </c>
      <c r="AQ27" s="4" t="s">
        <v>17</v>
      </c>
      <c r="AR27" s="4" t="s">
        <v>16</v>
      </c>
      <c r="AS27" s="4">
        <v>66</v>
      </c>
      <c r="AT27">
        <f t="shared" si="49"/>
        <v>17594</v>
      </c>
      <c r="AU27" s="12" t="s">
        <v>518</v>
      </c>
      <c r="AV27" s="12" t="s">
        <v>36</v>
      </c>
      <c r="AW27" s="4">
        <f t="shared" si="17"/>
        <v>0.67599999999999993</v>
      </c>
      <c r="AX27" s="4">
        <f t="shared" si="18"/>
        <v>1.2999999999999999E-2</v>
      </c>
      <c r="AY27" s="4" t="str">
        <f t="shared" si="19"/>
        <v>DOWN</v>
      </c>
      <c r="AZ27" s="4">
        <f>COUNTIF(AY3:AY27,AY27)</f>
        <v>12</v>
      </c>
      <c r="BA27" s="4" t="str">
        <f t="shared" si="20"/>
        <v>DOWN12</v>
      </c>
      <c r="BB27" s="13" t="s">
        <v>17</v>
      </c>
      <c r="BC27" s="13" t="s">
        <v>16</v>
      </c>
      <c r="BD27" s="14">
        <v>66</v>
      </c>
      <c r="BE27">
        <f t="shared" si="50"/>
        <v>17594</v>
      </c>
      <c r="BF27" s="15" t="s">
        <v>614</v>
      </c>
      <c r="BG27" s="15" t="s">
        <v>43</v>
      </c>
      <c r="BH27" s="4">
        <f t="shared" si="21"/>
        <v>0.754</v>
      </c>
      <c r="BI27" s="4">
        <f t="shared" si="22"/>
        <v>6.0000000000000001E-3</v>
      </c>
      <c r="BJ27" s="4" t="str">
        <f t="shared" si="23"/>
        <v>DOWN</v>
      </c>
      <c r="BK27" s="4">
        <f>COUNTIF(BJ3:BJ27,BJ27)</f>
        <v>12</v>
      </c>
      <c r="BL27" s="4" t="str">
        <f t="shared" si="24"/>
        <v>DOWN12</v>
      </c>
      <c r="BM27" s="16" t="s">
        <v>17</v>
      </c>
      <c r="BN27" s="16" t="s">
        <v>16</v>
      </c>
      <c r="BO27" s="17">
        <v>66</v>
      </c>
      <c r="BP27">
        <f t="shared" si="51"/>
        <v>17594</v>
      </c>
      <c r="BQ27" s="18" t="s">
        <v>704</v>
      </c>
      <c r="BR27" s="18" t="s">
        <v>249</v>
      </c>
      <c r="BS27" s="4">
        <f t="shared" si="25"/>
        <v>0.94300000000000006</v>
      </c>
      <c r="BT27" s="4">
        <f t="shared" si="26"/>
        <v>1.5000000000000001E-2</v>
      </c>
      <c r="BU27" s="4" t="str">
        <f t="shared" si="27"/>
        <v>DOWN</v>
      </c>
      <c r="BV27" s="4">
        <f>COUNTIF(BU3:BU27,BU27)</f>
        <v>12</v>
      </c>
      <c r="BW27" s="4" t="str">
        <f t="shared" si="28"/>
        <v>DOWN12</v>
      </c>
      <c r="BX27" s="4" t="s">
        <v>17</v>
      </c>
      <c r="BY27" s="4" t="s">
        <v>16</v>
      </c>
      <c r="BZ27" s="4">
        <v>66</v>
      </c>
      <c r="CA27">
        <f t="shared" si="52"/>
        <v>17594</v>
      </c>
      <c r="CB27" s="19" t="s">
        <v>720</v>
      </c>
      <c r="CC27" s="19" t="s">
        <v>40</v>
      </c>
      <c r="CD27" s="4">
        <f t="shared" si="29"/>
        <v>1.2849999999999999</v>
      </c>
      <c r="CE27" s="4">
        <f t="shared" si="30"/>
        <v>7.0000000000000001E-3</v>
      </c>
      <c r="CF27" s="4" t="str">
        <f t="shared" si="31"/>
        <v>DOWN</v>
      </c>
      <c r="CG27" s="4">
        <f>COUNTIF(CF3:CF27,CF27)</f>
        <v>12</v>
      </c>
      <c r="CH27" s="4" t="str">
        <f t="shared" si="32"/>
        <v>DOWN12</v>
      </c>
      <c r="CI27" s="20" t="s">
        <v>17</v>
      </c>
      <c r="CJ27" s="20" t="s">
        <v>16</v>
      </c>
      <c r="CK27" s="21">
        <v>66</v>
      </c>
      <c r="CL27">
        <f t="shared" si="53"/>
        <v>17594</v>
      </c>
      <c r="CM27" s="22" t="s">
        <v>875</v>
      </c>
      <c r="CN27" s="22" t="s">
        <v>36</v>
      </c>
      <c r="CO27" s="4">
        <f t="shared" si="33"/>
        <v>1.7129999999999999</v>
      </c>
      <c r="CP27" s="4">
        <f t="shared" si="34"/>
        <v>1.2999999999999999E-2</v>
      </c>
      <c r="CQ27" s="4" t="str">
        <f t="shared" si="35"/>
        <v>DOWN</v>
      </c>
      <c r="CR27" s="4">
        <f>COUNTIF(CQ3:CQ27,CQ27)</f>
        <v>12</v>
      </c>
      <c r="CS27" s="4" t="str">
        <f t="shared" si="36"/>
        <v>DOWN12</v>
      </c>
      <c r="CT27" s="23" t="s">
        <v>17</v>
      </c>
      <c r="CU27" s="23" t="s">
        <v>16</v>
      </c>
      <c r="CV27" s="24">
        <v>66</v>
      </c>
      <c r="CW27">
        <f t="shared" si="54"/>
        <v>17594</v>
      </c>
      <c r="CX27" s="25" t="s">
        <v>980</v>
      </c>
      <c r="CY27" s="25" t="s">
        <v>69</v>
      </c>
      <c r="CZ27" s="4">
        <f t="shared" si="37"/>
        <v>2.101</v>
      </c>
      <c r="DA27" s="4">
        <f t="shared" si="38"/>
        <v>1.0999999999999999E-2</v>
      </c>
      <c r="DB27" s="4" t="str">
        <f t="shared" si="39"/>
        <v>DOWN</v>
      </c>
      <c r="DC27" s="4">
        <f>COUNTIF(DB3:DB27,DB27)</f>
        <v>12</v>
      </c>
      <c r="DD27" s="4" t="str">
        <f t="shared" si="40"/>
        <v>DOWN12</v>
      </c>
      <c r="DE27" s="26" t="s">
        <v>17</v>
      </c>
      <c r="DF27" s="26" t="s">
        <v>16</v>
      </c>
      <c r="DG27" s="27">
        <v>66</v>
      </c>
      <c r="DH27">
        <f t="shared" si="55"/>
        <v>17594</v>
      </c>
      <c r="DI27" s="28" t="s">
        <v>1084</v>
      </c>
      <c r="DJ27" s="28" t="s">
        <v>59</v>
      </c>
      <c r="DK27" s="4">
        <f t="shared" si="41"/>
        <v>3.1819999999999999</v>
      </c>
      <c r="DL27" s="4">
        <f t="shared" si="42"/>
        <v>0.01</v>
      </c>
      <c r="DM27" s="4" t="str">
        <f t="shared" si="43"/>
        <v>DOWN</v>
      </c>
      <c r="DN27" s="4">
        <f>COUNTIF(DM3:DM27,DM27)</f>
        <v>12</v>
      </c>
      <c r="DO27" s="4" t="str">
        <f t="shared" si="44"/>
        <v>DOWN12</v>
      </c>
      <c r="DP27" s="29" t="s">
        <v>17</v>
      </c>
      <c r="DQ27" s="29" t="s">
        <v>16</v>
      </c>
      <c r="DR27" s="30">
        <v>66</v>
      </c>
      <c r="DS27">
        <f t="shared" si="56"/>
        <v>17594</v>
      </c>
      <c r="DT27" s="31" t="s">
        <v>1194</v>
      </c>
      <c r="DU27" s="31" t="s">
        <v>36</v>
      </c>
      <c r="DV27" s="4">
        <f t="shared" si="45"/>
        <v>4.1970000000000001</v>
      </c>
      <c r="DW27" s="4">
        <f t="shared" si="46"/>
        <v>1.2999999999999999E-2</v>
      </c>
      <c r="DX27" s="4" t="str">
        <f t="shared" si="47"/>
        <v>DOWN</v>
      </c>
      <c r="DY27" s="4">
        <f>COUNTIF(DX3:DX27,DX27)</f>
        <v>12</v>
      </c>
      <c r="DZ27" s="4" t="str">
        <f t="shared" si="48"/>
        <v>DOWN12</v>
      </c>
      <c r="EA27" s="32" t="s">
        <v>17</v>
      </c>
      <c r="EB27" s="32" t="s">
        <v>16</v>
      </c>
      <c r="EC27" s="33">
        <v>66</v>
      </c>
      <c r="ED27">
        <f t="shared" si="57"/>
        <v>17594</v>
      </c>
    </row>
    <row r="28" spans="2:134">
      <c r="B28" s="4" t="s">
        <v>60</v>
      </c>
      <c r="C28" s="4" t="s">
        <v>61</v>
      </c>
      <c r="D28" s="4">
        <f t="shared" si="0"/>
        <v>0.54</v>
      </c>
      <c r="E28" s="4">
        <f t="shared" si="1"/>
        <v>3.0000000000000001E-3</v>
      </c>
      <c r="F28" s="4" t="str">
        <f t="shared" si="2"/>
        <v>UP</v>
      </c>
      <c r="G28" s="4">
        <f>COUNTIF(F3:F28,F28)</f>
        <v>14</v>
      </c>
      <c r="H28" s="4" t="str">
        <f t="shared" si="3"/>
        <v>UP14</v>
      </c>
      <c r="I28" s="4" t="s">
        <v>16</v>
      </c>
      <c r="J28" s="4" t="s">
        <v>17</v>
      </c>
      <c r="K28" s="4">
        <v>1514</v>
      </c>
      <c r="L28">
        <f t="shared" si="4"/>
        <v>19108</v>
      </c>
      <c r="M28" s="5" t="s">
        <v>194</v>
      </c>
      <c r="N28" s="5" t="s">
        <v>32</v>
      </c>
      <c r="O28" s="4">
        <f t="shared" si="5"/>
        <v>0.53500000000000003</v>
      </c>
      <c r="P28" s="4">
        <f t="shared" si="6"/>
        <v>5.2999999999999999E-2</v>
      </c>
      <c r="Q28" s="4" t="str">
        <f t="shared" si="7"/>
        <v>UP</v>
      </c>
      <c r="R28" s="4">
        <f>COUNTIF(Q3:Q28,Q28)</f>
        <v>14</v>
      </c>
      <c r="S28" s="4" t="str">
        <f t="shared" si="8"/>
        <v>UP14</v>
      </c>
      <c r="T28" s="6" t="s">
        <v>16</v>
      </c>
      <c r="U28" s="6" t="s">
        <v>17</v>
      </c>
      <c r="V28" s="7">
        <v>1514</v>
      </c>
      <c r="W28">
        <f t="shared" si="58"/>
        <v>19108</v>
      </c>
      <c r="X28" s="8" t="s">
        <v>200</v>
      </c>
      <c r="Y28" s="8" t="s">
        <v>73</v>
      </c>
      <c r="Z28" s="4">
        <f t="shared" si="9"/>
        <v>0.58799999999999997</v>
      </c>
      <c r="AA28" s="4">
        <f t="shared" si="10"/>
        <v>8.0000000000000002E-3</v>
      </c>
      <c r="AB28" s="4" t="str">
        <f t="shared" si="11"/>
        <v>UP</v>
      </c>
      <c r="AC28" s="4">
        <f>COUNTIF(AB3:AB28,AB28)</f>
        <v>14</v>
      </c>
      <c r="AD28" s="4" t="str">
        <f t="shared" si="12"/>
        <v>UP14</v>
      </c>
      <c r="AE28" s="9" t="s">
        <v>16</v>
      </c>
      <c r="AF28" s="9" t="s">
        <v>17</v>
      </c>
      <c r="AG28" s="10">
        <v>1514</v>
      </c>
      <c r="AH28" s="33">
        <f t="shared" si="59"/>
        <v>19108</v>
      </c>
      <c r="AI28" s="11" t="s">
        <v>412</v>
      </c>
      <c r="AJ28" s="11" t="s">
        <v>71</v>
      </c>
      <c r="AK28" s="4">
        <f t="shared" si="13"/>
        <v>3527.7269999999999</v>
      </c>
      <c r="AL28" s="11">
        <v>0.60899999999946886</v>
      </c>
      <c r="AM28" s="4">
        <f t="shared" si="14"/>
        <v>4.0000000000000001E-3</v>
      </c>
      <c r="AN28" s="4" t="str">
        <f t="shared" si="15"/>
        <v>UP</v>
      </c>
      <c r="AO28" s="4">
        <f>COUNTIF(AN3:AN28,AN28)</f>
        <v>14</v>
      </c>
      <c r="AP28" s="4" t="str">
        <f t="shared" si="16"/>
        <v>UP14</v>
      </c>
      <c r="AQ28" s="4" t="s">
        <v>16</v>
      </c>
      <c r="AR28" s="4" t="s">
        <v>17</v>
      </c>
      <c r="AS28" s="4">
        <v>1514</v>
      </c>
      <c r="AT28">
        <f t="shared" si="49"/>
        <v>19108</v>
      </c>
      <c r="AU28" s="12" t="s">
        <v>519</v>
      </c>
      <c r="AV28" s="12" t="s">
        <v>43</v>
      </c>
      <c r="AW28" s="4">
        <f t="shared" si="17"/>
        <v>0.68199999999999994</v>
      </c>
      <c r="AX28" s="4">
        <f t="shared" si="18"/>
        <v>6.0000000000000001E-3</v>
      </c>
      <c r="AY28" s="4" t="str">
        <f t="shared" si="19"/>
        <v>UP</v>
      </c>
      <c r="AZ28" s="4">
        <f>COUNTIF(AY3:AY28,AY28)</f>
        <v>14</v>
      </c>
      <c r="BA28" s="4" t="str">
        <f t="shared" si="20"/>
        <v>UP14</v>
      </c>
      <c r="BB28" s="13" t="s">
        <v>16</v>
      </c>
      <c r="BC28" s="13" t="s">
        <v>17</v>
      </c>
      <c r="BD28" s="14">
        <v>1514</v>
      </c>
      <c r="BE28">
        <f t="shared" si="50"/>
        <v>19108</v>
      </c>
      <c r="BF28" s="15" t="s">
        <v>527</v>
      </c>
      <c r="BG28" s="15" t="s">
        <v>38</v>
      </c>
      <c r="BH28" s="4">
        <f t="shared" si="21"/>
        <v>0.75600000000000001</v>
      </c>
      <c r="BI28" s="4">
        <f t="shared" si="22"/>
        <v>2E-3</v>
      </c>
      <c r="BJ28" s="4" t="str">
        <f t="shared" si="23"/>
        <v>UP</v>
      </c>
      <c r="BK28" s="4">
        <f>COUNTIF(BJ3:BJ28,BJ28)</f>
        <v>14</v>
      </c>
      <c r="BL28" s="4" t="str">
        <f t="shared" si="24"/>
        <v>UP14</v>
      </c>
      <c r="BM28" s="16" t="s">
        <v>16</v>
      </c>
      <c r="BN28" s="16" t="s">
        <v>17</v>
      </c>
      <c r="BO28" s="17">
        <v>1514</v>
      </c>
      <c r="BP28">
        <f t="shared" si="51"/>
        <v>19108</v>
      </c>
      <c r="BQ28" s="18" t="s">
        <v>220</v>
      </c>
      <c r="BR28" s="18" t="s">
        <v>38</v>
      </c>
      <c r="BS28" s="4">
        <f t="shared" si="25"/>
        <v>0.94499999999999995</v>
      </c>
      <c r="BT28" s="4">
        <f t="shared" si="26"/>
        <v>2E-3</v>
      </c>
      <c r="BU28" s="4" t="str">
        <f t="shared" si="27"/>
        <v>UP</v>
      </c>
      <c r="BV28" s="4">
        <f>COUNTIF(BU3:BU28,BU28)</f>
        <v>14</v>
      </c>
      <c r="BW28" s="4" t="str">
        <f t="shared" si="28"/>
        <v>UP14</v>
      </c>
      <c r="BX28" s="4" t="s">
        <v>16</v>
      </c>
      <c r="BY28" s="4" t="s">
        <v>17</v>
      </c>
      <c r="BZ28" s="4">
        <v>1514</v>
      </c>
      <c r="CA28">
        <f t="shared" si="52"/>
        <v>19108</v>
      </c>
      <c r="CB28" s="19" t="s">
        <v>368</v>
      </c>
      <c r="CC28" s="19" t="s">
        <v>237</v>
      </c>
      <c r="CD28" s="4">
        <f t="shared" si="29"/>
        <v>1.3079999999999998</v>
      </c>
      <c r="CE28" s="4">
        <f t="shared" si="30"/>
        <v>2.3E-2</v>
      </c>
      <c r="CF28" s="4" t="str">
        <f t="shared" si="31"/>
        <v>UP</v>
      </c>
      <c r="CG28" s="4">
        <f>COUNTIF(CF3:CF28,CF28)</f>
        <v>14</v>
      </c>
      <c r="CH28" s="4" t="str">
        <f t="shared" si="32"/>
        <v>UP14</v>
      </c>
      <c r="CI28" s="20" t="s">
        <v>16</v>
      </c>
      <c r="CJ28" s="20" t="s">
        <v>17</v>
      </c>
      <c r="CK28" s="21">
        <v>1514</v>
      </c>
      <c r="CL28">
        <f t="shared" si="53"/>
        <v>19108</v>
      </c>
      <c r="CM28" s="22" t="s">
        <v>876</v>
      </c>
      <c r="CN28" s="22" t="s">
        <v>38</v>
      </c>
      <c r="CO28" s="4">
        <f t="shared" si="33"/>
        <v>1.7149999999999999</v>
      </c>
      <c r="CP28" s="4">
        <f t="shared" si="34"/>
        <v>2E-3</v>
      </c>
      <c r="CQ28" s="4" t="str">
        <f t="shared" si="35"/>
        <v>UP</v>
      </c>
      <c r="CR28" s="4">
        <f>COUNTIF(CQ3:CQ28,CQ28)</f>
        <v>14</v>
      </c>
      <c r="CS28" s="4" t="str">
        <f t="shared" si="36"/>
        <v>UP14</v>
      </c>
      <c r="CT28" s="23" t="s">
        <v>16</v>
      </c>
      <c r="CU28" s="23" t="s">
        <v>17</v>
      </c>
      <c r="CV28" s="24">
        <v>1514</v>
      </c>
      <c r="CW28">
        <f t="shared" si="54"/>
        <v>19108</v>
      </c>
      <c r="CX28" s="25" t="s">
        <v>981</v>
      </c>
      <c r="CY28" s="25" t="s">
        <v>38</v>
      </c>
      <c r="CZ28" s="4">
        <f t="shared" si="37"/>
        <v>2.1029999999999998</v>
      </c>
      <c r="DA28" s="4">
        <f t="shared" si="38"/>
        <v>2E-3</v>
      </c>
      <c r="DB28" s="4" t="str">
        <f t="shared" si="39"/>
        <v>UP</v>
      </c>
      <c r="DC28" s="4">
        <f>COUNTIF(DB3:DB28,DB28)</f>
        <v>14</v>
      </c>
      <c r="DD28" s="4" t="str">
        <f t="shared" si="40"/>
        <v>UP14</v>
      </c>
      <c r="DE28" s="26" t="s">
        <v>16</v>
      </c>
      <c r="DF28" s="26" t="s">
        <v>17</v>
      </c>
      <c r="DG28" s="27">
        <v>1514</v>
      </c>
      <c r="DH28">
        <f t="shared" si="55"/>
        <v>19108</v>
      </c>
      <c r="DI28" s="28" t="s">
        <v>1085</v>
      </c>
      <c r="DJ28" s="28" t="s">
        <v>61</v>
      </c>
      <c r="DK28" s="4">
        <f t="shared" si="41"/>
        <v>3.1850000000000001</v>
      </c>
      <c r="DL28" s="4">
        <f t="shared" si="42"/>
        <v>3.0000000000000001E-3</v>
      </c>
      <c r="DM28" s="4" t="str">
        <f t="shared" si="43"/>
        <v>UP</v>
      </c>
      <c r="DN28" s="4">
        <f>COUNTIF(DM3:DM28,DM28)</f>
        <v>14</v>
      </c>
      <c r="DO28" s="4" t="str">
        <f t="shared" si="44"/>
        <v>UP14</v>
      </c>
      <c r="DP28" s="29" t="s">
        <v>16</v>
      </c>
      <c r="DQ28" s="29" t="s">
        <v>17</v>
      </c>
      <c r="DR28" s="30">
        <v>1514</v>
      </c>
      <c r="DS28">
        <f t="shared" si="56"/>
        <v>19108</v>
      </c>
      <c r="DT28" s="31" t="s">
        <v>1195</v>
      </c>
      <c r="DU28" s="31" t="s">
        <v>61</v>
      </c>
      <c r="DV28" s="4">
        <f t="shared" si="45"/>
        <v>4.2</v>
      </c>
      <c r="DW28" s="4">
        <f t="shared" si="46"/>
        <v>3.0000000000000001E-3</v>
      </c>
      <c r="DX28" s="4" t="str">
        <f t="shared" si="47"/>
        <v>UP</v>
      </c>
      <c r="DY28" s="4">
        <f>COUNTIF(DX3:DX28,DX28)</f>
        <v>14</v>
      </c>
      <c r="DZ28" s="4" t="str">
        <f t="shared" si="48"/>
        <v>UP14</v>
      </c>
      <c r="EA28" s="32" t="s">
        <v>16</v>
      </c>
      <c r="EB28" s="32" t="s">
        <v>17</v>
      </c>
      <c r="EC28" s="33">
        <v>1514</v>
      </c>
      <c r="ED28">
        <f t="shared" si="57"/>
        <v>19108</v>
      </c>
    </row>
    <row r="29" spans="2:134">
      <c r="B29" s="4" t="s">
        <v>62</v>
      </c>
      <c r="C29" s="4" t="s">
        <v>43</v>
      </c>
      <c r="D29" s="4">
        <f t="shared" si="0"/>
        <v>0.54600000000000004</v>
      </c>
      <c r="E29" s="4">
        <f t="shared" si="1"/>
        <v>6.0000000000000001E-3</v>
      </c>
      <c r="F29" s="4" t="str">
        <f t="shared" si="2"/>
        <v>DOWN</v>
      </c>
      <c r="G29" s="4">
        <f>COUNTIF(F3:F29,F29)</f>
        <v>13</v>
      </c>
      <c r="H29" s="4" t="str">
        <f t="shared" si="3"/>
        <v>DOWN13</v>
      </c>
      <c r="I29" s="4" t="s">
        <v>17</v>
      </c>
      <c r="J29" s="4" t="s">
        <v>16</v>
      </c>
      <c r="K29" s="4">
        <v>66</v>
      </c>
      <c r="L29">
        <f t="shared" si="4"/>
        <v>19174</v>
      </c>
      <c r="M29" s="5" t="s">
        <v>195</v>
      </c>
      <c r="N29" s="5" t="s">
        <v>155</v>
      </c>
      <c r="O29" s="4">
        <f t="shared" si="5"/>
        <v>0.55300000000000005</v>
      </c>
      <c r="P29" s="4">
        <f t="shared" si="6"/>
        <v>1.8000000000000002E-2</v>
      </c>
      <c r="Q29" s="4" t="str">
        <f t="shared" si="7"/>
        <v>DOWN</v>
      </c>
      <c r="R29" s="4">
        <f>COUNTIF(Q3:Q29,Q29)</f>
        <v>13</v>
      </c>
      <c r="S29" s="4" t="str">
        <f t="shared" si="8"/>
        <v>DOWN13</v>
      </c>
      <c r="T29" s="6" t="s">
        <v>17</v>
      </c>
      <c r="U29" s="6" t="s">
        <v>16</v>
      </c>
      <c r="V29" s="7">
        <v>66</v>
      </c>
      <c r="W29">
        <f t="shared" si="58"/>
        <v>19174</v>
      </c>
      <c r="X29" s="8" t="s">
        <v>307</v>
      </c>
      <c r="Y29" s="8" t="s">
        <v>206</v>
      </c>
      <c r="Z29" s="4">
        <f t="shared" si="9"/>
        <v>0.6</v>
      </c>
      <c r="AA29" s="4">
        <f t="shared" si="10"/>
        <v>1.2E-2</v>
      </c>
      <c r="AB29" s="4" t="str">
        <f t="shared" si="11"/>
        <v>DOWN</v>
      </c>
      <c r="AC29" s="4">
        <f>COUNTIF(AB3:AB29,AB29)</f>
        <v>13</v>
      </c>
      <c r="AD29" s="4" t="str">
        <f t="shared" si="12"/>
        <v>DOWN13</v>
      </c>
      <c r="AE29" s="9" t="s">
        <v>17</v>
      </c>
      <c r="AF29" s="9" t="s">
        <v>16</v>
      </c>
      <c r="AG29" s="10">
        <v>66</v>
      </c>
      <c r="AH29" s="33">
        <f t="shared" si="59"/>
        <v>19174</v>
      </c>
      <c r="AI29" s="11" t="s">
        <v>413</v>
      </c>
      <c r="AJ29" s="11" t="s">
        <v>40</v>
      </c>
      <c r="AK29" s="4">
        <f t="shared" si="13"/>
        <v>3527.7339999999999</v>
      </c>
      <c r="AL29" s="11">
        <v>0.6159999999995307</v>
      </c>
      <c r="AM29" s="4">
        <f t="shared" si="14"/>
        <v>7.0000000000000001E-3</v>
      </c>
      <c r="AN29" s="4" t="str">
        <f t="shared" si="15"/>
        <v>DOWN</v>
      </c>
      <c r="AO29" s="4">
        <f>COUNTIF(AN3:AN29,AN29)</f>
        <v>13</v>
      </c>
      <c r="AP29" s="4" t="str">
        <f t="shared" si="16"/>
        <v>DOWN13</v>
      </c>
      <c r="AQ29" s="4" t="s">
        <v>17</v>
      </c>
      <c r="AR29" s="4" t="s">
        <v>16</v>
      </c>
      <c r="AS29" s="4">
        <v>66</v>
      </c>
      <c r="AT29">
        <f t="shared" si="49"/>
        <v>19174</v>
      </c>
      <c r="AU29" s="12" t="s">
        <v>520</v>
      </c>
      <c r="AV29" s="12" t="s">
        <v>59</v>
      </c>
      <c r="AW29" s="4">
        <f t="shared" si="17"/>
        <v>0.69200000000000006</v>
      </c>
      <c r="AX29" s="4">
        <f t="shared" si="18"/>
        <v>0.01</v>
      </c>
      <c r="AY29" s="4" t="str">
        <f t="shared" si="19"/>
        <v>DOWN</v>
      </c>
      <c r="AZ29" s="4">
        <f>COUNTIF(AY3:AY29,AY29)</f>
        <v>13</v>
      </c>
      <c r="BA29" s="4" t="str">
        <f t="shared" si="20"/>
        <v>DOWN13</v>
      </c>
      <c r="BB29" s="13" t="s">
        <v>17</v>
      </c>
      <c r="BC29" s="13" t="s">
        <v>16</v>
      </c>
      <c r="BD29" s="14">
        <v>66</v>
      </c>
      <c r="BE29">
        <f t="shared" si="50"/>
        <v>19174</v>
      </c>
      <c r="BF29" s="15" t="s">
        <v>615</v>
      </c>
      <c r="BG29" s="15" t="s">
        <v>43</v>
      </c>
      <c r="BH29" s="4">
        <f t="shared" si="21"/>
        <v>0.76200000000000001</v>
      </c>
      <c r="BI29" s="4">
        <f t="shared" si="22"/>
        <v>6.0000000000000001E-3</v>
      </c>
      <c r="BJ29" s="4" t="str">
        <f t="shared" si="23"/>
        <v>DOWN</v>
      </c>
      <c r="BK29" s="4">
        <f>COUNTIF(BJ3:BJ29,BJ29)</f>
        <v>13</v>
      </c>
      <c r="BL29" s="4" t="str">
        <f t="shared" si="24"/>
        <v>DOWN13</v>
      </c>
      <c r="BM29" s="16" t="s">
        <v>17</v>
      </c>
      <c r="BN29" s="16" t="s">
        <v>16</v>
      </c>
      <c r="BO29" s="17">
        <v>66</v>
      </c>
      <c r="BP29">
        <f t="shared" si="51"/>
        <v>19174</v>
      </c>
      <c r="BQ29" s="18" t="s">
        <v>353</v>
      </c>
      <c r="BR29" s="18" t="s">
        <v>40</v>
      </c>
      <c r="BS29" s="4">
        <f t="shared" si="25"/>
        <v>0.95200000000000007</v>
      </c>
      <c r="BT29" s="4">
        <f t="shared" si="26"/>
        <v>7.0000000000000001E-3</v>
      </c>
      <c r="BU29" s="4" t="str">
        <f t="shared" si="27"/>
        <v>DOWN</v>
      </c>
      <c r="BV29" s="4">
        <f>COUNTIF(BU3:BU29,BU29)</f>
        <v>13</v>
      </c>
      <c r="BW29" s="4" t="str">
        <f t="shared" si="28"/>
        <v>DOWN13</v>
      </c>
      <c r="BX29" s="4" t="s">
        <v>17</v>
      </c>
      <c r="BY29" s="4" t="s">
        <v>16</v>
      </c>
      <c r="BZ29" s="4">
        <v>66</v>
      </c>
      <c r="CA29">
        <f t="shared" si="52"/>
        <v>19174</v>
      </c>
      <c r="CB29" s="19" t="s">
        <v>781</v>
      </c>
      <c r="CC29" s="19" t="s">
        <v>69</v>
      </c>
      <c r="CD29" s="4">
        <f t="shared" si="29"/>
        <v>1.3190000000000002</v>
      </c>
      <c r="CE29" s="4">
        <f t="shared" si="30"/>
        <v>1.0999999999999999E-2</v>
      </c>
      <c r="CF29" s="4" t="str">
        <f t="shared" si="31"/>
        <v>DOWN</v>
      </c>
      <c r="CG29" s="4">
        <f>COUNTIF(CF3:CF29,CF29)</f>
        <v>13</v>
      </c>
      <c r="CH29" s="4" t="str">
        <f t="shared" si="32"/>
        <v>DOWN13</v>
      </c>
      <c r="CI29" s="20" t="s">
        <v>17</v>
      </c>
      <c r="CJ29" s="20" t="s">
        <v>16</v>
      </c>
      <c r="CK29" s="21">
        <v>66</v>
      </c>
      <c r="CL29">
        <f t="shared" si="53"/>
        <v>19174</v>
      </c>
      <c r="CM29" s="22" t="s">
        <v>877</v>
      </c>
      <c r="CN29" s="22" t="s">
        <v>40</v>
      </c>
      <c r="CO29" s="4">
        <f t="shared" si="33"/>
        <v>1.722</v>
      </c>
      <c r="CP29" s="4">
        <f t="shared" si="34"/>
        <v>7.0000000000000001E-3</v>
      </c>
      <c r="CQ29" s="4" t="str">
        <f t="shared" si="35"/>
        <v>DOWN</v>
      </c>
      <c r="CR29" s="4">
        <f>COUNTIF(CQ3:CQ29,CQ29)</f>
        <v>13</v>
      </c>
      <c r="CS29" s="4" t="str">
        <f t="shared" si="36"/>
        <v>DOWN13</v>
      </c>
      <c r="CT29" s="23" t="s">
        <v>17</v>
      </c>
      <c r="CU29" s="23" t="s">
        <v>16</v>
      </c>
      <c r="CV29" s="24">
        <v>66</v>
      </c>
      <c r="CW29">
        <f t="shared" si="54"/>
        <v>19174</v>
      </c>
      <c r="CX29" s="25" t="s">
        <v>982</v>
      </c>
      <c r="CY29" s="25" t="s">
        <v>59</v>
      </c>
      <c r="CZ29" s="4">
        <f t="shared" si="37"/>
        <v>2.113</v>
      </c>
      <c r="DA29" s="4">
        <f t="shared" si="38"/>
        <v>0.01</v>
      </c>
      <c r="DB29" s="4" t="str">
        <f t="shared" si="39"/>
        <v>DOWN</v>
      </c>
      <c r="DC29" s="4">
        <f>COUNTIF(DB3:DB29,DB29)</f>
        <v>13</v>
      </c>
      <c r="DD29" s="4" t="str">
        <f t="shared" si="40"/>
        <v>DOWN13</v>
      </c>
      <c r="DE29" s="26" t="s">
        <v>17</v>
      </c>
      <c r="DF29" s="26" t="s">
        <v>16</v>
      </c>
      <c r="DG29" s="27">
        <v>66</v>
      </c>
      <c r="DH29">
        <f t="shared" si="55"/>
        <v>19174</v>
      </c>
      <c r="DI29" s="28" t="s">
        <v>1086</v>
      </c>
      <c r="DJ29" s="28" t="s">
        <v>206</v>
      </c>
      <c r="DK29" s="4">
        <f t="shared" si="41"/>
        <v>3.1970000000000001</v>
      </c>
      <c r="DL29" s="4">
        <f t="shared" si="42"/>
        <v>1.2E-2</v>
      </c>
      <c r="DM29" s="4" t="str">
        <f t="shared" si="43"/>
        <v>DOWN</v>
      </c>
      <c r="DN29" s="4">
        <f>COUNTIF(DM3:DM29,DM29)</f>
        <v>13</v>
      </c>
      <c r="DO29" s="4" t="str">
        <f t="shared" si="44"/>
        <v>DOWN13</v>
      </c>
      <c r="DP29" s="29" t="s">
        <v>17</v>
      </c>
      <c r="DQ29" s="29" t="s">
        <v>16</v>
      </c>
      <c r="DR29" s="30">
        <v>66</v>
      </c>
      <c r="DS29">
        <f t="shared" si="56"/>
        <v>19174</v>
      </c>
      <c r="DT29" s="31" t="s">
        <v>1196</v>
      </c>
      <c r="DU29" s="31" t="s">
        <v>43</v>
      </c>
      <c r="DV29" s="4">
        <f t="shared" si="45"/>
        <v>4.2059999999999995</v>
      </c>
      <c r="DW29" s="4">
        <f t="shared" si="46"/>
        <v>6.0000000000000001E-3</v>
      </c>
      <c r="DX29" s="4" t="str">
        <f t="shared" si="47"/>
        <v>DOWN</v>
      </c>
      <c r="DY29" s="4">
        <f>COUNTIF(DX3:DX29,DX29)</f>
        <v>13</v>
      </c>
      <c r="DZ29" s="4" t="str">
        <f t="shared" si="48"/>
        <v>DOWN13</v>
      </c>
      <c r="EA29" s="32" t="s">
        <v>17</v>
      </c>
      <c r="EB29" s="32" t="s">
        <v>16</v>
      </c>
      <c r="EC29" s="33">
        <v>66</v>
      </c>
      <c r="ED29">
        <f t="shared" si="57"/>
        <v>19174</v>
      </c>
    </row>
    <row r="30" spans="2:134">
      <c r="B30" s="4" t="s">
        <v>63</v>
      </c>
      <c r="C30" s="4" t="s">
        <v>64</v>
      </c>
      <c r="D30" s="4">
        <f t="shared" si="0"/>
        <v>0.627</v>
      </c>
      <c r="E30" s="4">
        <f t="shared" si="1"/>
        <v>8.1000000000000003E-2</v>
      </c>
      <c r="F30" s="4" t="str">
        <f t="shared" si="2"/>
        <v>UP</v>
      </c>
      <c r="G30" s="4">
        <f>COUNTIF(F3:F30,F30)</f>
        <v>15</v>
      </c>
      <c r="H30" s="4" t="str">
        <f t="shared" si="3"/>
        <v>UP15</v>
      </c>
      <c r="I30" s="4" t="s">
        <v>16</v>
      </c>
      <c r="J30" s="4" t="s">
        <v>17</v>
      </c>
      <c r="K30" s="4">
        <v>1514</v>
      </c>
      <c r="L30">
        <f t="shared" si="4"/>
        <v>20688</v>
      </c>
      <c r="M30" s="5" t="s">
        <v>196</v>
      </c>
      <c r="N30" s="5" t="s">
        <v>61</v>
      </c>
      <c r="O30" s="4">
        <f t="shared" si="5"/>
        <v>0.55599999999999994</v>
      </c>
      <c r="P30" s="4">
        <f t="shared" si="6"/>
        <v>3.0000000000000001E-3</v>
      </c>
      <c r="Q30" s="4" t="str">
        <f t="shared" si="7"/>
        <v>UP</v>
      </c>
      <c r="R30" s="4">
        <f>COUNTIF(Q3:Q30,Q30)</f>
        <v>15</v>
      </c>
      <c r="S30" s="4" t="str">
        <f t="shared" si="8"/>
        <v>UP15</v>
      </c>
      <c r="T30" s="6" t="s">
        <v>16</v>
      </c>
      <c r="U30" s="6" t="s">
        <v>17</v>
      </c>
      <c r="V30" s="7">
        <v>1514</v>
      </c>
      <c r="W30">
        <f t="shared" si="58"/>
        <v>20688</v>
      </c>
      <c r="X30" s="8" t="s">
        <v>308</v>
      </c>
      <c r="Y30" s="8" t="s">
        <v>78</v>
      </c>
      <c r="Z30" s="4">
        <f t="shared" si="9"/>
        <v>0.60499999999999998</v>
      </c>
      <c r="AA30" s="4">
        <f t="shared" si="10"/>
        <v>5.0000000000000001E-3</v>
      </c>
      <c r="AB30" s="4" t="str">
        <f t="shared" si="11"/>
        <v>UP</v>
      </c>
      <c r="AC30" s="4">
        <f>COUNTIF(AB3:AB30,AB30)</f>
        <v>15</v>
      </c>
      <c r="AD30" s="4" t="str">
        <f t="shared" si="12"/>
        <v>UP15</v>
      </c>
      <c r="AE30" s="9" t="s">
        <v>16</v>
      </c>
      <c r="AF30" s="9" t="s">
        <v>17</v>
      </c>
      <c r="AG30" s="10">
        <v>1514</v>
      </c>
      <c r="AH30" s="33">
        <f t="shared" si="59"/>
        <v>20688</v>
      </c>
      <c r="AI30" s="11" t="s">
        <v>414</v>
      </c>
      <c r="AJ30" s="11" t="s">
        <v>38</v>
      </c>
      <c r="AK30" s="4">
        <f t="shared" si="13"/>
        <v>3527.7359999999999</v>
      </c>
      <c r="AL30" s="11">
        <v>0.61799999999948341</v>
      </c>
      <c r="AM30" s="4">
        <f t="shared" si="14"/>
        <v>2E-3</v>
      </c>
      <c r="AN30" s="4" t="str">
        <f t="shared" si="15"/>
        <v>UP</v>
      </c>
      <c r="AO30" s="4">
        <f>COUNTIF(AN3:AN30,AN30)</f>
        <v>15</v>
      </c>
      <c r="AP30" s="4" t="str">
        <f t="shared" si="16"/>
        <v>UP15</v>
      </c>
      <c r="AQ30" s="4" t="s">
        <v>16</v>
      </c>
      <c r="AR30" s="4" t="s">
        <v>17</v>
      </c>
      <c r="AS30" s="4">
        <v>1514</v>
      </c>
      <c r="AT30">
        <f t="shared" si="49"/>
        <v>20688</v>
      </c>
      <c r="AU30" s="12" t="s">
        <v>75</v>
      </c>
      <c r="AV30" s="12" t="s">
        <v>38</v>
      </c>
      <c r="AW30" s="4">
        <f t="shared" si="17"/>
        <v>0.69399999999999995</v>
      </c>
      <c r="AX30" s="4">
        <f t="shared" si="18"/>
        <v>2E-3</v>
      </c>
      <c r="AY30" s="4" t="str">
        <f t="shared" si="19"/>
        <v>UP</v>
      </c>
      <c r="AZ30" s="4">
        <f>COUNTIF(AY3:AY30,AY30)</f>
        <v>15</v>
      </c>
      <c r="BA30" s="4" t="str">
        <f t="shared" si="20"/>
        <v>UP15</v>
      </c>
      <c r="BB30" s="13" t="s">
        <v>16</v>
      </c>
      <c r="BC30" s="13" t="s">
        <v>17</v>
      </c>
      <c r="BD30" s="14">
        <v>1514</v>
      </c>
      <c r="BE30">
        <f t="shared" si="50"/>
        <v>20688</v>
      </c>
      <c r="BF30" s="15" t="s">
        <v>616</v>
      </c>
      <c r="BG30" s="15" t="s">
        <v>57</v>
      </c>
      <c r="BH30" s="4">
        <f t="shared" si="21"/>
        <v>0.78799999999999992</v>
      </c>
      <c r="BI30" s="4">
        <f t="shared" si="22"/>
        <v>2.5999999999999999E-2</v>
      </c>
      <c r="BJ30" s="4" t="str">
        <f t="shared" si="23"/>
        <v>UP</v>
      </c>
      <c r="BK30" s="4">
        <f>COUNTIF(BJ3:BJ30,BJ30)</f>
        <v>15</v>
      </c>
      <c r="BL30" s="4" t="str">
        <f t="shared" si="24"/>
        <v>UP15</v>
      </c>
      <c r="BM30" s="16" t="s">
        <v>16</v>
      </c>
      <c r="BN30" s="16" t="s">
        <v>17</v>
      </c>
      <c r="BO30" s="17">
        <v>1514</v>
      </c>
      <c r="BP30">
        <f t="shared" si="51"/>
        <v>20688</v>
      </c>
      <c r="BQ30" s="18" t="s">
        <v>223</v>
      </c>
      <c r="BR30" s="18" t="s">
        <v>38</v>
      </c>
      <c r="BS30" s="4">
        <f t="shared" si="25"/>
        <v>0.95399999999999996</v>
      </c>
      <c r="BT30" s="4">
        <f t="shared" si="26"/>
        <v>2E-3</v>
      </c>
      <c r="BU30" s="4" t="str">
        <f t="shared" si="27"/>
        <v>UP</v>
      </c>
      <c r="BV30" s="4">
        <f>COUNTIF(BU3:BU30,BU30)</f>
        <v>15</v>
      </c>
      <c r="BW30" s="4" t="str">
        <f t="shared" si="28"/>
        <v>UP15</v>
      </c>
      <c r="BX30" s="4" t="s">
        <v>16</v>
      </c>
      <c r="BY30" s="4" t="s">
        <v>17</v>
      </c>
      <c r="BZ30" s="4">
        <v>1514</v>
      </c>
      <c r="CA30">
        <f t="shared" si="52"/>
        <v>20688</v>
      </c>
      <c r="CB30" s="19" t="s">
        <v>370</v>
      </c>
      <c r="CC30" s="19" t="s">
        <v>38</v>
      </c>
      <c r="CD30" s="4">
        <f t="shared" si="29"/>
        <v>1.321</v>
      </c>
      <c r="CE30" s="4">
        <f t="shared" si="30"/>
        <v>2E-3</v>
      </c>
      <c r="CF30" s="4" t="str">
        <f t="shared" si="31"/>
        <v>UP</v>
      </c>
      <c r="CG30" s="4">
        <f>COUNTIF(CF3:CF30,CF30)</f>
        <v>15</v>
      </c>
      <c r="CH30" s="4" t="str">
        <f t="shared" si="32"/>
        <v>UP15</v>
      </c>
      <c r="CI30" s="20" t="s">
        <v>16</v>
      </c>
      <c r="CJ30" s="20" t="s">
        <v>17</v>
      </c>
      <c r="CK30" s="21">
        <v>1514</v>
      </c>
      <c r="CL30">
        <f t="shared" si="53"/>
        <v>20688</v>
      </c>
      <c r="CM30" s="22" t="s">
        <v>878</v>
      </c>
      <c r="CN30" s="22" t="s">
        <v>38</v>
      </c>
      <c r="CO30" s="4">
        <f t="shared" si="33"/>
        <v>1.724</v>
      </c>
      <c r="CP30" s="4">
        <f t="shared" si="34"/>
        <v>2E-3</v>
      </c>
      <c r="CQ30" s="4" t="str">
        <f t="shared" si="35"/>
        <v>UP</v>
      </c>
      <c r="CR30" s="4">
        <f>COUNTIF(CQ3:CQ30,CQ30)</f>
        <v>15</v>
      </c>
      <c r="CS30" s="4" t="str">
        <f t="shared" si="36"/>
        <v>UP15</v>
      </c>
      <c r="CT30" s="23" t="s">
        <v>16</v>
      </c>
      <c r="CU30" s="23" t="s">
        <v>17</v>
      </c>
      <c r="CV30" s="24">
        <v>1514</v>
      </c>
      <c r="CW30">
        <f t="shared" si="54"/>
        <v>20688</v>
      </c>
      <c r="CX30" s="25" t="s">
        <v>983</v>
      </c>
      <c r="CY30" s="25" t="s">
        <v>43</v>
      </c>
      <c r="CZ30" s="4">
        <f t="shared" si="37"/>
        <v>2.1189999999999998</v>
      </c>
      <c r="DA30" s="4">
        <f t="shared" si="38"/>
        <v>6.0000000000000001E-3</v>
      </c>
      <c r="DB30" s="4" t="str">
        <f t="shared" si="39"/>
        <v>UP</v>
      </c>
      <c r="DC30" s="4">
        <f>COUNTIF(DB3:DB30,DB30)</f>
        <v>15</v>
      </c>
      <c r="DD30" s="4" t="str">
        <f t="shared" si="40"/>
        <v>UP15</v>
      </c>
      <c r="DE30" s="26" t="s">
        <v>16</v>
      </c>
      <c r="DF30" s="26" t="s">
        <v>17</v>
      </c>
      <c r="DG30" s="27">
        <v>1514</v>
      </c>
      <c r="DH30">
        <f t="shared" si="55"/>
        <v>20688</v>
      </c>
      <c r="DI30" s="28" t="s">
        <v>1087</v>
      </c>
      <c r="DJ30" s="28" t="s">
        <v>390</v>
      </c>
      <c r="DK30" s="4">
        <f t="shared" si="41"/>
        <v>3.2469999999999999</v>
      </c>
      <c r="DL30" s="4">
        <f t="shared" si="42"/>
        <v>0.05</v>
      </c>
      <c r="DM30" s="4" t="str">
        <f t="shared" si="43"/>
        <v>UP</v>
      </c>
      <c r="DN30" s="4">
        <f>COUNTIF(DM3:DM30,DM30)</f>
        <v>15</v>
      </c>
      <c r="DO30" s="4" t="str">
        <f t="shared" si="44"/>
        <v>UP15</v>
      </c>
      <c r="DP30" s="29" t="s">
        <v>16</v>
      </c>
      <c r="DQ30" s="29" t="s">
        <v>17</v>
      </c>
      <c r="DR30" s="30">
        <v>1514</v>
      </c>
      <c r="DS30">
        <f t="shared" si="56"/>
        <v>20688</v>
      </c>
      <c r="DT30" s="31" t="s">
        <v>1197</v>
      </c>
      <c r="DU30" s="31" t="s">
        <v>38</v>
      </c>
      <c r="DV30" s="4">
        <f t="shared" si="45"/>
        <v>4.2080000000000002</v>
      </c>
      <c r="DW30" s="4">
        <f t="shared" si="46"/>
        <v>2E-3</v>
      </c>
      <c r="DX30" s="4" t="str">
        <f t="shared" si="47"/>
        <v>UP</v>
      </c>
      <c r="DY30" s="4">
        <f>COUNTIF(DX3:DX30,DX30)</f>
        <v>15</v>
      </c>
      <c r="DZ30" s="4" t="str">
        <f t="shared" si="48"/>
        <v>UP15</v>
      </c>
      <c r="EA30" s="32" t="s">
        <v>16</v>
      </c>
      <c r="EB30" s="32" t="s">
        <v>17</v>
      </c>
      <c r="EC30" s="33">
        <v>1514</v>
      </c>
      <c r="ED30">
        <f t="shared" si="57"/>
        <v>20688</v>
      </c>
    </row>
    <row r="31" spans="2:134">
      <c r="B31" s="4" t="s">
        <v>65</v>
      </c>
      <c r="C31" s="4" t="s">
        <v>66</v>
      </c>
      <c r="D31" s="4">
        <f t="shared" si="0"/>
        <v>0.65500000000000003</v>
      </c>
      <c r="E31" s="4">
        <f t="shared" si="1"/>
        <v>2.8000000000000001E-2</v>
      </c>
      <c r="F31" s="4" t="str">
        <f t="shared" si="2"/>
        <v>DOWN</v>
      </c>
      <c r="G31" s="4">
        <f>COUNTIF(F3:F31,F31)</f>
        <v>14</v>
      </c>
      <c r="H31" s="4" t="str">
        <f t="shared" si="3"/>
        <v>DOWN14</v>
      </c>
      <c r="I31" s="4" t="s">
        <v>17</v>
      </c>
      <c r="J31" s="4" t="s">
        <v>16</v>
      </c>
      <c r="K31" s="4">
        <v>66</v>
      </c>
      <c r="L31">
        <f t="shared" si="4"/>
        <v>20754</v>
      </c>
      <c r="M31" s="5" t="s">
        <v>197</v>
      </c>
      <c r="N31" s="5" t="s">
        <v>69</v>
      </c>
      <c r="O31" s="4">
        <f t="shared" si="5"/>
        <v>0.56700000000000006</v>
      </c>
      <c r="P31" s="4">
        <f t="shared" si="6"/>
        <v>1.0999999999999999E-2</v>
      </c>
      <c r="Q31" s="4" t="str">
        <f t="shared" si="7"/>
        <v>DOWN</v>
      </c>
      <c r="R31" s="4">
        <f>COUNTIF(Q3:Q31,Q31)</f>
        <v>14</v>
      </c>
      <c r="S31" s="4" t="str">
        <f t="shared" si="8"/>
        <v>DOWN14</v>
      </c>
      <c r="T31" s="6" t="s">
        <v>17</v>
      </c>
      <c r="U31" s="6" t="s">
        <v>16</v>
      </c>
      <c r="V31" s="7">
        <v>66</v>
      </c>
      <c r="W31">
        <f t="shared" si="58"/>
        <v>20754</v>
      </c>
      <c r="X31" s="8" t="s">
        <v>309</v>
      </c>
      <c r="Y31" s="8" t="s">
        <v>69</v>
      </c>
      <c r="Z31" s="4">
        <f t="shared" si="9"/>
        <v>0.61599999999999999</v>
      </c>
      <c r="AA31" s="4">
        <f t="shared" si="10"/>
        <v>1.0999999999999999E-2</v>
      </c>
      <c r="AB31" s="4" t="str">
        <f t="shared" si="11"/>
        <v>DOWN</v>
      </c>
      <c r="AC31" s="4">
        <f>COUNTIF(AB3:AB31,AB31)</f>
        <v>14</v>
      </c>
      <c r="AD31" s="4" t="str">
        <f t="shared" si="12"/>
        <v>DOWN14</v>
      </c>
      <c r="AE31" s="9" t="s">
        <v>17</v>
      </c>
      <c r="AF31" s="9" t="s">
        <v>16</v>
      </c>
      <c r="AG31" s="10">
        <v>66</v>
      </c>
      <c r="AH31" s="33">
        <f t="shared" si="59"/>
        <v>20754</v>
      </c>
      <c r="AI31" s="11" t="s">
        <v>415</v>
      </c>
      <c r="AJ31" s="11" t="s">
        <v>40</v>
      </c>
      <c r="AK31" s="4">
        <f t="shared" si="13"/>
        <v>3527.7429999999999</v>
      </c>
      <c r="AL31" s="11">
        <v>0.62499999999954525</v>
      </c>
      <c r="AM31" s="4">
        <f t="shared" si="14"/>
        <v>7.0000000000000001E-3</v>
      </c>
      <c r="AN31" s="4" t="str">
        <f t="shared" si="15"/>
        <v>DOWN</v>
      </c>
      <c r="AO31" s="4">
        <f>COUNTIF(AN3:AN31,AN31)</f>
        <v>14</v>
      </c>
      <c r="AP31" s="4" t="str">
        <f t="shared" si="16"/>
        <v>DOWN14</v>
      </c>
      <c r="AQ31" s="4" t="s">
        <v>17</v>
      </c>
      <c r="AR31" s="4" t="s">
        <v>16</v>
      </c>
      <c r="AS31" s="4">
        <v>66</v>
      </c>
      <c r="AT31">
        <f t="shared" si="49"/>
        <v>20754</v>
      </c>
      <c r="AU31" s="12" t="s">
        <v>521</v>
      </c>
      <c r="AV31" s="12" t="s">
        <v>59</v>
      </c>
      <c r="AW31" s="4">
        <f t="shared" si="17"/>
        <v>0.70399999999999996</v>
      </c>
      <c r="AX31" s="4">
        <f t="shared" si="18"/>
        <v>0.01</v>
      </c>
      <c r="AY31" s="4" t="str">
        <f t="shared" si="19"/>
        <v>DOWN</v>
      </c>
      <c r="AZ31" s="4">
        <f>COUNTIF(AY3:AY31,AY31)</f>
        <v>14</v>
      </c>
      <c r="BA31" s="4" t="str">
        <f t="shared" si="20"/>
        <v>DOWN14</v>
      </c>
      <c r="BB31" s="13" t="s">
        <v>17</v>
      </c>
      <c r="BC31" s="13" t="s">
        <v>16</v>
      </c>
      <c r="BD31" s="14">
        <v>66</v>
      </c>
      <c r="BE31">
        <f t="shared" si="50"/>
        <v>20754</v>
      </c>
      <c r="BF31" s="15" t="s">
        <v>617</v>
      </c>
      <c r="BG31" s="15" t="s">
        <v>69</v>
      </c>
      <c r="BH31" s="4">
        <f t="shared" si="21"/>
        <v>0.79900000000000004</v>
      </c>
      <c r="BI31" s="4">
        <f t="shared" si="22"/>
        <v>1.0999999999999999E-2</v>
      </c>
      <c r="BJ31" s="4" t="str">
        <f t="shared" si="23"/>
        <v>DOWN</v>
      </c>
      <c r="BK31" s="4">
        <f>COUNTIF(BJ3:BJ31,BJ31)</f>
        <v>14</v>
      </c>
      <c r="BL31" s="4" t="str">
        <f t="shared" si="24"/>
        <v>DOWN14</v>
      </c>
      <c r="BM31" s="16" t="s">
        <v>17</v>
      </c>
      <c r="BN31" s="16" t="s">
        <v>16</v>
      </c>
      <c r="BO31" s="17">
        <v>66</v>
      </c>
      <c r="BP31">
        <f t="shared" si="51"/>
        <v>20754</v>
      </c>
      <c r="BQ31" s="18" t="s">
        <v>225</v>
      </c>
      <c r="BR31" s="18" t="s">
        <v>40</v>
      </c>
      <c r="BS31" s="4">
        <f t="shared" si="25"/>
        <v>0.96100000000000008</v>
      </c>
      <c r="BT31" s="4">
        <f t="shared" si="26"/>
        <v>7.0000000000000001E-3</v>
      </c>
      <c r="BU31" s="4" t="str">
        <f t="shared" si="27"/>
        <v>DOWN</v>
      </c>
      <c r="BV31" s="4">
        <f>COUNTIF(BU3:BU31,BU31)</f>
        <v>14</v>
      </c>
      <c r="BW31" s="4" t="str">
        <f t="shared" si="28"/>
        <v>DOWN14</v>
      </c>
      <c r="BX31" s="4" t="s">
        <v>17</v>
      </c>
      <c r="BY31" s="4" t="s">
        <v>16</v>
      </c>
      <c r="BZ31" s="4">
        <v>66</v>
      </c>
      <c r="CA31">
        <f t="shared" si="52"/>
        <v>20754</v>
      </c>
      <c r="CB31" s="19" t="s">
        <v>580</v>
      </c>
      <c r="CC31" s="19" t="s">
        <v>40</v>
      </c>
      <c r="CD31" s="4">
        <f t="shared" si="29"/>
        <v>1.3280000000000001</v>
      </c>
      <c r="CE31" s="4">
        <f t="shared" si="30"/>
        <v>7.0000000000000001E-3</v>
      </c>
      <c r="CF31" s="4" t="str">
        <f t="shared" si="31"/>
        <v>DOWN</v>
      </c>
      <c r="CG31" s="4">
        <f>COUNTIF(CF3:CF31,CF31)</f>
        <v>14</v>
      </c>
      <c r="CH31" s="4" t="str">
        <f t="shared" si="32"/>
        <v>DOWN14</v>
      </c>
      <c r="CI31" s="20" t="s">
        <v>17</v>
      </c>
      <c r="CJ31" s="20" t="s">
        <v>16</v>
      </c>
      <c r="CK31" s="21">
        <v>66</v>
      </c>
      <c r="CL31">
        <f t="shared" si="53"/>
        <v>20754</v>
      </c>
      <c r="CM31" s="22" t="s">
        <v>879</v>
      </c>
      <c r="CN31" s="22" t="s">
        <v>43</v>
      </c>
      <c r="CO31" s="4">
        <f t="shared" si="33"/>
        <v>1.73</v>
      </c>
      <c r="CP31" s="4">
        <f t="shared" si="34"/>
        <v>6.0000000000000001E-3</v>
      </c>
      <c r="CQ31" s="4" t="str">
        <f t="shared" si="35"/>
        <v>DOWN</v>
      </c>
      <c r="CR31" s="4">
        <f>COUNTIF(CQ3:CQ31,CQ31)</f>
        <v>14</v>
      </c>
      <c r="CS31" s="4" t="str">
        <f t="shared" si="36"/>
        <v>DOWN14</v>
      </c>
      <c r="CT31" s="23" t="s">
        <v>17</v>
      </c>
      <c r="CU31" s="23" t="s">
        <v>16</v>
      </c>
      <c r="CV31" s="24">
        <v>66</v>
      </c>
      <c r="CW31">
        <f t="shared" si="54"/>
        <v>20754</v>
      </c>
      <c r="CX31" s="25" t="s">
        <v>984</v>
      </c>
      <c r="CY31" s="25" t="s">
        <v>69</v>
      </c>
      <c r="CZ31" s="4">
        <f t="shared" si="37"/>
        <v>2.13</v>
      </c>
      <c r="DA31" s="4">
        <f t="shared" si="38"/>
        <v>1.0999999999999999E-2</v>
      </c>
      <c r="DB31" s="4" t="str">
        <f t="shared" si="39"/>
        <v>DOWN</v>
      </c>
      <c r="DC31" s="4">
        <f>COUNTIF(DB3:DB31,DB31)</f>
        <v>14</v>
      </c>
      <c r="DD31" s="4" t="str">
        <f t="shared" si="40"/>
        <v>DOWN14</v>
      </c>
      <c r="DE31" s="26" t="s">
        <v>17</v>
      </c>
      <c r="DF31" s="26" t="s">
        <v>16</v>
      </c>
      <c r="DG31" s="27">
        <v>66</v>
      </c>
      <c r="DH31">
        <f t="shared" si="55"/>
        <v>20754</v>
      </c>
      <c r="DI31" s="28" t="s">
        <v>1088</v>
      </c>
      <c r="DJ31" s="28" t="s">
        <v>69</v>
      </c>
      <c r="DK31" s="4">
        <f t="shared" si="41"/>
        <v>3.258</v>
      </c>
      <c r="DL31" s="4">
        <f t="shared" si="42"/>
        <v>1.0999999999999999E-2</v>
      </c>
      <c r="DM31" s="4" t="str">
        <f t="shared" si="43"/>
        <v>UP</v>
      </c>
      <c r="DN31" s="4">
        <f>COUNTIF(DM3:DM31,DM31)</f>
        <v>16</v>
      </c>
      <c r="DO31" s="4" t="str">
        <f t="shared" si="44"/>
        <v>UP16</v>
      </c>
      <c r="DP31" s="29" t="s">
        <v>16</v>
      </c>
      <c r="DQ31" s="29" t="s">
        <v>17</v>
      </c>
      <c r="DR31" s="30">
        <v>1514</v>
      </c>
      <c r="DS31">
        <f t="shared" si="56"/>
        <v>22202</v>
      </c>
      <c r="DT31" s="31" t="s">
        <v>1198</v>
      </c>
      <c r="DU31" s="31" t="s">
        <v>43</v>
      </c>
      <c r="DV31" s="4">
        <f t="shared" si="45"/>
        <v>4.2139999999999995</v>
      </c>
      <c r="DW31" s="4">
        <f t="shared" si="46"/>
        <v>6.0000000000000001E-3</v>
      </c>
      <c r="DX31" s="4" t="str">
        <f t="shared" si="47"/>
        <v>DOWN</v>
      </c>
      <c r="DY31" s="4">
        <f>COUNTIF(DX3:DX31,DX31)</f>
        <v>14</v>
      </c>
      <c r="DZ31" s="4" t="str">
        <f t="shared" si="48"/>
        <v>DOWN14</v>
      </c>
      <c r="EA31" s="32" t="s">
        <v>17</v>
      </c>
      <c r="EB31" s="32" t="s">
        <v>16</v>
      </c>
      <c r="EC31" s="33">
        <v>66</v>
      </c>
      <c r="ED31">
        <f t="shared" si="57"/>
        <v>20754</v>
      </c>
    </row>
    <row r="32" spans="2:134">
      <c r="B32" s="4" t="s">
        <v>67</v>
      </c>
      <c r="C32" s="4" t="s">
        <v>40</v>
      </c>
      <c r="D32" s="4">
        <f t="shared" si="0"/>
        <v>0.66200000000000003</v>
      </c>
      <c r="E32" s="4">
        <f t="shared" si="1"/>
        <v>7.0000000000000001E-3</v>
      </c>
      <c r="F32" s="4" t="str">
        <f t="shared" si="2"/>
        <v>UP</v>
      </c>
      <c r="G32" s="4">
        <f>COUNTIF(F3:F32,F32)</f>
        <v>16</v>
      </c>
      <c r="H32" s="4" t="str">
        <f t="shared" si="3"/>
        <v>UP16</v>
      </c>
      <c r="I32" s="4" t="s">
        <v>16</v>
      </c>
      <c r="J32" s="4" t="s">
        <v>17</v>
      </c>
      <c r="K32" s="4">
        <v>1514</v>
      </c>
      <c r="L32">
        <f t="shared" si="4"/>
        <v>22268</v>
      </c>
      <c r="M32" s="5" t="s">
        <v>198</v>
      </c>
      <c r="N32" s="5" t="s">
        <v>71</v>
      </c>
      <c r="O32" s="4">
        <f t="shared" si="5"/>
        <v>0.57099999999999995</v>
      </c>
      <c r="P32" s="4">
        <f t="shared" si="6"/>
        <v>4.0000000000000001E-3</v>
      </c>
      <c r="Q32" s="4" t="str">
        <f t="shared" si="7"/>
        <v>UP</v>
      </c>
      <c r="R32" s="4">
        <f>COUNTIF(Q3:Q32,Q32)</f>
        <v>16</v>
      </c>
      <c r="S32" s="4" t="str">
        <f t="shared" si="8"/>
        <v>UP16</v>
      </c>
      <c r="T32" s="6" t="s">
        <v>16</v>
      </c>
      <c r="U32" s="6" t="s">
        <v>17</v>
      </c>
      <c r="V32" s="7">
        <v>1514</v>
      </c>
      <c r="W32">
        <f t="shared" si="58"/>
        <v>22268</v>
      </c>
      <c r="X32" s="8" t="s">
        <v>310</v>
      </c>
      <c r="Y32" s="8" t="s">
        <v>38</v>
      </c>
      <c r="Z32" s="4">
        <f t="shared" si="9"/>
        <v>0.61799999999999999</v>
      </c>
      <c r="AA32" s="4">
        <f t="shared" si="10"/>
        <v>2E-3</v>
      </c>
      <c r="AB32" s="4" t="str">
        <f t="shared" si="11"/>
        <v>UP</v>
      </c>
      <c r="AC32" s="4">
        <f>COUNTIF(AB3:AB32,AB32)</f>
        <v>16</v>
      </c>
      <c r="AD32" s="4" t="str">
        <f t="shared" si="12"/>
        <v>UP16</v>
      </c>
      <c r="AE32" s="9" t="s">
        <v>16</v>
      </c>
      <c r="AF32" s="9" t="s">
        <v>17</v>
      </c>
      <c r="AG32" s="10">
        <v>1514</v>
      </c>
      <c r="AH32" s="33">
        <f t="shared" si="59"/>
        <v>22268</v>
      </c>
      <c r="AI32" s="11" t="s">
        <v>416</v>
      </c>
      <c r="AJ32" s="11" t="s">
        <v>417</v>
      </c>
      <c r="AK32" s="4">
        <f t="shared" si="13"/>
        <v>3528.0079999999998</v>
      </c>
      <c r="AL32" s="11">
        <v>0.88999999999941792</v>
      </c>
      <c r="AM32" s="4">
        <f t="shared" si="14"/>
        <v>0.26500000000000001</v>
      </c>
      <c r="AN32" s="4" t="str">
        <f t="shared" si="15"/>
        <v>UP</v>
      </c>
      <c r="AO32" s="4">
        <f>COUNTIF(AN3:AN32,AN32)</f>
        <v>16</v>
      </c>
      <c r="AP32" s="4" t="str">
        <f t="shared" si="16"/>
        <v>UP16</v>
      </c>
      <c r="AQ32" s="4" t="s">
        <v>16</v>
      </c>
      <c r="AR32" s="4" t="s">
        <v>17</v>
      </c>
      <c r="AS32" s="4">
        <v>1514</v>
      </c>
      <c r="AT32">
        <f t="shared" si="49"/>
        <v>22268</v>
      </c>
      <c r="AU32" s="12" t="s">
        <v>522</v>
      </c>
      <c r="AV32" s="12" t="s">
        <v>38</v>
      </c>
      <c r="AW32" s="4">
        <f t="shared" si="17"/>
        <v>0.70600000000000007</v>
      </c>
      <c r="AX32" s="4">
        <f t="shared" si="18"/>
        <v>2E-3</v>
      </c>
      <c r="AY32" s="4" t="str">
        <f t="shared" si="19"/>
        <v>UP</v>
      </c>
      <c r="AZ32" s="4">
        <f>COUNTIF(AY3:AY32,AY32)</f>
        <v>16</v>
      </c>
      <c r="BA32" s="4" t="str">
        <f t="shared" si="20"/>
        <v>UP16</v>
      </c>
      <c r="BB32" s="13" t="s">
        <v>16</v>
      </c>
      <c r="BC32" s="13" t="s">
        <v>17</v>
      </c>
      <c r="BD32" s="14">
        <v>1514</v>
      </c>
      <c r="BE32">
        <f t="shared" si="50"/>
        <v>22268</v>
      </c>
      <c r="BF32" s="15" t="s">
        <v>618</v>
      </c>
      <c r="BG32" s="15" t="s">
        <v>619</v>
      </c>
      <c r="BH32" s="4">
        <f t="shared" si="21"/>
        <v>0.84000000000000008</v>
      </c>
      <c r="BI32" s="4">
        <f t="shared" si="22"/>
        <v>4.1000000000000002E-2</v>
      </c>
      <c r="BJ32" s="4" t="str">
        <f t="shared" si="23"/>
        <v>UP</v>
      </c>
      <c r="BK32" s="4">
        <f>COUNTIF(BJ3:BJ32,BJ32)</f>
        <v>16</v>
      </c>
      <c r="BL32" s="4" t="str">
        <f t="shared" si="24"/>
        <v>UP16</v>
      </c>
      <c r="BM32" s="16" t="s">
        <v>16</v>
      </c>
      <c r="BN32" s="16" t="s">
        <v>17</v>
      </c>
      <c r="BO32" s="17">
        <v>1514</v>
      </c>
      <c r="BP32">
        <f t="shared" si="51"/>
        <v>22268</v>
      </c>
      <c r="BQ32" s="18" t="s">
        <v>705</v>
      </c>
      <c r="BR32" s="18" t="s">
        <v>38</v>
      </c>
      <c r="BS32" s="4">
        <f t="shared" si="25"/>
        <v>0.96299999999999997</v>
      </c>
      <c r="BT32" s="4">
        <f t="shared" si="26"/>
        <v>2E-3</v>
      </c>
      <c r="BU32" s="4" t="str">
        <f t="shared" si="27"/>
        <v>UP</v>
      </c>
      <c r="BV32" s="4">
        <f>COUNTIF(BU3:BU32,BU32)</f>
        <v>16</v>
      </c>
      <c r="BW32" s="4" t="str">
        <f t="shared" si="28"/>
        <v>UP16</v>
      </c>
      <c r="BX32" s="4" t="s">
        <v>16</v>
      </c>
      <c r="BY32" s="4" t="s">
        <v>17</v>
      </c>
      <c r="BZ32" s="4">
        <v>1514</v>
      </c>
      <c r="CA32">
        <f t="shared" si="52"/>
        <v>22268</v>
      </c>
      <c r="CB32" s="19" t="s">
        <v>782</v>
      </c>
      <c r="CC32" s="19" t="s">
        <v>765</v>
      </c>
      <c r="CD32" s="4">
        <f t="shared" si="29"/>
        <v>1.363</v>
      </c>
      <c r="CE32" s="4">
        <f t="shared" si="30"/>
        <v>3.4999999999999996E-2</v>
      </c>
      <c r="CF32" s="4" t="str">
        <f t="shared" si="31"/>
        <v>UP</v>
      </c>
      <c r="CG32" s="4">
        <f>COUNTIF(CF3:CF32,CF32)</f>
        <v>16</v>
      </c>
      <c r="CH32" s="4" t="str">
        <f t="shared" si="32"/>
        <v>UP16</v>
      </c>
      <c r="CI32" s="20" t="s">
        <v>16</v>
      </c>
      <c r="CJ32" s="20" t="s">
        <v>17</v>
      </c>
      <c r="CK32" s="21">
        <v>1514</v>
      </c>
      <c r="CL32">
        <f t="shared" si="53"/>
        <v>22268</v>
      </c>
      <c r="CM32" s="22" t="s">
        <v>880</v>
      </c>
      <c r="CN32" s="22" t="s">
        <v>38</v>
      </c>
      <c r="CO32" s="4">
        <f t="shared" si="33"/>
        <v>1.732</v>
      </c>
      <c r="CP32" s="4">
        <f t="shared" si="34"/>
        <v>2E-3</v>
      </c>
      <c r="CQ32" s="4" t="str">
        <f t="shared" si="35"/>
        <v>UP</v>
      </c>
      <c r="CR32" s="4">
        <f>COUNTIF(CQ3:CQ32,CQ32)</f>
        <v>16</v>
      </c>
      <c r="CS32" s="4" t="str">
        <f t="shared" si="36"/>
        <v>UP16</v>
      </c>
      <c r="CT32" s="23" t="s">
        <v>16</v>
      </c>
      <c r="CU32" s="23" t="s">
        <v>17</v>
      </c>
      <c r="CV32" s="24">
        <v>1514</v>
      </c>
      <c r="CW32">
        <f t="shared" si="54"/>
        <v>22268</v>
      </c>
      <c r="CX32" s="25" t="s">
        <v>985</v>
      </c>
      <c r="CY32" s="25" t="s">
        <v>732</v>
      </c>
      <c r="CZ32" s="4">
        <f t="shared" si="37"/>
        <v>2.1679999999999997</v>
      </c>
      <c r="DA32" s="4">
        <f t="shared" si="38"/>
        <v>3.7999999999999999E-2</v>
      </c>
      <c r="DB32" s="4" t="str">
        <f t="shared" si="39"/>
        <v>UP</v>
      </c>
      <c r="DC32" s="4">
        <f>COUNTIF(DB3:DB32,DB32)</f>
        <v>16</v>
      </c>
      <c r="DD32" s="4" t="str">
        <f t="shared" si="40"/>
        <v>UP16</v>
      </c>
      <c r="DE32" s="26" t="s">
        <v>16</v>
      </c>
      <c r="DF32" s="26" t="s">
        <v>17</v>
      </c>
      <c r="DG32" s="27">
        <v>1514</v>
      </c>
      <c r="DH32">
        <f t="shared" si="55"/>
        <v>22268</v>
      </c>
      <c r="DI32" s="28" t="s">
        <v>1089</v>
      </c>
      <c r="DJ32" s="28" t="s">
        <v>43</v>
      </c>
      <c r="DK32" s="4">
        <f t="shared" si="41"/>
        <v>3.2639999999999998</v>
      </c>
      <c r="DL32" s="4">
        <f t="shared" si="42"/>
        <v>6.0000000000000001E-3</v>
      </c>
      <c r="DM32" s="4" t="str">
        <f t="shared" si="43"/>
        <v>UP</v>
      </c>
      <c r="DN32" s="4">
        <f>COUNTIF(DM3:DM32,DM32)</f>
        <v>17</v>
      </c>
      <c r="DO32" s="4" t="str">
        <f t="shared" si="44"/>
        <v>UP17</v>
      </c>
      <c r="DP32" s="29" t="s">
        <v>16</v>
      </c>
      <c r="DQ32" s="29" t="s">
        <v>17</v>
      </c>
      <c r="DR32" s="30">
        <v>1514</v>
      </c>
      <c r="DS32">
        <f t="shared" si="56"/>
        <v>23716</v>
      </c>
      <c r="DT32" s="31" t="s">
        <v>1199</v>
      </c>
      <c r="DU32" s="31" t="s">
        <v>38</v>
      </c>
      <c r="DV32" s="4">
        <f t="shared" si="45"/>
        <v>4.2160000000000002</v>
      </c>
      <c r="DW32" s="4">
        <f t="shared" si="46"/>
        <v>2E-3</v>
      </c>
      <c r="DX32" s="4" t="str">
        <f t="shared" si="47"/>
        <v>UP</v>
      </c>
      <c r="DY32" s="4">
        <f>COUNTIF(DX3:DX32,DX32)</f>
        <v>16</v>
      </c>
      <c r="DZ32" s="4" t="str">
        <f t="shared" si="48"/>
        <v>UP16</v>
      </c>
      <c r="EA32" s="32" t="s">
        <v>16</v>
      </c>
      <c r="EB32" s="32" t="s">
        <v>17</v>
      </c>
      <c r="EC32" s="33">
        <v>1514</v>
      </c>
      <c r="ED32">
        <f t="shared" si="57"/>
        <v>22268</v>
      </c>
    </row>
    <row r="33" spans="2:134">
      <c r="B33" s="4" t="s">
        <v>68</v>
      </c>
      <c r="C33" s="4" t="s">
        <v>69</v>
      </c>
      <c r="D33" s="4">
        <f t="shared" si="0"/>
        <v>0.67300000000000004</v>
      </c>
      <c r="E33" s="4">
        <f t="shared" si="1"/>
        <v>1.0999999999999999E-2</v>
      </c>
      <c r="F33" s="4" t="str">
        <f t="shared" si="2"/>
        <v>DOWN</v>
      </c>
      <c r="G33" s="4">
        <f>COUNTIF(F3:F33,F33)</f>
        <v>15</v>
      </c>
      <c r="H33" s="4" t="str">
        <f t="shared" si="3"/>
        <v>DOWN15</v>
      </c>
      <c r="I33" s="4" t="s">
        <v>17</v>
      </c>
      <c r="J33" s="4" t="s">
        <v>16</v>
      </c>
      <c r="K33" s="4">
        <v>66</v>
      </c>
      <c r="L33">
        <f t="shared" si="4"/>
        <v>22334</v>
      </c>
      <c r="M33" s="5" t="s">
        <v>199</v>
      </c>
      <c r="N33" s="5" t="s">
        <v>34</v>
      </c>
      <c r="O33" s="4">
        <f t="shared" si="5"/>
        <v>0.58499999999999996</v>
      </c>
      <c r="P33" s="4">
        <f t="shared" si="6"/>
        <v>1.4E-2</v>
      </c>
      <c r="Q33" s="4" t="str">
        <f t="shared" si="7"/>
        <v>DOWN</v>
      </c>
      <c r="R33" s="4">
        <f>COUNTIF(Q3:Q33,Q33)</f>
        <v>15</v>
      </c>
      <c r="S33" s="4" t="str">
        <f t="shared" si="8"/>
        <v>DOWN15</v>
      </c>
      <c r="T33" s="6" t="s">
        <v>17</v>
      </c>
      <c r="U33" s="6" t="s">
        <v>16</v>
      </c>
      <c r="V33" s="7">
        <v>66</v>
      </c>
      <c r="W33">
        <f t="shared" si="58"/>
        <v>22334</v>
      </c>
      <c r="X33" s="8" t="s">
        <v>311</v>
      </c>
      <c r="Y33" s="8" t="s">
        <v>40</v>
      </c>
      <c r="Z33" s="4">
        <f t="shared" si="9"/>
        <v>0.625</v>
      </c>
      <c r="AA33" s="4">
        <f t="shared" si="10"/>
        <v>7.0000000000000001E-3</v>
      </c>
      <c r="AB33" s="4" t="str">
        <f t="shared" si="11"/>
        <v>DOWN</v>
      </c>
      <c r="AC33" s="4">
        <f>COUNTIF(AB3:AB33,AB33)</f>
        <v>15</v>
      </c>
      <c r="AD33" s="4" t="str">
        <f t="shared" si="12"/>
        <v>DOWN15</v>
      </c>
      <c r="AE33" s="9" t="s">
        <v>17</v>
      </c>
      <c r="AF33" s="9" t="s">
        <v>16</v>
      </c>
      <c r="AG33" s="10">
        <v>66</v>
      </c>
      <c r="AH33" s="33">
        <f t="shared" si="59"/>
        <v>22334</v>
      </c>
      <c r="AI33" s="11" t="s">
        <v>418</v>
      </c>
      <c r="AJ33" s="11" t="s">
        <v>66</v>
      </c>
      <c r="AK33" s="4">
        <f t="shared" si="13"/>
        <v>3528.0360000000001</v>
      </c>
      <c r="AL33" s="11">
        <v>0.91799999999966531</v>
      </c>
      <c r="AM33" s="4">
        <f t="shared" si="14"/>
        <v>2.8000000000000001E-2</v>
      </c>
      <c r="AN33" s="4" t="str">
        <f t="shared" si="15"/>
        <v>DOWN</v>
      </c>
      <c r="AO33" s="4">
        <f>COUNTIF(AN3:AN33,AN33)</f>
        <v>15</v>
      </c>
      <c r="AP33" s="4" t="str">
        <f t="shared" si="16"/>
        <v>DOWN15</v>
      </c>
      <c r="AQ33" s="4" t="s">
        <v>17</v>
      </c>
      <c r="AR33" s="4" t="s">
        <v>16</v>
      </c>
      <c r="AS33" s="4">
        <v>66</v>
      </c>
      <c r="AT33">
        <f t="shared" si="49"/>
        <v>22334</v>
      </c>
      <c r="AU33" s="12" t="s">
        <v>523</v>
      </c>
      <c r="AV33" s="12" t="s">
        <v>69</v>
      </c>
      <c r="AW33" s="4">
        <f t="shared" si="17"/>
        <v>0.71699999999999997</v>
      </c>
      <c r="AX33" s="4">
        <f t="shared" si="18"/>
        <v>1.0999999999999999E-2</v>
      </c>
      <c r="AY33" s="4" t="str">
        <f t="shared" si="19"/>
        <v>DOWN</v>
      </c>
      <c r="AZ33" s="4">
        <f>COUNTIF(AY3:AY33,AY33)</f>
        <v>15</v>
      </c>
      <c r="BA33" s="4" t="str">
        <f t="shared" si="20"/>
        <v>DOWN15</v>
      </c>
      <c r="BB33" s="13" t="s">
        <v>17</v>
      </c>
      <c r="BC33" s="13" t="s">
        <v>16</v>
      </c>
      <c r="BD33" s="14">
        <v>66</v>
      </c>
      <c r="BE33">
        <f t="shared" si="50"/>
        <v>22334</v>
      </c>
      <c r="BF33" s="15" t="s">
        <v>620</v>
      </c>
      <c r="BG33" s="15" t="s">
        <v>69</v>
      </c>
      <c r="BH33" s="4">
        <f t="shared" si="21"/>
        <v>0.85099999999999998</v>
      </c>
      <c r="BI33" s="4">
        <f t="shared" si="22"/>
        <v>1.0999999999999999E-2</v>
      </c>
      <c r="BJ33" s="4" t="str">
        <f t="shared" si="23"/>
        <v>DOWN</v>
      </c>
      <c r="BK33" s="4">
        <f>COUNTIF(BJ3:BJ33,BJ33)</f>
        <v>15</v>
      </c>
      <c r="BL33" s="4" t="str">
        <f t="shared" si="24"/>
        <v>DOWN15</v>
      </c>
      <c r="BM33" s="16" t="s">
        <v>17</v>
      </c>
      <c r="BN33" s="16" t="s">
        <v>16</v>
      </c>
      <c r="BO33" s="17">
        <v>66</v>
      </c>
      <c r="BP33">
        <f t="shared" si="51"/>
        <v>22334</v>
      </c>
      <c r="BQ33" s="18" t="s">
        <v>706</v>
      </c>
      <c r="BR33" s="18" t="s">
        <v>43</v>
      </c>
      <c r="BS33" s="4">
        <f t="shared" si="25"/>
        <v>0.96899999999999997</v>
      </c>
      <c r="BT33" s="4">
        <f t="shared" si="26"/>
        <v>6.0000000000000001E-3</v>
      </c>
      <c r="BU33" s="4" t="str">
        <f t="shared" si="27"/>
        <v>DOWN</v>
      </c>
      <c r="BV33" s="4">
        <f>COUNTIF(BU3:BU33,BU33)</f>
        <v>15</v>
      </c>
      <c r="BW33" s="4" t="str">
        <f t="shared" si="28"/>
        <v>DOWN15</v>
      </c>
      <c r="BX33" s="4" t="s">
        <v>17</v>
      </c>
      <c r="BY33" s="4" t="s">
        <v>16</v>
      </c>
      <c r="BZ33" s="4">
        <v>66</v>
      </c>
      <c r="CA33">
        <f t="shared" si="52"/>
        <v>22334</v>
      </c>
      <c r="CB33" s="19" t="s">
        <v>657</v>
      </c>
      <c r="CC33" s="19" t="s">
        <v>249</v>
      </c>
      <c r="CD33" s="4">
        <f t="shared" si="29"/>
        <v>1.3780000000000001</v>
      </c>
      <c r="CE33" s="4">
        <f t="shared" si="30"/>
        <v>1.5000000000000001E-2</v>
      </c>
      <c r="CF33" s="4" t="str">
        <f t="shared" si="31"/>
        <v>DOWN</v>
      </c>
      <c r="CG33" s="4">
        <f>COUNTIF(CF3:CF33,CF33)</f>
        <v>15</v>
      </c>
      <c r="CH33" s="4" t="str">
        <f t="shared" si="32"/>
        <v>DOWN15</v>
      </c>
      <c r="CI33" s="20" t="s">
        <v>17</v>
      </c>
      <c r="CJ33" s="20" t="s">
        <v>16</v>
      </c>
      <c r="CK33" s="21">
        <v>66</v>
      </c>
      <c r="CL33">
        <f t="shared" si="53"/>
        <v>22334</v>
      </c>
      <c r="CM33" s="22" t="s">
        <v>881</v>
      </c>
      <c r="CN33" s="22" t="s">
        <v>43</v>
      </c>
      <c r="CO33" s="4">
        <f t="shared" si="33"/>
        <v>1.738</v>
      </c>
      <c r="CP33" s="4">
        <f t="shared" si="34"/>
        <v>6.0000000000000001E-3</v>
      </c>
      <c r="CQ33" s="4" t="str">
        <f t="shared" si="35"/>
        <v>DOWN</v>
      </c>
      <c r="CR33" s="4">
        <f>COUNTIF(CQ3:CQ33,CQ33)</f>
        <v>15</v>
      </c>
      <c r="CS33" s="4" t="str">
        <f t="shared" si="36"/>
        <v>DOWN15</v>
      </c>
      <c r="CT33" s="23" t="s">
        <v>17</v>
      </c>
      <c r="CU33" s="23" t="s">
        <v>16</v>
      </c>
      <c r="CV33" s="24">
        <v>66</v>
      </c>
      <c r="CW33">
        <f t="shared" si="54"/>
        <v>22334</v>
      </c>
      <c r="CX33" s="25" t="s">
        <v>986</v>
      </c>
      <c r="CY33" s="25" t="s">
        <v>36</v>
      </c>
      <c r="CZ33" s="4">
        <f t="shared" si="37"/>
        <v>2.181</v>
      </c>
      <c r="DA33" s="4">
        <f t="shared" si="38"/>
        <v>1.2999999999999999E-2</v>
      </c>
      <c r="DB33" s="4" t="str">
        <f t="shared" si="39"/>
        <v>UP</v>
      </c>
      <c r="DC33" s="4">
        <f>COUNTIF(DB3:DB33,DB33)</f>
        <v>17</v>
      </c>
      <c r="DD33" s="4" t="str">
        <f t="shared" si="40"/>
        <v>UP17</v>
      </c>
      <c r="DE33" s="26" t="s">
        <v>16</v>
      </c>
      <c r="DF33" s="26" t="s">
        <v>17</v>
      </c>
      <c r="DG33" s="27">
        <v>1514</v>
      </c>
      <c r="DH33">
        <f t="shared" si="55"/>
        <v>23782</v>
      </c>
      <c r="DI33" s="28" t="s">
        <v>1090</v>
      </c>
      <c r="DJ33" s="28" t="s">
        <v>73</v>
      </c>
      <c r="DK33" s="4">
        <f t="shared" si="41"/>
        <v>3.2720000000000002</v>
      </c>
      <c r="DL33" s="4">
        <f t="shared" si="42"/>
        <v>8.0000000000000002E-3</v>
      </c>
      <c r="DM33" s="4" t="str">
        <f t="shared" si="43"/>
        <v>DOWN</v>
      </c>
      <c r="DN33" s="4">
        <f>COUNTIF(DM3:DM33,DM33)</f>
        <v>14</v>
      </c>
      <c r="DO33" s="4" t="str">
        <f t="shared" si="44"/>
        <v>DOWN14</v>
      </c>
      <c r="DP33" s="29" t="s">
        <v>17</v>
      </c>
      <c r="DQ33" s="29" t="s">
        <v>16</v>
      </c>
      <c r="DR33" s="30">
        <v>66</v>
      </c>
      <c r="DS33">
        <f t="shared" si="56"/>
        <v>23782</v>
      </c>
      <c r="DT33" s="31" t="s">
        <v>1200</v>
      </c>
      <c r="DU33" s="31" t="s">
        <v>43</v>
      </c>
      <c r="DV33" s="4">
        <f t="shared" si="45"/>
        <v>4.2220000000000004</v>
      </c>
      <c r="DW33" s="4">
        <f t="shared" si="46"/>
        <v>6.0000000000000001E-3</v>
      </c>
      <c r="DX33" s="4" t="str">
        <f t="shared" si="47"/>
        <v>DOWN</v>
      </c>
      <c r="DY33" s="4">
        <f>COUNTIF(DX3:DX33,DX33)</f>
        <v>15</v>
      </c>
      <c r="DZ33" s="4" t="str">
        <f t="shared" si="48"/>
        <v>DOWN15</v>
      </c>
      <c r="EA33" s="32" t="s">
        <v>17</v>
      </c>
      <c r="EB33" s="32" t="s">
        <v>16</v>
      </c>
      <c r="EC33" s="33">
        <v>66</v>
      </c>
      <c r="ED33">
        <f t="shared" si="57"/>
        <v>22334</v>
      </c>
    </row>
    <row r="34" spans="2:134">
      <c r="B34" s="4" t="s">
        <v>70</v>
      </c>
      <c r="C34" s="4" t="s">
        <v>71</v>
      </c>
      <c r="D34" s="4">
        <f t="shared" si="0"/>
        <v>0.67699999999999994</v>
      </c>
      <c r="E34" s="4">
        <f t="shared" si="1"/>
        <v>4.0000000000000001E-3</v>
      </c>
      <c r="F34" s="4" t="str">
        <f t="shared" si="2"/>
        <v>UP</v>
      </c>
      <c r="G34" s="4">
        <f>COUNTIF(F3:F34,F34)</f>
        <v>17</v>
      </c>
      <c r="H34" s="4" t="str">
        <f t="shared" si="3"/>
        <v>UP17</v>
      </c>
      <c r="I34" s="4" t="s">
        <v>16</v>
      </c>
      <c r="J34" s="4" t="s">
        <v>17</v>
      </c>
      <c r="K34" s="4">
        <v>1514</v>
      </c>
      <c r="L34">
        <f t="shared" si="4"/>
        <v>23848</v>
      </c>
      <c r="M34" s="5" t="s">
        <v>200</v>
      </c>
      <c r="N34" s="5" t="s">
        <v>61</v>
      </c>
      <c r="O34" s="4">
        <f t="shared" si="5"/>
        <v>0.58799999999999997</v>
      </c>
      <c r="P34" s="4">
        <f t="shared" si="6"/>
        <v>3.0000000000000001E-3</v>
      </c>
      <c r="Q34" s="4" t="str">
        <f t="shared" si="7"/>
        <v>UP</v>
      </c>
      <c r="R34" s="4">
        <f>COUNTIF(Q3:Q34,Q34)</f>
        <v>17</v>
      </c>
      <c r="S34" s="4" t="str">
        <f t="shared" si="8"/>
        <v>UP17</v>
      </c>
      <c r="T34" s="6" t="s">
        <v>16</v>
      </c>
      <c r="U34" s="6" t="s">
        <v>17</v>
      </c>
      <c r="V34" s="7">
        <v>1514</v>
      </c>
      <c r="W34">
        <f t="shared" si="58"/>
        <v>23848</v>
      </c>
      <c r="X34" s="8" t="s">
        <v>63</v>
      </c>
      <c r="Y34" s="8" t="s">
        <v>38</v>
      </c>
      <c r="Z34" s="4">
        <f t="shared" si="9"/>
        <v>0.627</v>
      </c>
      <c r="AA34" s="4">
        <f t="shared" si="10"/>
        <v>2E-3</v>
      </c>
      <c r="AB34" s="4" t="str">
        <f t="shared" si="11"/>
        <v>UP</v>
      </c>
      <c r="AC34" s="4">
        <f>COUNTIF(AB3:AB34,AB34)</f>
        <v>17</v>
      </c>
      <c r="AD34" s="4" t="str">
        <f t="shared" si="12"/>
        <v>UP17</v>
      </c>
      <c r="AE34" s="9" t="s">
        <v>16</v>
      </c>
      <c r="AF34" s="9" t="s">
        <v>17</v>
      </c>
      <c r="AG34" s="10">
        <v>1514</v>
      </c>
      <c r="AH34" s="33">
        <f t="shared" si="59"/>
        <v>23848</v>
      </c>
      <c r="AI34" s="11" t="s">
        <v>419</v>
      </c>
      <c r="AJ34" s="11" t="s">
        <v>73</v>
      </c>
      <c r="AK34" s="4">
        <f t="shared" si="13"/>
        <v>3528.0439999999999</v>
      </c>
      <c r="AL34" s="11">
        <v>0.92599999999947613</v>
      </c>
      <c r="AM34" s="4">
        <f t="shared" si="14"/>
        <v>8.0000000000000002E-3</v>
      </c>
      <c r="AN34" s="4" t="str">
        <f t="shared" si="15"/>
        <v>UP</v>
      </c>
      <c r="AO34" s="4">
        <f>COUNTIF(AN3:AN34,AN34)</f>
        <v>17</v>
      </c>
      <c r="AP34" s="4" t="str">
        <f t="shared" si="16"/>
        <v>UP17</v>
      </c>
      <c r="AQ34" s="4" t="s">
        <v>16</v>
      </c>
      <c r="AR34" s="4" t="s">
        <v>17</v>
      </c>
      <c r="AS34" s="4">
        <v>1514</v>
      </c>
      <c r="AT34">
        <f t="shared" si="49"/>
        <v>23848</v>
      </c>
      <c r="AU34" s="12" t="s">
        <v>327</v>
      </c>
      <c r="AV34" s="12" t="s">
        <v>61</v>
      </c>
      <c r="AW34" s="4">
        <f t="shared" si="17"/>
        <v>0.72000000000000008</v>
      </c>
      <c r="AX34" s="4">
        <f t="shared" si="18"/>
        <v>3.0000000000000001E-3</v>
      </c>
      <c r="AY34" s="4" t="str">
        <f t="shared" si="19"/>
        <v>UP</v>
      </c>
      <c r="AZ34" s="4">
        <f>COUNTIF(AY3:AY34,AY34)</f>
        <v>17</v>
      </c>
      <c r="BA34" s="4" t="str">
        <f t="shared" si="20"/>
        <v>UP17</v>
      </c>
      <c r="BB34" s="13" t="s">
        <v>16</v>
      </c>
      <c r="BC34" s="13" t="s">
        <v>17</v>
      </c>
      <c r="BD34" s="14">
        <v>1514</v>
      </c>
      <c r="BE34">
        <f t="shared" si="50"/>
        <v>23848</v>
      </c>
      <c r="BF34" s="15" t="s">
        <v>621</v>
      </c>
      <c r="BG34" s="15" t="s">
        <v>61</v>
      </c>
      <c r="BH34" s="4">
        <f t="shared" si="21"/>
        <v>0.85400000000000009</v>
      </c>
      <c r="BI34" s="4">
        <f t="shared" si="22"/>
        <v>3.0000000000000001E-3</v>
      </c>
      <c r="BJ34" s="4" t="str">
        <f t="shared" si="23"/>
        <v>UP</v>
      </c>
      <c r="BK34" s="4">
        <f>COUNTIF(BJ3:BJ34,BJ34)</f>
        <v>17</v>
      </c>
      <c r="BL34" s="4" t="str">
        <f t="shared" si="24"/>
        <v>UP17</v>
      </c>
      <c r="BM34" s="16" t="s">
        <v>16</v>
      </c>
      <c r="BN34" s="16" t="s">
        <v>17</v>
      </c>
      <c r="BO34" s="17">
        <v>1514</v>
      </c>
      <c r="BP34">
        <f t="shared" si="51"/>
        <v>23848</v>
      </c>
      <c r="BQ34" s="18" t="s">
        <v>228</v>
      </c>
      <c r="BR34" s="18" t="s">
        <v>38</v>
      </c>
      <c r="BS34" s="4">
        <f t="shared" si="25"/>
        <v>0.97099999999999997</v>
      </c>
      <c r="BT34" s="4">
        <f t="shared" si="26"/>
        <v>2E-3</v>
      </c>
      <c r="BU34" s="4" t="str">
        <f t="shared" si="27"/>
        <v>UP</v>
      </c>
      <c r="BV34" s="4">
        <f>COUNTIF(BU3:BU34,BU34)</f>
        <v>17</v>
      </c>
      <c r="BW34" s="4" t="str">
        <f t="shared" si="28"/>
        <v>UP17</v>
      </c>
      <c r="BX34" s="4" t="s">
        <v>16</v>
      </c>
      <c r="BY34" s="4" t="s">
        <v>17</v>
      </c>
      <c r="BZ34" s="4">
        <v>1514</v>
      </c>
      <c r="CA34">
        <f t="shared" si="52"/>
        <v>23848</v>
      </c>
      <c r="CB34" s="19" t="s">
        <v>783</v>
      </c>
      <c r="CC34" s="19" t="s">
        <v>78</v>
      </c>
      <c r="CD34" s="4">
        <f t="shared" si="29"/>
        <v>1.383</v>
      </c>
      <c r="CE34" s="4">
        <f t="shared" si="30"/>
        <v>5.0000000000000001E-3</v>
      </c>
      <c r="CF34" s="4" t="str">
        <f t="shared" si="31"/>
        <v>UP</v>
      </c>
      <c r="CG34" s="4">
        <f>COUNTIF(CF3:CF34,CF34)</f>
        <v>17</v>
      </c>
      <c r="CH34" s="4" t="str">
        <f t="shared" si="32"/>
        <v>UP17</v>
      </c>
      <c r="CI34" s="20" t="s">
        <v>16</v>
      </c>
      <c r="CJ34" s="20" t="s">
        <v>17</v>
      </c>
      <c r="CK34" s="21">
        <v>1514</v>
      </c>
      <c r="CL34">
        <f t="shared" si="53"/>
        <v>23848</v>
      </c>
      <c r="CM34" s="22" t="s">
        <v>882</v>
      </c>
      <c r="CN34" s="22" t="s">
        <v>883</v>
      </c>
      <c r="CO34" s="4">
        <f t="shared" si="33"/>
        <v>1.9510000000000001</v>
      </c>
      <c r="CP34" s="4">
        <f t="shared" si="34"/>
        <v>0.21299999999999999</v>
      </c>
      <c r="CQ34" s="4" t="str">
        <f t="shared" si="35"/>
        <v>UP</v>
      </c>
      <c r="CR34" s="4">
        <f>COUNTIF(CQ3:CQ34,CQ34)</f>
        <v>17</v>
      </c>
      <c r="CS34" s="4" t="str">
        <f t="shared" si="36"/>
        <v>UP17</v>
      </c>
      <c r="CT34" s="23" t="s">
        <v>16</v>
      </c>
      <c r="CU34" s="23" t="s">
        <v>17</v>
      </c>
      <c r="CV34" s="24">
        <v>1514</v>
      </c>
      <c r="CW34">
        <f t="shared" si="54"/>
        <v>23848</v>
      </c>
      <c r="CX34" s="25" t="s">
        <v>987</v>
      </c>
      <c r="CY34" s="25" t="s">
        <v>78</v>
      </c>
      <c r="CZ34" s="4">
        <f t="shared" si="37"/>
        <v>2.1859999999999999</v>
      </c>
      <c r="DA34" s="4">
        <f t="shared" si="38"/>
        <v>5.0000000000000001E-3</v>
      </c>
      <c r="DB34" s="4" t="str">
        <f t="shared" si="39"/>
        <v>UP</v>
      </c>
      <c r="DC34" s="4">
        <f>COUNTIF(DB3:DB34,DB34)</f>
        <v>18</v>
      </c>
      <c r="DD34" s="4" t="str">
        <f t="shared" si="40"/>
        <v>UP18</v>
      </c>
      <c r="DE34" s="26" t="s">
        <v>16</v>
      </c>
      <c r="DF34" s="26" t="s">
        <v>17</v>
      </c>
      <c r="DG34" s="27">
        <v>1514</v>
      </c>
      <c r="DH34">
        <f t="shared" si="55"/>
        <v>25296</v>
      </c>
      <c r="DI34" s="28" t="s">
        <v>1091</v>
      </c>
      <c r="DJ34" s="28" t="s">
        <v>88</v>
      </c>
      <c r="DK34" s="4">
        <f t="shared" si="41"/>
        <v>3.2810000000000001</v>
      </c>
      <c r="DL34" s="4">
        <f t="shared" si="42"/>
        <v>9.0000000000000011E-3</v>
      </c>
      <c r="DM34" s="4" t="str">
        <f t="shared" si="43"/>
        <v>DOWN</v>
      </c>
      <c r="DN34" s="4">
        <f>COUNTIF(DM3:DM34,DM34)</f>
        <v>15</v>
      </c>
      <c r="DO34" s="4" t="str">
        <f t="shared" si="44"/>
        <v>DOWN15</v>
      </c>
      <c r="DP34" s="29" t="s">
        <v>17</v>
      </c>
      <c r="DQ34" s="29" t="s">
        <v>16</v>
      </c>
      <c r="DR34" s="30">
        <v>66</v>
      </c>
      <c r="DS34">
        <f t="shared" si="56"/>
        <v>23848</v>
      </c>
      <c r="DT34" s="31" t="s">
        <v>1201</v>
      </c>
      <c r="DU34" s="31" t="s">
        <v>1202</v>
      </c>
      <c r="DV34" s="4">
        <f t="shared" si="45"/>
        <v>4.4339999999999993</v>
      </c>
      <c r="DW34" s="4">
        <f t="shared" si="46"/>
        <v>0.21199999999999999</v>
      </c>
      <c r="DX34" s="4" t="str">
        <f t="shared" si="47"/>
        <v>UP</v>
      </c>
      <c r="DY34" s="4">
        <f>COUNTIF(DX3:DX34,DX34)</f>
        <v>17</v>
      </c>
      <c r="DZ34" s="4" t="str">
        <f t="shared" si="48"/>
        <v>UP17</v>
      </c>
      <c r="EA34" s="32" t="s">
        <v>16</v>
      </c>
      <c r="EB34" s="32" t="s">
        <v>17</v>
      </c>
      <c r="EC34" s="33">
        <v>1514</v>
      </c>
      <c r="ED34">
        <f t="shared" si="57"/>
        <v>23848</v>
      </c>
    </row>
    <row r="35" spans="2:134">
      <c r="B35" s="4" t="s">
        <v>72</v>
      </c>
      <c r="C35" s="4" t="s">
        <v>73</v>
      </c>
      <c r="D35" s="4">
        <f t="shared" si="0"/>
        <v>0.68499999999999994</v>
      </c>
      <c r="E35" s="4">
        <f t="shared" si="1"/>
        <v>8.0000000000000002E-3</v>
      </c>
      <c r="F35" s="4" t="str">
        <f t="shared" si="2"/>
        <v>DOWN</v>
      </c>
      <c r="G35" s="4">
        <f>COUNTIF(F3:F35,F35)</f>
        <v>16</v>
      </c>
      <c r="H35" s="4" t="str">
        <f t="shared" si="3"/>
        <v>DOWN16</v>
      </c>
      <c r="I35" s="4" t="s">
        <v>17</v>
      </c>
      <c r="J35" s="4" t="s">
        <v>16</v>
      </c>
      <c r="K35" s="4">
        <v>66</v>
      </c>
      <c r="L35">
        <f t="shared" si="4"/>
        <v>23914</v>
      </c>
      <c r="M35" s="5" t="s">
        <v>201</v>
      </c>
      <c r="N35" s="5" t="s">
        <v>88</v>
      </c>
      <c r="O35" s="4">
        <f t="shared" si="5"/>
        <v>0.59699999999999998</v>
      </c>
      <c r="P35" s="4">
        <f t="shared" si="6"/>
        <v>9.0000000000000011E-3</v>
      </c>
      <c r="Q35" s="4" t="str">
        <f t="shared" si="7"/>
        <v>DOWN</v>
      </c>
      <c r="R35" s="4">
        <f>COUNTIF(Q3:Q35,Q35)</f>
        <v>16</v>
      </c>
      <c r="S35" s="4" t="str">
        <f t="shared" si="8"/>
        <v>DOWN16</v>
      </c>
      <c r="T35" s="6" t="s">
        <v>17</v>
      </c>
      <c r="U35" s="6" t="s">
        <v>16</v>
      </c>
      <c r="V35" s="7">
        <v>66</v>
      </c>
      <c r="W35">
        <f t="shared" si="58"/>
        <v>23914</v>
      </c>
      <c r="X35" s="8" t="s">
        <v>312</v>
      </c>
      <c r="Y35" s="8" t="s">
        <v>43</v>
      </c>
      <c r="Z35" s="4">
        <f t="shared" si="9"/>
        <v>0.63300000000000001</v>
      </c>
      <c r="AA35" s="4">
        <f t="shared" si="10"/>
        <v>6.0000000000000001E-3</v>
      </c>
      <c r="AB35" s="4" t="str">
        <f t="shared" si="11"/>
        <v>DOWN</v>
      </c>
      <c r="AC35" s="4">
        <f>COUNTIF(AB3:AB35,AB35)</f>
        <v>16</v>
      </c>
      <c r="AD35" s="4" t="str">
        <f t="shared" si="12"/>
        <v>DOWN16</v>
      </c>
      <c r="AE35" s="9" t="s">
        <v>17</v>
      </c>
      <c r="AF35" s="9" t="s">
        <v>16</v>
      </c>
      <c r="AG35" s="10">
        <v>66</v>
      </c>
      <c r="AH35" s="33">
        <f t="shared" si="59"/>
        <v>23914</v>
      </c>
      <c r="AI35" s="11" t="s">
        <v>420</v>
      </c>
      <c r="AJ35" s="11" t="s">
        <v>59</v>
      </c>
      <c r="AK35" s="4">
        <f t="shared" si="13"/>
        <v>3528.0540000000001</v>
      </c>
      <c r="AL35" s="11">
        <v>0.93599999999969441</v>
      </c>
      <c r="AM35" s="4">
        <f t="shared" si="14"/>
        <v>0.01</v>
      </c>
      <c r="AN35" s="4" t="str">
        <f t="shared" si="15"/>
        <v>DOWN</v>
      </c>
      <c r="AO35" s="4">
        <f>COUNTIF(AN3:AN35,AN35)</f>
        <v>16</v>
      </c>
      <c r="AP35" s="4" t="str">
        <f t="shared" si="16"/>
        <v>DOWN16</v>
      </c>
      <c r="AQ35" s="4" t="s">
        <v>17</v>
      </c>
      <c r="AR35" s="4" t="s">
        <v>16</v>
      </c>
      <c r="AS35" s="4">
        <v>66</v>
      </c>
      <c r="AT35">
        <f t="shared" si="49"/>
        <v>23914</v>
      </c>
      <c r="AU35" s="12" t="s">
        <v>524</v>
      </c>
      <c r="AV35" s="12" t="s">
        <v>69</v>
      </c>
      <c r="AW35" s="4">
        <f t="shared" si="17"/>
        <v>0.73099999999999998</v>
      </c>
      <c r="AX35" s="4">
        <f t="shared" si="18"/>
        <v>1.0999999999999999E-2</v>
      </c>
      <c r="AY35" s="4" t="str">
        <f t="shared" si="19"/>
        <v>DOWN</v>
      </c>
      <c r="AZ35" s="4">
        <f>COUNTIF(AY3:AY35,AY35)</f>
        <v>16</v>
      </c>
      <c r="BA35" s="4" t="str">
        <f t="shared" si="20"/>
        <v>DOWN16</v>
      </c>
      <c r="BB35" s="13" t="s">
        <v>17</v>
      </c>
      <c r="BC35" s="13" t="s">
        <v>16</v>
      </c>
      <c r="BD35" s="14">
        <v>66</v>
      </c>
      <c r="BE35">
        <f t="shared" si="50"/>
        <v>23914</v>
      </c>
      <c r="BF35" s="15" t="s">
        <v>339</v>
      </c>
      <c r="BG35" s="15" t="s">
        <v>40</v>
      </c>
      <c r="BH35" s="4">
        <f t="shared" si="21"/>
        <v>0.86099999999999999</v>
      </c>
      <c r="BI35" s="4">
        <f t="shared" si="22"/>
        <v>7.0000000000000001E-3</v>
      </c>
      <c r="BJ35" s="4" t="str">
        <f t="shared" si="23"/>
        <v>DOWN</v>
      </c>
      <c r="BK35" s="4">
        <f>COUNTIF(BJ3:BJ35,BJ35)</f>
        <v>16</v>
      </c>
      <c r="BL35" s="4" t="str">
        <f t="shared" si="24"/>
        <v>DOWN16</v>
      </c>
      <c r="BM35" s="16" t="s">
        <v>17</v>
      </c>
      <c r="BN35" s="16" t="s">
        <v>16</v>
      </c>
      <c r="BO35" s="17">
        <v>66</v>
      </c>
      <c r="BP35">
        <f t="shared" si="51"/>
        <v>23914</v>
      </c>
      <c r="BQ35" s="18" t="s">
        <v>707</v>
      </c>
      <c r="BR35" s="18" t="s">
        <v>36</v>
      </c>
      <c r="BS35" s="4">
        <f t="shared" si="25"/>
        <v>0.9840000000000001</v>
      </c>
      <c r="BT35" s="4">
        <f t="shared" si="26"/>
        <v>1.2999999999999999E-2</v>
      </c>
      <c r="BU35" s="4" t="str">
        <f t="shared" si="27"/>
        <v>DOWN</v>
      </c>
      <c r="BV35" s="4">
        <f>COUNTIF(BU3:BU35,BU35)</f>
        <v>16</v>
      </c>
      <c r="BW35" s="4" t="str">
        <f t="shared" si="28"/>
        <v>DOWN16</v>
      </c>
      <c r="BX35" s="4" t="s">
        <v>17</v>
      </c>
      <c r="BY35" s="4" t="s">
        <v>16</v>
      </c>
      <c r="BZ35" s="4">
        <v>66</v>
      </c>
      <c r="CA35">
        <f t="shared" si="52"/>
        <v>23914</v>
      </c>
      <c r="CB35" s="19" t="s">
        <v>588</v>
      </c>
      <c r="CC35" s="19" t="s">
        <v>88</v>
      </c>
      <c r="CD35" s="4">
        <f t="shared" si="29"/>
        <v>1.3919999999999999</v>
      </c>
      <c r="CE35" s="4">
        <f t="shared" si="30"/>
        <v>9.0000000000000011E-3</v>
      </c>
      <c r="CF35" s="4" t="str">
        <f t="shared" si="31"/>
        <v>DOWN</v>
      </c>
      <c r="CG35" s="4">
        <f>COUNTIF(CF3:CF35,CF35)</f>
        <v>16</v>
      </c>
      <c r="CH35" s="4" t="str">
        <f t="shared" si="32"/>
        <v>DOWN16</v>
      </c>
      <c r="CI35" s="20" t="s">
        <v>17</v>
      </c>
      <c r="CJ35" s="20" t="s">
        <v>16</v>
      </c>
      <c r="CK35" s="21">
        <v>66</v>
      </c>
      <c r="CL35">
        <f t="shared" si="53"/>
        <v>23914</v>
      </c>
      <c r="CM35" s="22" t="s">
        <v>884</v>
      </c>
      <c r="CN35" s="22" t="s">
        <v>69</v>
      </c>
      <c r="CO35" s="4">
        <f t="shared" si="33"/>
        <v>1.9620000000000002</v>
      </c>
      <c r="CP35" s="4">
        <f t="shared" si="34"/>
        <v>1.0999999999999999E-2</v>
      </c>
      <c r="CQ35" s="4" t="str">
        <f t="shared" si="35"/>
        <v>DOWN</v>
      </c>
      <c r="CR35" s="4">
        <f>COUNTIF(CQ3:CQ35,CQ35)</f>
        <v>16</v>
      </c>
      <c r="CS35" s="4" t="str">
        <f t="shared" si="36"/>
        <v>DOWN16</v>
      </c>
      <c r="CT35" s="23" t="s">
        <v>17</v>
      </c>
      <c r="CU35" s="23" t="s">
        <v>16</v>
      </c>
      <c r="CV35" s="24">
        <v>66</v>
      </c>
      <c r="CW35">
        <f t="shared" si="54"/>
        <v>23914</v>
      </c>
      <c r="CX35" s="25" t="s">
        <v>988</v>
      </c>
      <c r="CY35" s="25" t="s">
        <v>78</v>
      </c>
      <c r="CZ35" s="4">
        <f t="shared" si="37"/>
        <v>2.1909999999999998</v>
      </c>
      <c r="DA35" s="4">
        <f t="shared" si="38"/>
        <v>5.0000000000000001E-3</v>
      </c>
      <c r="DB35" s="4" t="str">
        <f t="shared" si="39"/>
        <v>UP</v>
      </c>
      <c r="DC35" s="4">
        <f>COUNTIF(DB3:DB35,DB35)</f>
        <v>19</v>
      </c>
      <c r="DD35" s="4" t="str">
        <f t="shared" si="40"/>
        <v>UP19</v>
      </c>
      <c r="DE35" s="26" t="s">
        <v>16</v>
      </c>
      <c r="DF35" s="26" t="s">
        <v>17</v>
      </c>
      <c r="DG35" s="27">
        <v>1514</v>
      </c>
      <c r="DH35">
        <f t="shared" si="55"/>
        <v>26810</v>
      </c>
      <c r="DI35" s="28" t="s">
        <v>1092</v>
      </c>
      <c r="DJ35" s="28" t="s">
        <v>73</v>
      </c>
      <c r="DK35" s="4">
        <f t="shared" si="41"/>
        <v>3.2889999999999997</v>
      </c>
      <c r="DL35" s="4">
        <f t="shared" si="42"/>
        <v>8.0000000000000002E-3</v>
      </c>
      <c r="DM35" s="4" t="str">
        <f t="shared" si="43"/>
        <v>UP</v>
      </c>
      <c r="DN35" s="4">
        <f>COUNTIF(DM3:DM35,DM35)</f>
        <v>18</v>
      </c>
      <c r="DO35" s="4" t="str">
        <f t="shared" si="44"/>
        <v>UP18</v>
      </c>
      <c r="DP35" s="29" t="s">
        <v>16</v>
      </c>
      <c r="DQ35" s="29" t="s">
        <v>17</v>
      </c>
      <c r="DR35" s="30">
        <v>1514</v>
      </c>
      <c r="DS35">
        <f t="shared" si="56"/>
        <v>25362</v>
      </c>
      <c r="DT35" s="31" t="s">
        <v>1203</v>
      </c>
      <c r="DU35" s="31" t="s">
        <v>59</v>
      </c>
      <c r="DV35" s="4">
        <f t="shared" si="45"/>
        <v>4.444</v>
      </c>
      <c r="DW35" s="4">
        <f t="shared" si="46"/>
        <v>0.01</v>
      </c>
      <c r="DX35" s="4" t="str">
        <f t="shared" si="47"/>
        <v>DOWN</v>
      </c>
      <c r="DY35" s="4">
        <f>COUNTIF(DX3:DX35,DX35)</f>
        <v>16</v>
      </c>
      <c r="DZ35" s="4" t="str">
        <f t="shared" si="48"/>
        <v>DOWN16</v>
      </c>
      <c r="EA35" s="32" t="s">
        <v>17</v>
      </c>
      <c r="EB35" s="32" t="s">
        <v>16</v>
      </c>
      <c r="EC35" s="33">
        <v>66</v>
      </c>
      <c r="ED35">
        <f t="shared" si="57"/>
        <v>23914</v>
      </c>
    </row>
    <row r="36" spans="2:134">
      <c r="B36" s="4" t="s">
        <v>74</v>
      </c>
      <c r="C36" s="4" t="s">
        <v>38</v>
      </c>
      <c r="D36" s="4">
        <f t="shared" si="0"/>
        <v>0.68700000000000006</v>
      </c>
      <c r="E36" s="4">
        <f t="shared" si="1"/>
        <v>2E-3</v>
      </c>
      <c r="F36" s="4" t="str">
        <f t="shared" si="2"/>
        <v>UP</v>
      </c>
      <c r="G36" s="4">
        <f>COUNTIF(F3:F36,F36)</f>
        <v>18</v>
      </c>
      <c r="H36" s="4" t="str">
        <f t="shared" si="3"/>
        <v>UP18</v>
      </c>
      <c r="I36" s="4" t="s">
        <v>16</v>
      </c>
      <c r="J36" s="4" t="s">
        <v>17</v>
      </c>
      <c r="K36" s="4">
        <v>1514</v>
      </c>
      <c r="L36">
        <f t="shared" ref="L36:L67" si="60">K36+L35</f>
        <v>25428</v>
      </c>
      <c r="M36" s="5" t="s">
        <v>202</v>
      </c>
      <c r="N36" s="5" t="s">
        <v>101</v>
      </c>
      <c r="O36" s="4">
        <f t="shared" si="5"/>
        <v>0.83799999999999997</v>
      </c>
      <c r="P36" s="4">
        <f t="shared" si="6"/>
        <v>0.24099999999999999</v>
      </c>
      <c r="Q36" s="4" t="str">
        <f t="shared" si="7"/>
        <v>UP</v>
      </c>
      <c r="R36" s="4">
        <f>COUNTIF(Q3:Q36,Q36)</f>
        <v>18</v>
      </c>
      <c r="S36" s="4" t="str">
        <f t="shared" si="8"/>
        <v>UP18</v>
      </c>
      <c r="T36" s="6" t="s">
        <v>16</v>
      </c>
      <c r="U36" s="6" t="s">
        <v>17</v>
      </c>
      <c r="V36" s="7">
        <v>1514</v>
      </c>
      <c r="W36">
        <f t="shared" si="58"/>
        <v>25428</v>
      </c>
      <c r="X36" s="8" t="s">
        <v>313</v>
      </c>
      <c r="Y36" s="8" t="s">
        <v>137</v>
      </c>
      <c r="Z36" s="4">
        <f t="shared" si="9"/>
        <v>0.63400000000000001</v>
      </c>
      <c r="AA36" s="4">
        <f t="shared" si="10"/>
        <v>1E-3</v>
      </c>
      <c r="AB36" s="4" t="str">
        <f t="shared" si="11"/>
        <v>UP</v>
      </c>
      <c r="AC36" s="4">
        <f>COUNTIF(AB3:AB36,AB36)</f>
        <v>18</v>
      </c>
      <c r="AD36" s="4" t="str">
        <f t="shared" si="12"/>
        <v>UP18</v>
      </c>
      <c r="AE36" s="9" t="s">
        <v>16</v>
      </c>
      <c r="AF36" s="9" t="s">
        <v>17</v>
      </c>
      <c r="AG36" s="10">
        <v>1514</v>
      </c>
      <c r="AH36" s="33">
        <f t="shared" si="59"/>
        <v>25428</v>
      </c>
      <c r="AI36" s="11" t="s">
        <v>421</v>
      </c>
      <c r="AJ36" s="11" t="s">
        <v>71</v>
      </c>
      <c r="AK36" s="4">
        <f t="shared" si="13"/>
        <v>3528.058</v>
      </c>
      <c r="AL36" s="11">
        <v>0.93999999999959982</v>
      </c>
      <c r="AM36" s="4">
        <f t="shared" si="14"/>
        <v>4.0000000000000001E-3</v>
      </c>
      <c r="AN36" s="4" t="str">
        <f t="shared" si="15"/>
        <v>UP</v>
      </c>
      <c r="AO36" s="4">
        <f>COUNTIF(AN3:AN36,AN36)</f>
        <v>18</v>
      </c>
      <c r="AP36" s="4" t="str">
        <f t="shared" si="16"/>
        <v>UP18</v>
      </c>
      <c r="AQ36" s="4" t="s">
        <v>16</v>
      </c>
      <c r="AR36" s="4" t="s">
        <v>17</v>
      </c>
      <c r="AS36" s="4">
        <v>1514</v>
      </c>
      <c r="AT36">
        <f t="shared" si="49"/>
        <v>25428</v>
      </c>
      <c r="AU36" s="12" t="s">
        <v>87</v>
      </c>
      <c r="AV36" s="12" t="s">
        <v>61</v>
      </c>
      <c r="AW36" s="4">
        <f t="shared" si="17"/>
        <v>0.73399999999999999</v>
      </c>
      <c r="AX36" s="4">
        <f t="shared" si="18"/>
        <v>3.0000000000000001E-3</v>
      </c>
      <c r="AY36" s="4" t="str">
        <f t="shared" si="19"/>
        <v>UP</v>
      </c>
      <c r="AZ36" s="4">
        <f>COUNTIF(AY3:AY36,AY36)</f>
        <v>18</v>
      </c>
      <c r="BA36" s="4" t="str">
        <f t="shared" si="20"/>
        <v>UP18</v>
      </c>
      <c r="BB36" s="13" t="s">
        <v>16</v>
      </c>
      <c r="BC36" s="13" t="s">
        <v>17</v>
      </c>
      <c r="BD36" s="14">
        <v>1514</v>
      </c>
      <c r="BE36">
        <f t="shared" si="50"/>
        <v>25428</v>
      </c>
      <c r="BF36" s="15" t="s">
        <v>340</v>
      </c>
      <c r="BG36" s="15" t="s">
        <v>61</v>
      </c>
      <c r="BH36" s="4">
        <f t="shared" si="21"/>
        <v>0.86399999999999999</v>
      </c>
      <c r="BI36" s="4">
        <f t="shared" si="22"/>
        <v>3.0000000000000001E-3</v>
      </c>
      <c r="BJ36" s="4" t="str">
        <f t="shared" si="23"/>
        <v>UP</v>
      </c>
      <c r="BK36" s="4">
        <f>COUNTIF(BJ3:BJ36,BJ36)</f>
        <v>18</v>
      </c>
      <c r="BL36" s="4" t="str">
        <f t="shared" si="24"/>
        <v>UP18</v>
      </c>
      <c r="BM36" s="16" t="s">
        <v>16</v>
      </c>
      <c r="BN36" s="16" t="s">
        <v>17</v>
      </c>
      <c r="BO36" s="17">
        <v>1514</v>
      </c>
      <c r="BP36">
        <f t="shared" si="51"/>
        <v>25428</v>
      </c>
      <c r="BQ36" s="18" t="s">
        <v>708</v>
      </c>
      <c r="BR36" s="18" t="s">
        <v>38</v>
      </c>
      <c r="BS36" s="4">
        <f t="shared" si="25"/>
        <v>0.98599999999999988</v>
      </c>
      <c r="BT36" s="4">
        <f t="shared" si="26"/>
        <v>2E-3</v>
      </c>
      <c r="BU36" s="4" t="str">
        <f t="shared" si="27"/>
        <v>UP</v>
      </c>
      <c r="BV36" s="4">
        <f>COUNTIF(BU3:BU36,BU36)</f>
        <v>18</v>
      </c>
      <c r="BW36" s="4" t="str">
        <f t="shared" si="28"/>
        <v>UP18</v>
      </c>
      <c r="BX36" s="4" t="s">
        <v>16</v>
      </c>
      <c r="BY36" s="4" t="s">
        <v>17</v>
      </c>
      <c r="BZ36" s="4">
        <v>1514</v>
      </c>
      <c r="CA36">
        <f t="shared" si="52"/>
        <v>25428</v>
      </c>
      <c r="CB36" s="19" t="s">
        <v>258</v>
      </c>
      <c r="CC36" s="19" t="s">
        <v>38</v>
      </c>
      <c r="CD36" s="4">
        <f t="shared" si="29"/>
        <v>1.3940000000000001</v>
      </c>
      <c r="CE36" s="4">
        <f t="shared" si="30"/>
        <v>2E-3</v>
      </c>
      <c r="CF36" s="4" t="str">
        <f t="shared" si="31"/>
        <v>UP</v>
      </c>
      <c r="CG36" s="4">
        <f>COUNTIF(CF3:CF36,CF36)</f>
        <v>18</v>
      </c>
      <c r="CH36" s="4" t="str">
        <f t="shared" si="32"/>
        <v>UP18</v>
      </c>
      <c r="CI36" s="20" t="s">
        <v>16</v>
      </c>
      <c r="CJ36" s="20" t="s">
        <v>17</v>
      </c>
      <c r="CK36" s="21">
        <v>1514</v>
      </c>
      <c r="CL36">
        <f t="shared" si="53"/>
        <v>25428</v>
      </c>
      <c r="CM36" s="22" t="s">
        <v>835</v>
      </c>
      <c r="CN36" s="22" t="s">
        <v>61</v>
      </c>
      <c r="CO36" s="4">
        <f t="shared" si="33"/>
        <v>1.9650000000000001</v>
      </c>
      <c r="CP36" s="4">
        <f t="shared" si="34"/>
        <v>3.0000000000000001E-3</v>
      </c>
      <c r="CQ36" s="4" t="str">
        <f t="shared" si="35"/>
        <v>UP</v>
      </c>
      <c r="CR36" s="4">
        <f>COUNTIF(CQ3:CQ36,CQ36)</f>
        <v>18</v>
      </c>
      <c r="CS36" s="4" t="str">
        <f t="shared" si="36"/>
        <v>UP18</v>
      </c>
      <c r="CT36" s="23" t="s">
        <v>16</v>
      </c>
      <c r="CU36" s="23" t="s">
        <v>17</v>
      </c>
      <c r="CV36" s="24">
        <v>1514</v>
      </c>
      <c r="CW36">
        <f t="shared" si="54"/>
        <v>25428</v>
      </c>
      <c r="CX36" s="25" t="s">
        <v>989</v>
      </c>
      <c r="CY36" s="25" t="s">
        <v>137</v>
      </c>
      <c r="CZ36" s="4">
        <f t="shared" si="37"/>
        <v>2.1919999999999997</v>
      </c>
      <c r="DA36" s="4">
        <f t="shared" si="38"/>
        <v>1E-3</v>
      </c>
      <c r="DB36" s="4" t="str">
        <f t="shared" si="39"/>
        <v>DOWN</v>
      </c>
      <c r="DC36" s="4">
        <f>COUNTIF(DB3:DB36,DB36)</f>
        <v>15</v>
      </c>
      <c r="DD36" s="4" t="str">
        <f t="shared" si="40"/>
        <v>DOWN15</v>
      </c>
      <c r="DE36" s="26" t="s">
        <v>17</v>
      </c>
      <c r="DF36" s="26" t="s">
        <v>16</v>
      </c>
      <c r="DG36" s="27">
        <v>66</v>
      </c>
      <c r="DH36">
        <f t="shared" si="55"/>
        <v>26876</v>
      </c>
      <c r="DI36" s="28" t="s">
        <v>1093</v>
      </c>
      <c r="DJ36" s="28" t="s">
        <v>43</v>
      </c>
      <c r="DK36" s="4">
        <f t="shared" si="41"/>
        <v>3.2950000000000004</v>
      </c>
      <c r="DL36" s="4">
        <f t="shared" si="42"/>
        <v>6.0000000000000001E-3</v>
      </c>
      <c r="DM36" s="4" t="str">
        <f t="shared" si="43"/>
        <v>DOWN</v>
      </c>
      <c r="DN36" s="4">
        <f>COUNTIF(DM3:DM36,DM36)</f>
        <v>16</v>
      </c>
      <c r="DO36" s="4" t="str">
        <f t="shared" si="44"/>
        <v>DOWN16</v>
      </c>
      <c r="DP36" s="29" t="s">
        <v>17</v>
      </c>
      <c r="DQ36" s="29" t="s">
        <v>16</v>
      </c>
      <c r="DR36" s="30">
        <v>66</v>
      </c>
      <c r="DS36">
        <f t="shared" si="56"/>
        <v>25428</v>
      </c>
      <c r="DT36" s="31" t="s">
        <v>1204</v>
      </c>
      <c r="DU36" s="31" t="s">
        <v>71</v>
      </c>
      <c r="DV36" s="4">
        <f t="shared" si="45"/>
        <v>4.4479999999999995</v>
      </c>
      <c r="DW36" s="4">
        <f t="shared" si="46"/>
        <v>4.0000000000000001E-3</v>
      </c>
      <c r="DX36" s="4" t="str">
        <f t="shared" si="47"/>
        <v>UP</v>
      </c>
      <c r="DY36" s="4">
        <f>COUNTIF(DX3:DX36,DX36)</f>
        <v>18</v>
      </c>
      <c r="DZ36" s="4" t="str">
        <f t="shared" si="48"/>
        <v>UP18</v>
      </c>
      <c r="EA36" s="32" t="s">
        <v>16</v>
      </c>
      <c r="EB36" s="32" t="s">
        <v>17</v>
      </c>
      <c r="EC36" s="33">
        <v>1514</v>
      </c>
      <c r="ED36">
        <f t="shared" si="57"/>
        <v>25428</v>
      </c>
    </row>
    <row r="37" spans="2:134">
      <c r="B37" s="4" t="s">
        <v>75</v>
      </c>
      <c r="C37" s="4" t="s">
        <v>40</v>
      </c>
      <c r="D37" s="4">
        <f t="shared" si="0"/>
        <v>0.69399999999999995</v>
      </c>
      <c r="E37" s="4">
        <f t="shared" si="1"/>
        <v>7.0000000000000001E-3</v>
      </c>
      <c r="F37" s="4" t="str">
        <f t="shared" si="2"/>
        <v>DOWN</v>
      </c>
      <c r="G37" s="4">
        <f>COUNTIF(F3:F37,F37)</f>
        <v>17</v>
      </c>
      <c r="H37" s="4" t="str">
        <f t="shared" si="3"/>
        <v>DOWN17</v>
      </c>
      <c r="I37" s="4" t="s">
        <v>17</v>
      </c>
      <c r="J37" s="4" t="s">
        <v>16</v>
      </c>
      <c r="K37" s="4">
        <v>66</v>
      </c>
      <c r="L37">
        <f t="shared" si="60"/>
        <v>25494</v>
      </c>
      <c r="M37" s="5" t="s">
        <v>203</v>
      </c>
      <c r="N37" s="5" t="s">
        <v>66</v>
      </c>
      <c r="O37" s="4">
        <f t="shared" si="5"/>
        <v>0.86599999999999999</v>
      </c>
      <c r="P37" s="4">
        <f t="shared" si="6"/>
        <v>2.8000000000000001E-2</v>
      </c>
      <c r="Q37" s="4" t="str">
        <f t="shared" si="7"/>
        <v>DOWN</v>
      </c>
      <c r="R37" s="4">
        <f>COUNTIF(Q3:Q37,Q37)</f>
        <v>17</v>
      </c>
      <c r="S37" s="4" t="str">
        <f t="shared" si="8"/>
        <v>DOWN17</v>
      </c>
      <c r="T37" s="6" t="s">
        <v>17</v>
      </c>
      <c r="U37" s="6" t="s">
        <v>16</v>
      </c>
      <c r="V37" s="7">
        <v>66</v>
      </c>
      <c r="W37">
        <f t="shared" si="58"/>
        <v>25494</v>
      </c>
      <c r="X37" s="8" t="s">
        <v>314</v>
      </c>
      <c r="Y37" s="8" t="s">
        <v>43</v>
      </c>
      <c r="Z37" s="4">
        <f t="shared" si="9"/>
        <v>0.64</v>
      </c>
      <c r="AA37" s="4">
        <f t="shared" si="10"/>
        <v>6.0000000000000001E-3</v>
      </c>
      <c r="AB37" s="4" t="str">
        <f t="shared" si="11"/>
        <v>DOWN</v>
      </c>
      <c r="AC37" s="4">
        <f>COUNTIF(AB3:AB37,AB37)</f>
        <v>17</v>
      </c>
      <c r="AD37" s="4" t="str">
        <f t="shared" si="12"/>
        <v>DOWN17</v>
      </c>
      <c r="AE37" s="9" t="s">
        <v>17</v>
      </c>
      <c r="AF37" s="9" t="s">
        <v>16</v>
      </c>
      <c r="AG37" s="10">
        <v>66</v>
      </c>
      <c r="AH37" s="33">
        <f t="shared" si="59"/>
        <v>25494</v>
      </c>
      <c r="AI37" s="11" t="s">
        <v>422</v>
      </c>
      <c r="AJ37" s="11" t="s">
        <v>73</v>
      </c>
      <c r="AK37" s="4">
        <f t="shared" si="13"/>
        <v>3528.0659999999998</v>
      </c>
      <c r="AL37" s="11">
        <v>0.94799999999941065</v>
      </c>
      <c r="AM37" s="4">
        <f t="shared" si="14"/>
        <v>8.0000000000000002E-3</v>
      </c>
      <c r="AN37" s="4" t="str">
        <f t="shared" si="15"/>
        <v>DOWN</v>
      </c>
      <c r="AO37" s="4">
        <f>COUNTIF(AN3:AN37,AN37)</f>
        <v>17</v>
      </c>
      <c r="AP37" s="4" t="str">
        <f t="shared" si="16"/>
        <v>DOWN17</v>
      </c>
      <c r="AQ37" s="4" t="s">
        <v>17</v>
      </c>
      <c r="AR37" s="4" t="s">
        <v>16</v>
      </c>
      <c r="AS37" s="4">
        <v>66</v>
      </c>
      <c r="AT37">
        <f t="shared" si="49"/>
        <v>25494</v>
      </c>
      <c r="AU37" s="12" t="s">
        <v>525</v>
      </c>
      <c r="AV37" s="12" t="s">
        <v>59</v>
      </c>
      <c r="AW37" s="4">
        <f t="shared" si="17"/>
        <v>0.74399999999999999</v>
      </c>
      <c r="AX37" s="4">
        <f t="shared" si="18"/>
        <v>0.01</v>
      </c>
      <c r="AY37" s="4" t="str">
        <f t="shared" si="19"/>
        <v>DOWN</v>
      </c>
      <c r="AZ37" s="4">
        <f>COUNTIF(AY3:AY37,AY37)</f>
        <v>17</v>
      </c>
      <c r="BA37" s="4" t="str">
        <f t="shared" si="20"/>
        <v>DOWN17</v>
      </c>
      <c r="BB37" s="13" t="s">
        <v>17</v>
      </c>
      <c r="BC37" s="13" t="s">
        <v>16</v>
      </c>
      <c r="BD37" s="14">
        <v>66</v>
      </c>
      <c r="BE37">
        <f t="shared" si="50"/>
        <v>25494</v>
      </c>
      <c r="BF37" s="15" t="s">
        <v>204</v>
      </c>
      <c r="BG37" s="15" t="s">
        <v>88</v>
      </c>
      <c r="BH37" s="4">
        <f t="shared" si="21"/>
        <v>0.873</v>
      </c>
      <c r="BI37" s="4">
        <f t="shared" si="22"/>
        <v>9.0000000000000011E-3</v>
      </c>
      <c r="BJ37" s="4" t="str">
        <f t="shared" si="23"/>
        <v>DOWN</v>
      </c>
      <c r="BK37" s="4">
        <f>COUNTIF(BJ3:BJ37,BJ37)</f>
        <v>17</v>
      </c>
      <c r="BL37" s="4" t="str">
        <f t="shared" si="24"/>
        <v>DOWN17</v>
      </c>
      <c r="BM37" s="16" t="s">
        <v>17</v>
      </c>
      <c r="BN37" s="16" t="s">
        <v>16</v>
      </c>
      <c r="BO37" s="17">
        <v>66</v>
      </c>
      <c r="BP37">
        <f t="shared" si="51"/>
        <v>25494</v>
      </c>
      <c r="BQ37" s="18" t="s">
        <v>709</v>
      </c>
      <c r="BR37" s="18" t="s">
        <v>43</v>
      </c>
      <c r="BS37" s="4">
        <f t="shared" si="25"/>
        <v>0.99199999999999999</v>
      </c>
      <c r="BT37" s="4">
        <f t="shared" si="26"/>
        <v>6.0000000000000001E-3</v>
      </c>
      <c r="BU37" s="4" t="str">
        <f t="shared" si="27"/>
        <v>DOWN</v>
      </c>
      <c r="BV37" s="4">
        <f>COUNTIF(BU3:BU37,BU37)</f>
        <v>17</v>
      </c>
      <c r="BW37" s="4" t="str">
        <f t="shared" si="28"/>
        <v>DOWN17</v>
      </c>
      <c r="BX37" s="4" t="s">
        <v>17</v>
      </c>
      <c r="BY37" s="4" t="s">
        <v>16</v>
      </c>
      <c r="BZ37" s="4">
        <v>66</v>
      </c>
      <c r="CA37">
        <f t="shared" si="52"/>
        <v>25494</v>
      </c>
      <c r="CB37" s="19" t="s">
        <v>589</v>
      </c>
      <c r="CC37" s="19" t="s">
        <v>73</v>
      </c>
      <c r="CD37" s="4">
        <f t="shared" si="29"/>
        <v>1.4020000000000001</v>
      </c>
      <c r="CE37" s="4">
        <f t="shared" si="30"/>
        <v>8.0000000000000002E-3</v>
      </c>
      <c r="CF37" s="4" t="str">
        <f t="shared" si="31"/>
        <v>DOWN</v>
      </c>
      <c r="CG37" s="4">
        <f>COUNTIF(CF3:CF37,CF37)</f>
        <v>17</v>
      </c>
      <c r="CH37" s="4" t="str">
        <f t="shared" si="32"/>
        <v>DOWN17</v>
      </c>
      <c r="CI37" s="20" t="s">
        <v>17</v>
      </c>
      <c r="CJ37" s="20" t="s">
        <v>16</v>
      </c>
      <c r="CK37" s="21">
        <v>66</v>
      </c>
      <c r="CL37">
        <f t="shared" si="53"/>
        <v>25494</v>
      </c>
      <c r="CM37" s="22" t="s">
        <v>885</v>
      </c>
      <c r="CN37" s="22" t="s">
        <v>40</v>
      </c>
      <c r="CO37" s="4">
        <f t="shared" si="33"/>
        <v>1.9719999999999998</v>
      </c>
      <c r="CP37" s="4">
        <f t="shared" si="34"/>
        <v>7.0000000000000001E-3</v>
      </c>
      <c r="CQ37" s="4" t="str">
        <f t="shared" si="35"/>
        <v>DOWN</v>
      </c>
      <c r="CR37" s="4">
        <f>COUNTIF(CQ3:CQ37,CQ37)</f>
        <v>17</v>
      </c>
      <c r="CS37" s="4" t="str">
        <f t="shared" si="36"/>
        <v>DOWN17</v>
      </c>
      <c r="CT37" s="23" t="s">
        <v>17</v>
      </c>
      <c r="CU37" s="23" t="s">
        <v>16</v>
      </c>
      <c r="CV37" s="24">
        <v>66</v>
      </c>
      <c r="CW37">
        <f t="shared" si="54"/>
        <v>25494</v>
      </c>
      <c r="CX37" s="25" t="s">
        <v>990</v>
      </c>
      <c r="CY37" s="25" t="s">
        <v>88</v>
      </c>
      <c r="CZ37" s="4">
        <f t="shared" si="37"/>
        <v>2.2009999999999996</v>
      </c>
      <c r="DA37" s="4">
        <f t="shared" si="38"/>
        <v>9.0000000000000011E-3</v>
      </c>
      <c r="DB37" s="4" t="str">
        <f t="shared" si="39"/>
        <v>DOWN</v>
      </c>
      <c r="DC37" s="4">
        <f>COUNTIF(DB3:DB37,DB37)</f>
        <v>16</v>
      </c>
      <c r="DD37" s="4" t="str">
        <f t="shared" si="40"/>
        <v>DOWN16</v>
      </c>
      <c r="DE37" s="26" t="s">
        <v>17</v>
      </c>
      <c r="DF37" s="26" t="s">
        <v>16</v>
      </c>
      <c r="DG37" s="27">
        <v>66</v>
      </c>
      <c r="DH37">
        <f t="shared" si="55"/>
        <v>26942</v>
      </c>
      <c r="DI37" s="28" t="s">
        <v>1093</v>
      </c>
      <c r="DJ37" s="28" t="s">
        <v>25</v>
      </c>
      <c r="DK37" s="4">
        <f t="shared" si="41"/>
        <v>3.2950000000000004</v>
      </c>
      <c r="DL37" s="4">
        <f t="shared" si="42"/>
        <v>0</v>
      </c>
      <c r="DM37" s="4" t="str">
        <f t="shared" si="43"/>
        <v>UP</v>
      </c>
      <c r="DN37" s="4">
        <f>COUNTIF(DM3:DM37,DM37)</f>
        <v>19</v>
      </c>
      <c r="DO37" s="4" t="str">
        <f t="shared" si="44"/>
        <v>UP19</v>
      </c>
      <c r="DP37" s="29" t="s">
        <v>16</v>
      </c>
      <c r="DQ37" s="29" t="s">
        <v>17</v>
      </c>
      <c r="DR37" s="30">
        <v>1514</v>
      </c>
      <c r="DS37">
        <f t="shared" si="56"/>
        <v>26942</v>
      </c>
      <c r="DT37" s="31" t="s">
        <v>1205</v>
      </c>
      <c r="DU37" s="31" t="s">
        <v>40</v>
      </c>
      <c r="DV37" s="4">
        <f t="shared" si="45"/>
        <v>4.4550000000000001</v>
      </c>
      <c r="DW37" s="4">
        <f t="shared" si="46"/>
        <v>7.0000000000000001E-3</v>
      </c>
      <c r="DX37" s="4" t="str">
        <f t="shared" si="47"/>
        <v>DOWN</v>
      </c>
      <c r="DY37" s="4">
        <f>COUNTIF(DX3:DX37,DX37)</f>
        <v>17</v>
      </c>
      <c r="DZ37" s="4" t="str">
        <f t="shared" si="48"/>
        <v>DOWN17</v>
      </c>
      <c r="EA37" s="32" t="s">
        <v>17</v>
      </c>
      <c r="EB37" s="32" t="s">
        <v>16</v>
      </c>
      <c r="EC37" s="33">
        <v>66</v>
      </c>
      <c r="ED37">
        <f t="shared" si="57"/>
        <v>25494</v>
      </c>
    </row>
    <row r="38" spans="2:134">
      <c r="B38" s="4" t="s">
        <v>76</v>
      </c>
      <c r="C38" s="4" t="s">
        <v>38</v>
      </c>
      <c r="D38" s="4">
        <f t="shared" si="0"/>
        <v>0.69599999999999995</v>
      </c>
      <c r="E38" s="4">
        <f t="shared" si="1"/>
        <v>2E-3</v>
      </c>
      <c r="F38" s="4" t="str">
        <f t="shared" si="2"/>
        <v>UP</v>
      </c>
      <c r="G38" s="4">
        <f>COUNTIF(F3:F38,F38)</f>
        <v>19</v>
      </c>
      <c r="H38" s="4" t="str">
        <f t="shared" si="3"/>
        <v>UP19</v>
      </c>
      <c r="I38" s="4" t="s">
        <v>16</v>
      </c>
      <c r="J38" s="4" t="s">
        <v>17</v>
      </c>
      <c r="K38" s="4">
        <v>1514</v>
      </c>
      <c r="L38">
        <f t="shared" si="60"/>
        <v>27008</v>
      </c>
      <c r="M38" s="5" t="s">
        <v>204</v>
      </c>
      <c r="N38" s="5" t="s">
        <v>40</v>
      </c>
      <c r="O38" s="4">
        <f t="shared" si="5"/>
        <v>0.873</v>
      </c>
      <c r="P38" s="4">
        <f t="shared" si="6"/>
        <v>7.0000000000000001E-3</v>
      </c>
      <c r="Q38" s="4" t="str">
        <f t="shared" si="7"/>
        <v>UP</v>
      </c>
      <c r="R38" s="4">
        <f>COUNTIF(Q3:Q38,Q38)</f>
        <v>19</v>
      </c>
      <c r="S38" s="4" t="str">
        <f t="shared" si="8"/>
        <v>UP19</v>
      </c>
      <c r="T38" s="6" t="s">
        <v>16</v>
      </c>
      <c r="U38" s="6" t="s">
        <v>17</v>
      </c>
      <c r="V38" s="7">
        <v>1514</v>
      </c>
      <c r="W38">
        <f t="shared" si="58"/>
        <v>27008</v>
      </c>
      <c r="X38" s="8" t="s">
        <v>315</v>
      </c>
      <c r="Y38" s="8" t="s">
        <v>38</v>
      </c>
      <c r="Z38" s="4">
        <f t="shared" si="9"/>
        <v>0.64200000000000002</v>
      </c>
      <c r="AA38" s="4">
        <f t="shared" si="10"/>
        <v>2E-3</v>
      </c>
      <c r="AB38" s="4" t="str">
        <f t="shared" si="11"/>
        <v>UP</v>
      </c>
      <c r="AC38" s="4">
        <f>COUNTIF(AB3:AB38,AB38)</f>
        <v>19</v>
      </c>
      <c r="AD38" s="4" t="str">
        <f t="shared" si="12"/>
        <v>UP19</v>
      </c>
      <c r="AE38" s="9" t="s">
        <v>16</v>
      </c>
      <c r="AF38" s="9" t="s">
        <v>17</v>
      </c>
      <c r="AG38" s="10">
        <v>1514</v>
      </c>
      <c r="AH38" s="33">
        <f t="shared" si="59"/>
        <v>27008</v>
      </c>
      <c r="AI38" s="11" t="s">
        <v>423</v>
      </c>
      <c r="AJ38" s="11" t="s">
        <v>61</v>
      </c>
      <c r="AK38" s="4">
        <f t="shared" si="13"/>
        <v>3528.069</v>
      </c>
      <c r="AL38" s="11">
        <v>0.95099999999956708</v>
      </c>
      <c r="AM38" s="4">
        <f t="shared" si="14"/>
        <v>3.0000000000000001E-3</v>
      </c>
      <c r="AN38" s="4" t="str">
        <f t="shared" si="15"/>
        <v>UP</v>
      </c>
      <c r="AO38" s="4">
        <f>COUNTIF(AN3:AN38,AN38)</f>
        <v>19</v>
      </c>
      <c r="AP38" s="4" t="str">
        <f t="shared" si="16"/>
        <v>UP19</v>
      </c>
      <c r="AQ38" s="4" t="s">
        <v>16</v>
      </c>
      <c r="AR38" s="4" t="s">
        <v>17</v>
      </c>
      <c r="AS38" s="4">
        <v>1514</v>
      </c>
      <c r="AT38">
        <f t="shared" si="49"/>
        <v>27008</v>
      </c>
      <c r="AU38" s="12" t="s">
        <v>526</v>
      </c>
      <c r="AV38" s="12" t="s">
        <v>38</v>
      </c>
      <c r="AW38" s="4">
        <f t="shared" si="17"/>
        <v>0.746</v>
      </c>
      <c r="AX38" s="4">
        <f t="shared" si="18"/>
        <v>2E-3</v>
      </c>
      <c r="AY38" s="4" t="str">
        <f t="shared" si="19"/>
        <v>UP</v>
      </c>
      <c r="AZ38" s="4">
        <f>COUNTIF(AY3:AY38,AY38)</f>
        <v>19</v>
      </c>
      <c r="BA38" s="4" t="str">
        <f t="shared" si="20"/>
        <v>UP19</v>
      </c>
      <c r="BB38" s="13" t="s">
        <v>16</v>
      </c>
      <c r="BC38" s="13" t="s">
        <v>17</v>
      </c>
      <c r="BD38" s="14">
        <v>1514</v>
      </c>
      <c r="BE38">
        <f t="shared" si="50"/>
        <v>27008</v>
      </c>
      <c r="BF38" s="15" t="s">
        <v>344</v>
      </c>
      <c r="BG38" s="15" t="s">
        <v>38</v>
      </c>
      <c r="BH38" s="4">
        <f t="shared" si="21"/>
        <v>0.875</v>
      </c>
      <c r="BI38" s="4">
        <f t="shared" si="22"/>
        <v>2E-3</v>
      </c>
      <c r="BJ38" s="4" t="str">
        <f t="shared" si="23"/>
        <v>UP</v>
      </c>
      <c r="BK38" s="4">
        <f>COUNTIF(BJ3:BJ38,BJ38)</f>
        <v>19</v>
      </c>
      <c r="BL38" s="4" t="str">
        <f t="shared" si="24"/>
        <v>UP19</v>
      </c>
      <c r="BM38" s="16" t="s">
        <v>16</v>
      </c>
      <c r="BN38" s="16" t="s">
        <v>17</v>
      </c>
      <c r="BO38" s="17">
        <v>1514</v>
      </c>
      <c r="BP38">
        <f t="shared" si="51"/>
        <v>27008</v>
      </c>
      <c r="BQ38" s="18" t="s">
        <v>551</v>
      </c>
      <c r="BR38" s="18" t="s">
        <v>38</v>
      </c>
      <c r="BS38" s="4">
        <f t="shared" si="25"/>
        <v>0.99400000000000011</v>
      </c>
      <c r="BT38" s="4">
        <f t="shared" si="26"/>
        <v>2E-3</v>
      </c>
      <c r="BU38" s="4" t="str">
        <f t="shared" si="27"/>
        <v>UP</v>
      </c>
      <c r="BV38" s="4">
        <f>COUNTIF(BU3:BU38,BU38)</f>
        <v>19</v>
      </c>
      <c r="BW38" s="4" t="str">
        <f t="shared" si="28"/>
        <v>UP19</v>
      </c>
      <c r="BX38" s="4" t="s">
        <v>16</v>
      </c>
      <c r="BY38" s="4" t="s">
        <v>17</v>
      </c>
      <c r="BZ38" s="4">
        <v>1514</v>
      </c>
      <c r="CA38">
        <f t="shared" si="52"/>
        <v>27008</v>
      </c>
      <c r="CB38" s="19" t="s">
        <v>784</v>
      </c>
      <c r="CC38" s="19" t="s">
        <v>38</v>
      </c>
      <c r="CD38" s="4">
        <f t="shared" si="29"/>
        <v>1.4040000000000001</v>
      </c>
      <c r="CE38" s="4">
        <f t="shared" si="30"/>
        <v>2E-3</v>
      </c>
      <c r="CF38" s="4" t="str">
        <f t="shared" si="31"/>
        <v>UP</v>
      </c>
      <c r="CG38" s="4">
        <f>COUNTIF(CF3:CF38,CF38)</f>
        <v>19</v>
      </c>
      <c r="CH38" s="4" t="str">
        <f t="shared" si="32"/>
        <v>UP19</v>
      </c>
      <c r="CI38" s="20" t="s">
        <v>16</v>
      </c>
      <c r="CJ38" s="20" t="s">
        <v>17</v>
      </c>
      <c r="CK38" s="21">
        <v>1514</v>
      </c>
      <c r="CL38">
        <f t="shared" si="53"/>
        <v>27008</v>
      </c>
      <c r="CM38" s="22" t="s">
        <v>886</v>
      </c>
      <c r="CN38" s="22" t="s">
        <v>38</v>
      </c>
      <c r="CO38" s="4">
        <f t="shared" si="33"/>
        <v>1.974</v>
      </c>
      <c r="CP38" s="4">
        <f t="shared" si="34"/>
        <v>2E-3</v>
      </c>
      <c r="CQ38" s="4" t="str">
        <f t="shared" si="35"/>
        <v>UP</v>
      </c>
      <c r="CR38" s="4">
        <f>COUNTIF(CQ3:CQ38,CQ38)</f>
        <v>19</v>
      </c>
      <c r="CS38" s="4" t="str">
        <f t="shared" si="36"/>
        <v>UP19</v>
      </c>
      <c r="CT38" s="23" t="s">
        <v>16</v>
      </c>
      <c r="CU38" s="23" t="s">
        <v>17</v>
      </c>
      <c r="CV38" s="24">
        <v>1514</v>
      </c>
      <c r="CW38">
        <f t="shared" si="54"/>
        <v>27008</v>
      </c>
      <c r="CX38" s="25" t="s">
        <v>991</v>
      </c>
      <c r="CY38" s="25" t="s">
        <v>73</v>
      </c>
      <c r="CZ38" s="4">
        <f t="shared" si="37"/>
        <v>2.2090000000000001</v>
      </c>
      <c r="DA38" s="4">
        <f t="shared" si="38"/>
        <v>8.0000000000000002E-3</v>
      </c>
      <c r="DB38" s="4" t="str">
        <f t="shared" si="39"/>
        <v>DOWN</v>
      </c>
      <c r="DC38" s="4">
        <f>COUNTIF(DB3:DB38,DB38)</f>
        <v>17</v>
      </c>
      <c r="DD38" s="4" t="str">
        <f t="shared" si="40"/>
        <v>DOWN17</v>
      </c>
      <c r="DE38" s="26" t="s">
        <v>17</v>
      </c>
      <c r="DF38" s="26" t="s">
        <v>16</v>
      </c>
      <c r="DG38" s="27">
        <v>66</v>
      </c>
      <c r="DH38">
        <f t="shared" si="55"/>
        <v>27008</v>
      </c>
      <c r="DI38" s="28" t="s">
        <v>1094</v>
      </c>
      <c r="DJ38" s="28" t="s">
        <v>73</v>
      </c>
      <c r="DK38" s="4">
        <f t="shared" si="41"/>
        <v>3.3029999999999999</v>
      </c>
      <c r="DL38" s="4">
        <f t="shared" si="42"/>
        <v>8.0000000000000002E-3</v>
      </c>
      <c r="DM38" s="4" t="str">
        <f t="shared" si="43"/>
        <v>DOWN</v>
      </c>
      <c r="DN38" s="4">
        <f>COUNTIF(DM3:DM38,DM38)</f>
        <v>17</v>
      </c>
      <c r="DO38" s="4" t="str">
        <f t="shared" si="44"/>
        <v>DOWN17</v>
      </c>
      <c r="DP38" s="29" t="s">
        <v>17</v>
      </c>
      <c r="DQ38" s="29" t="s">
        <v>16</v>
      </c>
      <c r="DR38" s="30">
        <v>66</v>
      </c>
      <c r="DS38">
        <f t="shared" si="56"/>
        <v>27008</v>
      </c>
      <c r="DT38" s="31" t="s">
        <v>1206</v>
      </c>
      <c r="DU38" s="31" t="s">
        <v>38</v>
      </c>
      <c r="DV38" s="4">
        <f t="shared" si="45"/>
        <v>4.4569999999999999</v>
      </c>
      <c r="DW38" s="4">
        <f t="shared" si="46"/>
        <v>2E-3</v>
      </c>
      <c r="DX38" s="4" t="str">
        <f t="shared" si="47"/>
        <v>UP</v>
      </c>
      <c r="DY38" s="4">
        <f>COUNTIF(DX3:DX38,DX38)</f>
        <v>19</v>
      </c>
      <c r="DZ38" s="4" t="str">
        <f t="shared" si="48"/>
        <v>UP19</v>
      </c>
      <c r="EA38" s="32" t="s">
        <v>16</v>
      </c>
      <c r="EB38" s="32" t="s">
        <v>17</v>
      </c>
      <c r="EC38" s="33">
        <v>1514</v>
      </c>
      <c r="ED38">
        <f t="shared" si="57"/>
        <v>27008</v>
      </c>
    </row>
    <row r="39" spans="2:134">
      <c r="B39" s="4" t="s">
        <v>77</v>
      </c>
      <c r="C39" s="4" t="s">
        <v>78</v>
      </c>
      <c r="D39" s="4">
        <f t="shared" si="0"/>
        <v>0.70100000000000007</v>
      </c>
      <c r="E39" s="4">
        <f t="shared" si="1"/>
        <v>5.0000000000000001E-3</v>
      </c>
      <c r="F39" s="4" t="str">
        <f t="shared" si="2"/>
        <v>DOWN</v>
      </c>
      <c r="G39" s="4">
        <f>COUNTIF(F3:F39,F39)</f>
        <v>18</v>
      </c>
      <c r="H39" s="4" t="str">
        <f t="shared" si="3"/>
        <v>DOWN18</v>
      </c>
      <c r="I39" s="4" t="s">
        <v>17</v>
      </c>
      <c r="J39" s="4" t="s">
        <v>16</v>
      </c>
      <c r="K39" s="4">
        <v>66</v>
      </c>
      <c r="L39">
        <f t="shared" si="60"/>
        <v>27074</v>
      </c>
      <c r="M39" s="5" t="s">
        <v>205</v>
      </c>
      <c r="N39" s="5" t="s">
        <v>206</v>
      </c>
      <c r="O39" s="4">
        <f t="shared" si="5"/>
        <v>0.88500000000000001</v>
      </c>
      <c r="P39" s="4">
        <f t="shared" si="6"/>
        <v>1.2E-2</v>
      </c>
      <c r="Q39" s="4" t="str">
        <f t="shared" si="7"/>
        <v>DOWN</v>
      </c>
      <c r="R39" s="4">
        <f>COUNTIF(Q3:Q39,Q39)</f>
        <v>18</v>
      </c>
      <c r="S39" s="4" t="str">
        <f t="shared" si="8"/>
        <v>DOWN18</v>
      </c>
      <c r="T39" s="6" t="s">
        <v>17</v>
      </c>
      <c r="U39" s="6" t="s">
        <v>16</v>
      </c>
      <c r="V39" s="7">
        <v>66</v>
      </c>
      <c r="W39">
        <f t="shared" si="58"/>
        <v>27074</v>
      </c>
      <c r="X39" s="8" t="s">
        <v>316</v>
      </c>
      <c r="Y39" s="8" t="s">
        <v>71</v>
      </c>
      <c r="Z39" s="4">
        <f t="shared" si="9"/>
        <v>0.64600000000000002</v>
      </c>
      <c r="AA39" s="4">
        <f t="shared" si="10"/>
        <v>4.0000000000000001E-3</v>
      </c>
      <c r="AB39" s="4" t="str">
        <f t="shared" si="11"/>
        <v>UP</v>
      </c>
      <c r="AC39" s="4">
        <f>COUNTIF(AB3:AB39,AB39)</f>
        <v>20</v>
      </c>
      <c r="AD39" s="4" t="str">
        <f t="shared" si="12"/>
        <v>UP20</v>
      </c>
      <c r="AE39" s="9" t="s">
        <v>16</v>
      </c>
      <c r="AF39" s="9" t="s">
        <v>17</v>
      </c>
      <c r="AG39" s="10">
        <v>1514</v>
      </c>
      <c r="AH39" s="33">
        <f t="shared" si="59"/>
        <v>28522</v>
      </c>
      <c r="AI39" s="11" t="s">
        <v>424</v>
      </c>
      <c r="AJ39" s="11" t="s">
        <v>40</v>
      </c>
      <c r="AK39" s="4">
        <f t="shared" si="13"/>
        <v>3528.076</v>
      </c>
      <c r="AL39" s="11">
        <v>0.95799999999962893</v>
      </c>
      <c r="AM39" s="4">
        <f t="shared" si="14"/>
        <v>7.0000000000000001E-3</v>
      </c>
      <c r="AN39" s="4" t="str">
        <f t="shared" si="15"/>
        <v>DOWN</v>
      </c>
      <c r="AO39" s="4">
        <f>COUNTIF(AN3:AN39,AN39)</f>
        <v>18</v>
      </c>
      <c r="AP39" s="4" t="str">
        <f t="shared" si="16"/>
        <v>DOWN18</v>
      </c>
      <c r="AQ39" s="4" t="s">
        <v>17</v>
      </c>
      <c r="AR39" s="4" t="s">
        <v>16</v>
      </c>
      <c r="AS39" s="4">
        <v>66</v>
      </c>
      <c r="AT39">
        <f t="shared" si="49"/>
        <v>27074</v>
      </c>
      <c r="AU39" s="12" t="s">
        <v>527</v>
      </c>
      <c r="AV39" s="12" t="s">
        <v>59</v>
      </c>
      <c r="AW39" s="4">
        <f t="shared" si="17"/>
        <v>0.75600000000000001</v>
      </c>
      <c r="AX39" s="4">
        <f t="shared" si="18"/>
        <v>0.01</v>
      </c>
      <c r="AY39" s="4" t="str">
        <f t="shared" si="19"/>
        <v>DOWN</v>
      </c>
      <c r="AZ39" s="4">
        <f>COUNTIF(AY3:AY39,AY39)</f>
        <v>18</v>
      </c>
      <c r="BA39" s="4" t="str">
        <f t="shared" si="20"/>
        <v>DOWN18</v>
      </c>
      <c r="BB39" s="13" t="s">
        <v>17</v>
      </c>
      <c r="BC39" s="13" t="s">
        <v>16</v>
      </c>
      <c r="BD39" s="14">
        <v>66</v>
      </c>
      <c r="BE39">
        <f t="shared" si="50"/>
        <v>27074</v>
      </c>
      <c r="BF39" s="15" t="s">
        <v>622</v>
      </c>
      <c r="BG39" s="15" t="s">
        <v>40</v>
      </c>
      <c r="BH39" s="4">
        <f t="shared" si="21"/>
        <v>0.88200000000000001</v>
      </c>
      <c r="BI39" s="4">
        <f t="shared" si="22"/>
        <v>7.0000000000000001E-3</v>
      </c>
      <c r="BJ39" s="4" t="str">
        <f t="shared" si="23"/>
        <v>DOWN</v>
      </c>
      <c r="BK39" s="4">
        <f>COUNTIF(BJ3:BJ39,BJ39)</f>
        <v>18</v>
      </c>
      <c r="BL39" s="4" t="str">
        <f t="shared" si="24"/>
        <v>DOWN18</v>
      </c>
      <c r="BM39" s="16" t="s">
        <v>17</v>
      </c>
      <c r="BN39" s="16" t="s">
        <v>16</v>
      </c>
      <c r="BO39" s="17">
        <v>66</v>
      </c>
      <c r="BP39">
        <f t="shared" si="51"/>
        <v>27074</v>
      </c>
      <c r="BQ39" s="18" t="s">
        <v>710</v>
      </c>
      <c r="BR39" s="18" t="s">
        <v>43</v>
      </c>
      <c r="BS39" s="4">
        <f t="shared" si="25"/>
        <v>1</v>
      </c>
      <c r="BT39" s="4">
        <f t="shared" si="26"/>
        <v>6.0000000000000001E-3</v>
      </c>
      <c r="BU39" s="4" t="str">
        <f t="shared" si="27"/>
        <v>DOWN</v>
      </c>
      <c r="BV39" s="4">
        <f>COUNTIF(BU3:BU39,BU39)</f>
        <v>18</v>
      </c>
      <c r="BW39" s="4" t="str">
        <f t="shared" si="28"/>
        <v>DOWN18</v>
      </c>
      <c r="BX39" s="4" t="s">
        <v>17</v>
      </c>
      <c r="BY39" s="4" t="s">
        <v>16</v>
      </c>
      <c r="BZ39" s="4">
        <v>66</v>
      </c>
      <c r="CA39">
        <f t="shared" si="52"/>
        <v>27074</v>
      </c>
      <c r="CB39" s="19" t="s">
        <v>785</v>
      </c>
      <c r="CC39" s="19" t="s">
        <v>34</v>
      </c>
      <c r="CD39" s="4">
        <f t="shared" si="29"/>
        <v>1.4179999999999999</v>
      </c>
      <c r="CE39" s="4">
        <f t="shared" si="30"/>
        <v>1.4E-2</v>
      </c>
      <c r="CF39" s="4" t="str">
        <f t="shared" si="31"/>
        <v>DOWN</v>
      </c>
      <c r="CG39" s="4">
        <f>COUNTIF(CF3:CF39,CF39)</f>
        <v>18</v>
      </c>
      <c r="CH39" s="4" t="str">
        <f t="shared" si="32"/>
        <v>DOWN18</v>
      </c>
      <c r="CI39" s="20" t="s">
        <v>17</v>
      </c>
      <c r="CJ39" s="20" t="s">
        <v>16</v>
      </c>
      <c r="CK39" s="21">
        <v>66</v>
      </c>
      <c r="CL39">
        <f t="shared" si="53"/>
        <v>27074</v>
      </c>
      <c r="CM39" s="22" t="s">
        <v>887</v>
      </c>
      <c r="CN39" s="22" t="s">
        <v>43</v>
      </c>
      <c r="CO39" s="4">
        <f t="shared" si="33"/>
        <v>1.98</v>
      </c>
      <c r="CP39" s="4">
        <f t="shared" si="34"/>
        <v>6.0000000000000001E-3</v>
      </c>
      <c r="CQ39" s="4" t="str">
        <f t="shared" si="35"/>
        <v>DOWN</v>
      </c>
      <c r="CR39" s="4">
        <f>COUNTIF(CQ3:CQ39,CQ39)</f>
        <v>18</v>
      </c>
      <c r="CS39" s="4" t="str">
        <f t="shared" si="36"/>
        <v>DOWN18</v>
      </c>
      <c r="CT39" s="23" t="s">
        <v>17</v>
      </c>
      <c r="CU39" s="23" t="s">
        <v>16</v>
      </c>
      <c r="CV39" s="24">
        <v>66</v>
      </c>
      <c r="CW39">
        <f t="shared" si="54"/>
        <v>27074</v>
      </c>
      <c r="CX39" s="25" t="s">
        <v>916</v>
      </c>
      <c r="CY39" s="25" t="s">
        <v>36</v>
      </c>
      <c r="CZ39" s="4">
        <f t="shared" si="37"/>
        <v>2.222</v>
      </c>
      <c r="DA39" s="4">
        <f t="shared" si="38"/>
        <v>1.2999999999999999E-2</v>
      </c>
      <c r="DB39" s="4" t="str">
        <f t="shared" si="39"/>
        <v>DOWN</v>
      </c>
      <c r="DC39" s="4">
        <f>COUNTIF(DB3:DB39,DB39)</f>
        <v>18</v>
      </c>
      <c r="DD39" s="4" t="str">
        <f t="shared" si="40"/>
        <v>DOWN18</v>
      </c>
      <c r="DE39" s="26" t="s">
        <v>17</v>
      </c>
      <c r="DF39" s="26" t="s">
        <v>16</v>
      </c>
      <c r="DG39" s="27">
        <v>66</v>
      </c>
      <c r="DH39">
        <f t="shared" si="55"/>
        <v>27074</v>
      </c>
      <c r="DI39" s="28" t="s">
        <v>1094</v>
      </c>
      <c r="DJ39" s="28" t="s">
        <v>25</v>
      </c>
      <c r="DK39" s="4">
        <f t="shared" si="41"/>
        <v>3.3029999999999999</v>
      </c>
      <c r="DL39" s="4">
        <f t="shared" si="42"/>
        <v>0</v>
      </c>
      <c r="DM39" s="4" t="str">
        <f t="shared" si="43"/>
        <v>UP</v>
      </c>
      <c r="DN39" s="4">
        <f>COUNTIF(DM3:DM39,DM39)</f>
        <v>20</v>
      </c>
      <c r="DO39" s="4" t="str">
        <f t="shared" si="44"/>
        <v>UP20</v>
      </c>
      <c r="DP39" s="29" t="s">
        <v>16</v>
      </c>
      <c r="DQ39" s="29" t="s">
        <v>17</v>
      </c>
      <c r="DR39" s="30">
        <v>1514</v>
      </c>
      <c r="DS39">
        <f t="shared" si="56"/>
        <v>28522</v>
      </c>
      <c r="DT39" s="31" t="s">
        <v>1207</v>
      </c>
      <c r="DU39" s="31" t="s">
        <v>61</v>
      </c>
      <c r="DV39" s="4">
        <f t="shared" si="45"/>
        <v>4.4600000000000009</v>
      </c>
      <c r="DW39" s="4">
        <f t="shared" si="46"/>
        <v>3.0000000000000001E-3</v>
      </c>
      <c r="DX39" s="4" t="str">
        <f t="shared" si="47"/>
        <v>UP</v>
      </c>
      <c r="DY39" s="4">
        <f>COUNTIF(DX3:DX39,DX39)</f>
        <v>20</v>
      </c>
      <c r="DZ39" s="4" t="str">
        <f t="shared" si="48"/>
        <v>UP20</v>
      </c>
      <c r="EA39" s="32" t="s">
        <v>16</v>
      </c>
      <c r="EB39" s="32" t="s">
        <v>17</v>
      </c>
      <c r="EC39" s="33">
        <v>1514</v>
      </c>
      <c r="ED39">
        <f t="shared" si="57"/>
        <v>28522</v>
      </c>
    </row>
    <row r="40" spans="2:134">
      <c r="B40" s="4" t="s">
        <v>79</v>
      </c>
      <c r="C40" s="4" t="s">
        <v>38</v>
      </c>
      <c r="D40" s="4">
        <f t="shared" si="0"/>
        <v>0.70299999999999996</v>
      </c>
      <c r="E40" s="4">
        <f t="shared" si="1"/>
        <v>2E-3</v>
      </c>
      <c r="F40" s="4" t="str">
        <f t="shared" si="2"/>
        <v>UP</v>
      </c>
      <c r="G40" s="4">
        <f>COUNTIF(F3:F40,F40)</f>
        <v>20</v>
      </c>
      <c r="H40" s="4" t="str">
        <f t="shared" si="3"/>
        <v>UP20</v>
      </c>
      <c r="I40" s="4" t="s">
        <v>16</v>
      </c>
      <c r="J40" s="4" t="s">
        <v>17</v>
      </c>
      <c r="K40" s="4">
        <v>1514</v>
      </c>
      <c r="L40">
        <f t="shared" si="60"/>
        <v>28588</v>
      </c>
      <c r="M40" s="5" t="s">
        <v>207</v>
      </c>
      <c r="N40" s="5" t="s">
        <v>71</v>
      </c>
      <c r="O40" s="4">
        <f t="shared" si="5"/>
        <v>0.88900000000000001</v>
      </c>
      <c r="P40" s="4">
        <f t="shared" si="6"/>
        <v>4.0000000000000001E-3</v>
      </c>
      <c r="Q40" s="4" t="str">
        <f t="shared" si="7"/>
        <v>UP</v>
      </c>
      <c r="R40" s="4">
        <f>COUNTIF(Q3:Q40,Q40)</f>
        <v>20</v>
      </c>
      <c r="S40" s="4" t="str">
        <f t="shared" si="8"/>
        <v>UP20</v>
      </c>
      <c r="T40" s="6" t="s">
        <v>16</v>
      </c>
      <c r="U40" s="6" t="s">
        <v>17</v>
      </c>
      <c r="V40" s="7">
        <v>1514</v>
      </c>
      <c r="W40">
        <f t="shared" si="58"/>
        <v>28588</v>
      </c>
      <c r="X40" s="8" t="s">
        <v>317</v>
      </c>
      <c r="Y40" s="8" t="s">
        <v>43</v>
      </c>
      <c r="Z40" s="4">
        <f t="shared" si="9"/>
        <v>0.65200000000000002</v>
      </c>
      <c r="AA40" s="4">
        <f t="shared" si="10"/>
        <v>6.0000000000000001E-3</v>
      </c>
      <c r="AB40" s="4" t="str">
        <f t="shared" si="11"/>
        <v>UP</v>
      </c>
      <c r="AC40" s="4">
        <f>COUNTIF(AB3:AB40,AB40)</f>
        <v>21</v>
      </c>
      <c r="AD40" s="4" t="str">
        <f t="shared" si="12"/>
        <v>UP21</v>
      </c>
      <c r="AE40" s="9" t="s">
        <v>16</v>
      </c>
      <c r="AF40" s="9" t="s">
        <v>17</v>
      </c>
      <c r="AG40" s="10">
        <v>1514</v>
      </c>
      <c r="AH40" s="33">
        <f t="shared" si="59"/>
        <v>30036</v>
      </c>
      <c r="AI40" s="11" t="s">
        <v>425</v>
      </c>
      <c r="AJ40" s="11" t="s">
        <v>38</v>
      </c>
      <c r="AK40" s="4">
        <f t="shared" si="13"/>
        <v>3528.078</v>
      </c>
      <c r="AL40" s="11">
        <v>0.95999999999958163</v>
      </c>
      <c r="AM40" s="4">
        <f t="shared" si="14"/>
        <v>2E-3</v>
      </c>
      <c r="AN40" s="4" t="str">
        <f t="shared" si="15"/>
        <v>UP</v>
      </c>
      <c r="AO40" s="4">
        <f>COUNTIF(AN3:AN40,AN40)</f>
        <v>20</v>
      </c>
      <c r="AP40" s="4" t="str">
        <f t="shared" si="16"/>
        <v>UP20</v>
      </c>
      <c r="AQ40" s="4" t="s">
        <v>16</v>
      </c>
      <c r="AR40" s="4" t="s">
        <v>17</v>
      </c>
      <c r="AS40" s="4">
        <v>1514</v>
      </c>
      <c r="AT40">
        <f t="shared" si="49"/>
        <v>28588</v>
      </c>
      <c r="AU40" s="12" t="s">
        <v>528</v>
      </c>
      <c r="AV40" s="12" t="s">
        <v>61</v>
      </c>
      <c r="AW40" s="4">
        <f t="shared" si="17"/>
        <v>0.75900000000000001</v>
      </c>
      <c r="AX40" s="4">
        <f t="shared" si="18"/>
        <v>3.0000000000000001E-3</v>
      </c>
      <c r="AY40" s="4" t="str">
        <f t="shared" si="19"/>
        <v>UP</v>
      </c>
      <c r="AZ40" s="4">
        <f>COUNTIF(AY3:AY40,AY40)</f>
        <v>20</v>
      </c>
      <c r="BA40" s="4" t="str">
        <f t="shared" si="20"/>
        <v>UP20</v>
      </c>
      <c r="BB40" s="13" t="s">
        <v>16</v>
      </c>
      <c r="BC40" s="13" t="s">
        <v>17</v>
      </c>
      <c r="BD40" s="14">
        <v>1514</v>
      </c>
      <c r="BE40">
        <f t="shared" si="50"/>
        <v>28588</v>
      </c>
      <c r="BF40" s="15" t="s">
        <v>623</v>
      </c>
      <c r="BG40" s="15" t="s">
        <v>624</v>
      </c>
      <c r="BH40" s="4">
        <f t="shared" si="21"/>
        <v>0.94</v>
      </c>
      <c r="BI40" s="4">
        <f t="shared" si="22"/>
        <v>5.8000000000000003E-2</v>
      </c>
      <c r="BJ40" s="4" t="str">
        <f t="shared" si="23"/>
        <v>UP</v>
      </c>
      <c r="BK40" s="4">
        <f>COUNTIF(BJ3:BJ40,BJ40)</f>
        <v>20</v>
      </c>
      <c r="BL40" s="4" t="str">
        <f t="shared" si="24"/>
        <v>UP20</v>
      </c>
      <c r="BM40" s="16" t="s">
        <v>16</v>
      </c>
      <c r="BN40" s="16" t="s">
        <v>17</v>
      </c>
      <c r="BO40" s="17">
        <v>1514</v>
      </c>
      <c r="BP40">
        <f t="shared" si="51"/>
        <v>28588</v>
      </c>
      <c r="BQ40" s="18" t="s">
        <v>711</v>
      </c>
      <c r="BR40" s="18" t="s">
        <v>137</v>
      </c>
      <c r="BS40" s="4">
        <f t="shared" si="25"/>
        <v>1.0009999999999999</v>
      </c>
      <c r="BT40" s="4">
        <f t="shared" si="26"/>
        <v>1E-3</v>
      </c>
      <c r="BU40" s="4" t="str">
        <f t="shared" si="27"/>
        <v>UP</v>
      </c>
      <c r="BV40" s="4">
        <f>COUNTIF(BU3:BU40,BU40)</f>
        <v>20</v>
      </c>
      <c r="BW40" s="4" t="str">
        <f t="shared" si="28"/>
        <v>UP20</v>
      </c>
      <c r="BX40" s="4" t="s">
        <v>16</v>
      </c>
      <c r="BY40" s="4" t="s">
        <v>17</v>
      </c>
      <c r="BZ40" s="4">
        <v>1514</v>
      </c>
      <c r="CA40">
        <f t="shared" si="52"/>
        <v>28588</v>
      </c>
      <c r="CB40" s="19" t="s">
        <v>786</v>
      </c>
      <c r="CC40" s="19" t="s">
        <v>78</v>
      </c>
      <c r="CD40" s="4">
        <f t="shared" si="29"/>
        <v>1.423</v>
      </c>
      <c r="CE40" s="4">
        <f t="shared" si="30"/>
        <v>5.0000000000000001E-3</v>
      </c>
      <c r="CF40" s="4" t="str">
        <f t="shared" si="31"/>
        <v>UP</v>
      </c>
      <c r="CG40" s="4">
        <f>COUNTIF(CF3:CF40,CF40)</f>
        <v>20</v>
      </c>
      <c r="CH40" s="4" t="str">
        <f t="shared" si="32"/>
        <v>UP20</v>
      </c>
      <c r="CI40" s="20" t="s">
        <v>16</v>
      </c>
      <c r="CJ40" s="20" t="s">
        <v>17</v>
      </c>
      <c r="CK40" s="21">
        <v>1514</v>
      </c>
      <c r="CL40">
        <f t="shared" si="53"/>
        <v>28588</v>
      </c>
      <c r="CM40" s="22" t="s">
        <v>888</v>
      </c>
      <c r="CN40" s="22" t="s">
        <v>38</v>
      </c>
      <c r="CO40" s="4">
        <f t="shared" si="33"/>
        <v>1.9819999999999998</v>
      </c>
      <c r="CP40" s="4">
        <f t="shared" si="34"/>
        <v>2E-3</v>
      </c>
      <c r="CQ40" s="4" t="str">
        <f t="shared" si="35"/>
        <v>UP</v>
      </c>
      <c r="CR40" s="4">
        <f>COUNTIF(CQ3:CQ40,CQ40)</f>
        <v>20</v>
      </c>
      <c r="CS40" s="4" t="str">
        <f t="shared" si="36"/>
        <v>UP20</v>
      </c>
      <c r="CT40" s="23" t="s">
        <v>16</v>
      </c>
      <c r="CU40" s="23" t="s">
        <v>17</v>
      </c>
      <c r="CV40" s="24">
        <v>1514</v>
      </c>
      <c r="CW40">
        <f t="shared" si="54"/>
        <v>28588</v>
      </c>
      <c r="CX40" s="25" t="s">
        <v>992</v>
      </c>
      <c r="CY40" s="25" t="s">
        <v>993</v>
      </c>
      <c r="CZ40" s="4">
        <f t="shared" si="37"/>
        <v>2.4229999999999996</v>
      </c>
      <c r="DA40" s="4">
        <f t="shared" si="38"/>
        <v>0.20100000000000001</v>
      </c>
      <c r="DB40" s="4" t="str">
        <f t="shared" si="39"/>
        <v>UP</v>
      </c>
      <c r="DC40" s="4">
        <f>COUNTIF(DB3:DB40,DB40)</f>
        <v>20</v>
      </c>
      <c r="DD40" s="4" t="str">
        <f t="shared" si="40"/>
        <v>UP20</v>
      </c>
      <c r="DE40" s="26" t="s">
        <v>16</v>
      </c>
      <c r="DF40" s="26" t="s">
        <v>17</v>
      </c>
      <c r="DG40" s="27">
        <v>1514</v>
      </c>
      <c r="DH40">
        <f t="shared" si="55"/>
        <v>28588</v>
      </c>
      <c r="DI40" s="28" t="s">
        <v>1095</v>
      </c>
      <c r="DJ40" s="28" t="s">
        <v>43</v>
      </c>
      <c r="DK40" s="4">
        <f t="shared" si="41"/>
        <v>3.3089999999999997</v>
      </c>
      <c r="DL40" s="4">
        <f t="shared" si="42"/>
        <v>6.0000000000000001E-3</v>
      </c>
      <c r="DM40" s="4" t="str">
        <f t="shared" si="43"/>
        <v>UP</v>
      </c>
      <c r="DN40" s="4">
        <f>COUNTIF(DM3:DM40,DM40)</f>
        <v>21</v>
      </c>
      <c r="DO40" s="4" t="str">
        <f t="shared" si="44"/>
        <v>UP21</v>
      </c>
      <c r="DP40" s="29" t="s">
        <v>16</v>
      </c>
      <c r="DQ40" s="29" t="s">
        <v>17</v>
      </c>
      <c r="DR40" s="30">
        <v>1514</v>
      </c>
      <c r="DS40">
        <f t="shared" si="56"/>
        <v>30036</v>
      </c>
      <c r="DT40" s="31" t="s">
        <v>1208</v>
      </c>
      <c r="DU40" s="31" t="s">
        <v>61</v>
      </c>
      <c r="DV40" s="4">
        <f t="shared" si="45"/>
        <v>4.4630000000000001</v>
      </c>
      <c r="DW40" s="4">
        <f t="shared" si="46"/>
        <v>3.0000000000000001E-3</v>
      </c>
      <c r="DX40" s="4" t="str">
        <f t="shared" si="47"/>
        <v>UP</v>
      </c>
      <c r="DY40" s="4">
        <f>COUNTIF(DX3:DX40,DX40)</f>
        <v>21</v>
      </c>
      <c r="DZ40" s="4" t="str">
        <f t="shared" si="48"/>
        <v>UP21</v>
      </c>
      <c r="EA40" s="32" t="s">
        <v>16</v>
      </c>
      <c r="EB40" s="32" t="s">
        <v>17</v>
      </c>
      <c r="EC40" s="33">
        <v>1514</v>
      </c>
      <c r="ED40">
        <f t="shared" si="57"/>
        <v>30036</v>
      </c>
    </row>
    <row r="41" spans="2:134">
      <c r="B41" s="4" t="s">
        <v>80</v>
      </c>
      <c r="C41" s="4" t="s">
        <v>71</v>
      </c>
      <c r="D41" s="4">
        <f t="shared" si="0"/>
        <v>0.70699999999999996</v>
      </c>
      <c r="E41" s="4">
        <f t="shared" si="1"/>
        <v>4.0000000000000001E-3</v>
      </c>
      <c r="F41" s="4" t="str">
        <f t="shared" si="2"/>
        <v>UP</v>
      </c>
      <c r="G41" s="4">
        <f>COUNTIF(F3:F41,F41)</f>
        <v>21</v>
      </c>
      <c r="H41" s="4" t="str">
        <f t="shared" si="3"/>
        <v>UP21</v>
      </c>
      <c r="I41" s="4" t="s">
        <v>16</v>
      </c>
      <c r="J41" s="4" t="s">
        <v>17</v>
      </c>
      <c r="K41" s="4">
        <v>1514</v>
      </c>
      <c r="L41">
        <f t="shared" si="60"/>
        <v>30102</v>
      </c>
      <c r="M41" s="5" t="s">
        <v>208</v>
      </c>
      <c r="N41" s="5" t="s">
        <v>34</v>
      </c>
      <c r="O41" s="4">
        <f t="shared" si="5"/>
        <v>0.90300000000000002</v>
      </c>
      <c r="P41" s="4">
        <f t="shared" si="6"/>
        <v>1.4E-2</v>
      </c>
      <c r="Q41" s="4" t="str">
        <f t="shared" si="7"/>
        <v>DOWN</v>
      </c>
      <c r="R41" s="4">
        <f>COUNTIF(Q3:Q41,Q41)</f>
        <v>19</v>
      </c>
      <c r="S41" s="4" t="str">
        <f t="shared" si="8"/>
        <v>DOWN19</v>
      </c>
      <c r="T41" s="6" t="s">
        <v>17</v>
      </c>
      <c r="U41" s="6" t="s">
        <v>16</v>
      </c>
      <c r="V41" s="7">
        <v>66</v>
      </c>
      <c r="W41">
        <f t="shared" si="58"/>
        <v>28654</v>
      </c>
      <c r="X41" s="8" t="s">
        <v>318</v>
      </c>
      <c r="Y41" s="8" t="s">
        <v>78</v>
      </c>
      <c r="Z41" s="4">
        <f t="shared" si="9"/>
        <v>0.65700000000000003</v>
      </c>
      <c r="AA41" s="4">
        <f t="shared" si="10"/>
        <v>5.0000000000000001E-3</v>
      </c>
      <c r="AB41" s="4" t="str">
        <f t="shared" si="11"/>
        <v>UP</v>
      </c>
      <c r="AC41" s="4">
        <f>COUNTIF(AB3:AB41,AB41)</f>
        <v>22</v>
      </c>
      <c r="AD41" s="4" t="str">
        <f t="shared" si="12"/>
        <v>UP22</v>
      </c>
      <c r="AE41" s="9" t="s">
        <v>16</v>
      </c>
      <c r="AF41" s="9" t="s">
        <v>17</v>
      </c>
      <c r="AG41" s="10">
        <v>1514</v>
      </c>
      <c r="AH41" s="33">
        <f t="shared" si="59"/>
        <v>31550</v>
      </c>
      <c r="AI41" s="11" t="s">
        <v>426</v>
      </c>
      <c r="AJ41" s="11" t="s">
        <v>43</v>
      </c>
      <c r="AK41" s="4">
        <f t="shared" si="13"/>
        <v>3528.0840000000003</v>
      </c>
      <c r="AL41" s="11">
        <v>0.9659999999998945</v>
      </c>
      <c r="AM41" s="4">
        <f t="shared" si="14"/>
        <v>6.0000000000000001E-3</v>
      </c>
      <c r="AN41" s="4" t="str">
        <f t="shared" si="15"/>
        <v>UP</v>
      </c>
      <c r="AO41" s="4">
        <f>COUNTIF(AN3:AN41,AN41)</f>
        <v>21</v>
      </c>
      <c r="AP41" s="4" t="str">
        <f t="shared" si="16"/>
        <v>UP21</v>
      </c>
      <c r="AQ41" s="4" t="s">
        <v>16</v>
      </c>
      <c r="AR41" s="4" t="s">
        <v>17</v>
      </c>
      <c r="AS41" s="4">
        <v>1514</v>
      </c>
      <c r="AT41">
        <f t="shared" si="49"/>
        <v>30102</v>
      </c>
      <c r="AU41" s="12" t="s">
        <v>529</v>
      </c>
      <c r="AV41" s="12" t="s">
        <v>69</v>
      </c>
      <c r="AW41" s="4">
        <f t="shared" si="17"/>
        <v>0.76999999999999991</v>
      </c>
      <c r="AX41" s="4">
        <f t="shared" si="18"/>
        <v>1.0999999999999999E-2</v>
      </c>
      <c r="AY41" s="4" t="str">
        <f t="shared" si="19"/>
        <v>DOWN</v>
      </c>
      <c r="AZ41" s="4">
        <f>COUNTIF(AY3:AY41,AY41)</f>
        <v>19</v>
      </c>
      <c r="BA41" s="4" t="str">
        <f t="shared" si="20"/>
        <v>DOWN19</v>
      </c>
      <c r="BB41" s="13" t="s">
        <v>17</v>
      </c>
      <c r="BC41" s="13" t="s">
        <v>16</v>
      </c>
      <c r="BD41" s="14">
        <v>66</v>
      </c>
      <c r="BE41">
        <f t="shared" si="50"/>
        <v>28654</v>
      </c>
      <c r="BF41" s="15" t="s">
        <v>625</v>
      </c>
      <c r="BG41" s="15" t="s">
        <v>59</v>
      </c>
      <c r="BH41" s="4">
        <f t="shared" si="21"/>
        <v>0.95</v>
      </c>
      <c r="BI41" s="4">
        <f t="shared" si="22"/>
        <v>0.01</v>
      </c>
      <c r="BJ41" s="4" t="str">
        <f t="shared" si="23"/>
        <v>DOWN</v>
      </c>
      <c r="BK41" s="4">
        <f>COUNTIF(BJ3:BJ41,BJ41)</f>
        <v>19</v>
      </c>
      <c r="BL41" s="4" t="str">
        <f t="shared" si="24"/>
        <v>DOWN19</v>
      </c>
      <c r="BM41" s="16" t="s">
        <v>17</v>
      </c>
      <c r="BN41" s="16" t="s">
        <v>16</v>
      </c>
      <c r="BO41" s="17">
        <v>66</v>
      </c>
      <c r="BP41">
        <f t="shared" si="51"/>
        <v>28654</v>
      </c>
      <c r="BQ41" s="18" t="s">
        <v>232</v>
      </c>
      <c r="BR41" s="18" t="s">
        <v>43</v>
      </c>
      <c r="BS41" s="4">
        <f t="shared" si="25"/>
        <v>1.0070000000000001</v>
      </c>
      <c r="BT41" s="4">
        <f t="shared" si="26"/>
        <v>6.0000000000000001E-3</v>
      </c>
      <c r="BU41" s="4" t="str">
        <f t="shared" si="27"/>
        <v>UP</v>
      </c>
      <c r="BV41" s="4">
        <f>COUNTIF(BU3:BU41,BU41)</f>
        <v>21</v>
      </c>
      <c r="BW41" s="4" t="str">
        <f t="shared" si="28"/>
        <v>UP21</v>
      </c>
      <c r="BX41" s="4" t="s">
        <v>16</v>
      </c>
      <c r="BY41" s="4" t="s">
        <v>17</v>
      </c>
      <c r="BZ41" s="4">
        <v>1514</v>
      </c>
      <c r="CA41">
        <f t="shared" si="52"/>
        <v>30102</v>
      </c>
      <c r="CB41" s="19" t="s">
        <v>787</v>
      </c>
      <c r="CC41" s="19" t="s">
        <v>73</v>
      </c>
      <c r="CD41" s="4">
        <f t="shared" si="29"/>
        <v>1.431</v>
      </c>
      <c r="CE41" s="4">
        <f t="shared" si="30"/>
        <v>8.0000000000000002E-3</v>
      </c>
      <c r="CF41" s="4" t="str">
        <f t="shared" si="31"/>
        <v>DOWN</v>
      </c>
      <c r="CG41" s="4">
        <f>COUNTIF(CF3:CF41,CF41)</f>
        <v>19</v>
      </c>
      <c r="CH41" s="4" t="str">
        <f t="shared" si="32"/>
        <v>DOWN19</v>
      </c>
      <c r="CI41" s="20" t="s">
        <v>17</v>
      </c>
      <c r="CJ41" s="20" t="s">
        <v>16</v>
      </c>
      <c r="CK41" s="21">
        <v>66</v>
      </c>
      <c r="CL41">
        <f t="shared" si="53"/>
        <v>28654</v>
      </c>
      <c r="CM41" s="22" t="s">
        <v>889</v>
      </c>
      <c r="CN41" s="22" t="s">
        <v>43</v>
      </c>
      <c r="CO41" s="4">
        <f t="shared" si="33"/>
        <v>1.9880000000000002</v>
      </c>
      <c r="CP41" s="4">
        <f t="shared" si="34"/>
        <v>6.0000000000000001E-3</v>
      </c>
      <c r="CQ41" s="4" t="str">
        <f t="shared" si="35"/>
        <v>DOWN</v>
      </c>
      <c r="CR41" s="4">
        <f>COUNTIF(CQ3:CQ41,CQ41)</f>
        <v>19</v>
      </c>
      <c r="CS41" s="4" t="str">
        <f t="shared" si="36"/>
        <v>DOWN19</v>
      </c>
      <c r="CT41" s="23" t="s">
        <v>17</v>
      </c>
      <c r="CU41" s="23" t="s">
        <v>16</v>
      </c>
      <c r="CV41" s="24">
        <v>66</v>
      </c>
      <c r="CW41">
        <f t="shared" si="54"/>
        <v>28654</v>
      </c>
      <c r="CX41" s="25" t="s">
        <v>994</v>
      </c>
      <c r="CY41" s="25" t="s">
        <v>36</v>
      </c>
      <c r="CZ41" s="4">
        <f t="shared" si="37"/>
        <v>2.4359999999999999</v>
      </c>
      <c r="DA41" s="4">
        <f t="shared" si="38"/>
        <v>1.2999999999999999E-2</v>
      </c>
      <c r="DB41" s="4" t="str">
        <f t="shared" si="39"/>
        <v>DOWN</v>
      </c>
      <c r="DC41" s="4">
        <f>COUNTIF(DB3:DB41,DB41)</f>
        <v>19</v>
      </c>
      <c r="DD41" s="4" t="str">
        <f t="shared" si="40"/>
        <v>DOWN19</v>
      </c>
      <c r="DE41" s="26" t="s">
        <v>17</v>
      </c>
      <c r="DF41" s="26" t="s">
        <v>16</v>
      </c>
      <c r="DG41" s="27">
        <v>66</v>
      </c>
      <c r="DH41">
        <f t="shared" si="55"/>
        <v>28654</v>
      </c>
      <c r="DI41" s="28" t="s">
        <v>1095</v>
      </c>
      <c r="DJ41" s="28" t="s">
        <v>25</v>
      </c>
      <c r="DK41" s="4">
        <f t="shared" si="41"/>
        <v>3.3089999999999997</v>
      </c>
      <c r="DL41" s="4">
        <f t="shared" si="42"/>
        <v>0</v>
      </c>
      <c r="DM41" s="4" t="str">
        <f t="shared" si="43"/>
        <v>DOWN</v>
      </c>
      <c r="DN41" s="4">
        <f>COUNTIF(DM3:DM41,DM41)</f>
        <v>18</v>
      </c>
      <c r="DO41" s="4" t="str">
        <f t="shared" si="44"/>
        <v>DOWN18</v>
      </c>
      <c r="DP41" s="29" t="s">
        <v>17</v>
      </c>
      <c r="DQ41" s="29" t="s">
        <v>16</v>
      </c>
      <c r="DR41" s="30">
        <v>66</v>
      </c>
      <c r="DS41">
        <f t="shared" si="56"/>
        <v>30102</v>
      </c>
      <c r="DT41" s="31" t="s">
        <v>1209</v>
      </c>
      <c r="DU41" s="31" t="s">
        <v>61</v>
      </c>
      <c r="DV41" s="4">
        <f t="shared" si="45"/>
        <v>4.4660000000000002</v>
      </c>
      <c r="DW41" s="4">
        <f t="shared" si="46"/>
        <v>3.0000000000000001E-3</v>
      </c>
      <c r="DX41" s="4" t="str">
        <f t="shared" si="47"/>
        <v>UP</v>
      </c>
      <c r="DY41" s="4">
        <f>COUNTIF(DX3:DX41,DX41)</f>
        <v>22</v>
      </c>
      <c r="DZ41" s="4" t="str">
        <f t="shared" si="48"/>
        <v>UP22</v>
      </c>
      <c r="EA41" s="32" t="s">
        <v>16</v>
      </c>
      <c r="EB41" s="32" t="s">
        <v>17</v>
      </c>
      <c r="EC41" s="33">
        <v>1514</v>
      </c>
      <c r="ED41">
        <f t="shared" si="57"/>
        <v>31550</v>
      </c>
    </row>
    <row r="42" spans="2:134">
      <c r="B42" s="4" t="s">
        <v>81</v>
      </c>
      <c r="C42" s="4" t="s">
        <v>61</v>
      </c>
      <c r="D42" s="4">
        <f t="shared" si="0"/>
        <v>0.71</v>
      </c>
      <c r="E42" s="4">
        <f t="shared" si="1"/>
        <v>3.0000000000000001E-3</v>
      </c>
      <c r="F42" s="4" t="str">
        <f t="shared" si="2"/>
        <v>UP</v>
      </c>
      <c r="G42" s="4">
        <f>COUNTIF(F3:F42,F42)</f>
        <v>22</v>
      </c>
      <c r="H42" s="4" t="str">
        <f t="shared" si="3"/>
        <v>UP22</v>
      </c>
      <c r="I42" s="4" t="s">
        <v>16</v>
      </c>
      <c r="J42" s="4" t="s">
        <v>17</v>
      </c>
      <c r="K42" s="4">
        <v>1514</v>
      </c>
      <c r="L42">
        <f t="shared" si="60"/>
        <v>31616</v>
      </c>
      <c r="M42" s="5" t="s">
        <v>209</v>
      </c>
      <c r="N42" s="5" t="s">
        <v>61</v>
      </c>
      <c r="O42" s="4">
        <f t="shared" si="5"/>
        <v>0.90600000000000003</v>
      </c>
      <c r="P42" s="4">
        <f t="shared" si="6"/>
        <v>3.0000000000000001E-3</v>
      </c>
      <c r="Q42" s="4" t="str">
        <f t="shared" si="7"/>
        <v>UP</v>
      </c>
      <c r="R42" s="4">
        <f>COUNTIF(Q3:Q42,Q42)</f>
        <v>21</v>
      </c>
      <c r="S42" s="4" t="str">
        <f t="shared" si="8"/>
        <v>UP21</v>
      </c>
      <c r="T42" s="6" t="s">
        <v>16</v>
      </c>
      <c r="U42" s="6" t="s">
        <v>17</v>
      </c>
      <c r="V42" s="7">
        <v>1514</v>
      </c>
      <c r="W42">
        <f t="shared" si="58"/>
        <v>30168</v>
      </c>
      <c r="X42" s="8" t="s">
        <v>319</v>
      </c>
      <c r="Y42" s="8" t="s">
        <v>71</v>
      </c>
      <c r="Z42" s="4">
        <f t="shared" si="9"/>
        <v>0.66100000000000003</v>
      </c>
      <c r="AA42" s="4">
        <f t="shared" si="10"/>
        <v>4.0000000000000001E-3</v>
      </c>
      <c r="AB42" s="4" t="str">
        <f t="shared" si="11"/>
        <v>UP</v>
      </c>
      <c r="AC42" s="4">
        <f>COUNTIF(AB3:AB42,AB42)</f>
        <v>23</v>
      </c>
      <c r="AD42" s="4" t="str">
        <f t="shared" si="12"/>
        <v>UP23</v>
      </c>
      <c r="AE42" s="9" t="s">
        <v>16</v>
      </c>
      <c r="AF42" s="9" t="s">
        <v>17</v>
      </c>
      <c r="AG42" s="10">
        <v>1514</v>
      </c>
      <c r="AH42" s="33">
        <f t="shared" si="59"/>
        <v>33064</v>
      </c>
      <c r="AI42" s="11" t="s">
        <v>427</v>
      </c>
      <c r="AJ42" s="11" t="s">
        <v>38</v>
      </c>
      <c r="AK42" s="4">
        <f t="shared" si="13"/>
        <v>3528.0860000000002</v>
      </c>
      <c r="AL42" s="11">
        <v>0.9679999999998472</v>
      </c>
      <c r="AM42" s="4">
        <f t="shared" si="14"/>
        <v>2E-3</v>
      </c>
      <c r="AN42" s="4" t="str">
        <f t="shared" si="15"/>
        <v>UP</v>
      </c>
      <c r="AO42" s="4">
        <f>COUNTIF(AN3:AN42,AN42)</f>
        <v>22</v>
      </c>
      <c r="AP42" s="4" t="str">
        <f t="shared" si="16"/>
        <v>UP22</v>
      </c>
      <c r="AQ42" s="4" t="s">
        <v>16</v>
      </c>
      <c r="AR42" s="4" t="s">
        <v>17</v>
      </c>
      <c r="AS42" s="4">
        <v>1514</v>
      </c>
      <c r="AT42">
        <f t="shared" si="49"/>
        <v>31616</v>
      </c>
      <c r="AU42" s="12" t="s">
        <v>530</v>
      </c>
      <c r="AV42" s="12" t="s">
        <v>38</v>
      </c>
      <c r="AW42" s="4">
        <f t="shared" si="17"/>
        <v>0.77200000000000002</v>
      </c>
      <c r="AX42" s="4">
        <f t="shared" si="18"/>
        <v>2E-3</v>
      </c>
      <c r="AY42" s="4" t="str">
        <f t="shared" si="19"/>
        <v>UP</v>
      </c>
      <c r="AZ42" s="4">
        <f>COUNTIF(AY3:AY42,AY42)</f>
        <v>21</v>
      </c>
      <c r="BA42" s="4" t="str">
        <f t="shared" si="20"/>
        <v>UP21</v>
      </c>
      <c r="BB42" s="13" t="s">
        <v>16</v>
      </c>
      <c r="BC42" s="13" t="s">
        <v>17</v>
      </c>
      <c r="BD42" s="14">
        <v>1514</v>
      </c>
      <c r="BE42">
        <f t="shared" si="50"/>
        <v>30168</v>
      </c>
      <c r="BF42" s="15" t="s">
        <v>223</v>
      </c>
      <c r="BG42" s="15" t="s">
        <v>71</v>
      </c>
      <c r="BH42" s="4">
        <f t="shared" si="21"/>
        <v>0.95399999999999996</v>
      </c>
      <c r="BI42" s="4">
        <f t="shared" si="22"/>
        <v>4.0000000000000001E-3</v>
      </c>
      <c r="BJ42" s="4" t="str">
        <f t="shared" si="23"/>
        <v>UP</v>
      </c>
      <c r="BK42" s="4">
        <f>COUNTIF(BJ3:BJ42,BJ42)</f>
        <v>21</v>
      </c>
      <c r="BL42" s="4" t="str">
        <f t="shared" si="24"/>
        <v>UP21</v>
      </c>
      <c r="BM42" s="16" t="s">
        <v>16</v>
      </c>
      <c r="BN42" s="16" t="s">
        <v>17</v>
      </c>
      <c r="BO42" s="17">
        <v>1514</v>
      </c>
      <c r="BP42">
        <f t="shared" si="51"/>
        <v>30168</v>
      </c>
      <c r="BQ42" s="18" t="s">
        <v>712</v>
      </c>
      <c r="BR42" s="18" t="s">
        <v>246</v>
      </c>
      <c r="BS42" s="4">
        <f t="shared" si="25"/>
        <v>1.036</v>
      </c>
      <c r="BT42" s="4">
        <f t="shared" si="26"/>
        <v>2.9000000000000001E-2</v>
      </c>
      <c r="BU42" s="4" t="str">
        <f t="shared" si="27"/>
        <v>UP</v>
      </c>
      <c r="BV42" s="4">
        <f>COUNTIF(BU3:BU42,BU42)</f>
        <v>22</v>
      </c>
      <c r="BW42" s="4" t="str">
        <f t="shared" si="28"/>
        <v>UP22</v>
      </c>
      <c r="BX42" s="4" t="s">
        <v>16</v>
      </c>
      <c r="BY42" s="4" t="s">
        <v>17</v>
      </c>
      <c r="BZ42" s="4">
        <v>1514</v>
      </c>
      <c r="CA42">
        <f t="shared" si="52"/>
        <v>31616</v>
      </c>
      <c r="CB42" s="19" t="s">
        <v>788</v>
      </c>
      <c r="CC42" s="19" t="s">
        <v>61</v>
      </c>
      <c r="CD42" s="4">
        <f t="shared" si="29"/>
        <v>1.4339999999999999</v>
      </c>
      <c r="CE42" s="4">
        <f t="shared" si="30"/>
        <v>3.0000000000000001E-3</v>
      </c>
      <c r="CF42" s="4" t="str">
        <f t="shared" si="31"/>
        <v>UP</v>
      </c>
      <c r="CG42" s="4">
        <f>COUNTIF(CF3:CF42,CF42)</f>
        <v>21</v>
      </c>
      <c r="CH42" s="4" t="str">
        <f t="shared" si="32"/>
        <v>UP21</v>
      </c>
      <c r="CI42" s="20" t="s">
        <v>16</v>
      </c>
      <c r="CJ42" s="20" t="s">
        <v>17</v>
      </c>
      <c r="CK42" s="21">
        <v>1514</v>
      </c>
      <c r="CL42">
        <f t="shared" si="53"/>
        <v>30168</v>
      </c>
      <c r="CM42" s="22" t="s">
        <v>890</v>
      </c>
      <c r="CN42" s="22" t="s">
        <v>38</v>
      </c>
      <c r="CO42" s="4">
        <f t="shared" si="33"/>
        <v>1.99</v>
      </c>
      <c r="CP42" s="4">
        <f t="shared" si="34"/>
        <v>2E-3</v>
      </c>
      <c r="CQ42" s="4" t="str">
        <f t="shared" si="35"/>
        <v>UP</v>
      </c>
      <c r="CR42" s="4">
        <f>COUNTIF(CQ3:CQ42,CQ42)</f>
        <v>21</v>
      </c>
      <c r="CS42" s="4" t="str">
        <f t="shared" si="36"/>
        <v>UP21</v>
      </c>
      <c r="CT42" s="23" t="s">
        <v>16</v>
      </c>
      <c r="CU42" s="23" t="s">
        <v>17</v>
      </c>
      <c r="CV42" s="24">
        <v>1514</v>
      </c>
      <c r="CW42">
        <f t="shared" si="54"/>
        <v>30168</v>
      </c>
      <c r="CX42" s="25" t="s">
        <v>995</v>
      </c>
      <c r="CY42" s="25" t="s">
        <v>71</v>
      </c>
      <c r="CZ42" s="4">
        <f t="shared" si="37"/>
        <v>2.44</v>
      </c>
      <c r="DA42" s="4">
        <f t="shared" si="38"/>
        <v>4.0000000000000001E-3</v>
      </c>
      <c r="DB42" s="4" t="str">
        <f t="shared" si="39"/>
        <v>UP</v>
      </c>
      <c r="DC42" s="4">
        <f>COUNTIF(DB3:DB42,DB42)</f>
        <v>21</v>
      </c>
      <c r="DD42" s="4" t="str">
        <f t="shared" si="40"/>
        <v>UP21</v>
      </c>
      <c r="DE42" s="26" t="s">
        <v>16</v>
      </c>
      <c r="DF42" s="26" t="s">
        <v>17</v>
      </c>
      <c r="DG42" s="27">
        <v>1514</v>
      </c>
      <c r="DH42">
        <f t="shared" si="55"/>
        <v>30168</v>
      </c>
      <c r="DI42" s="28" t="s">
        <v>1096</v>
      </c>
      <c r="DJ42" s="28" t="s">
        <v>40</v>
      </c>
      <c r="DK42" s="4">
        <f t="shared" si="41"/>
        <v>3.3159999999999998</v>
      </c>
      <c r="DL42" s="4">
        <f t="shared" si="42"/>
        <v>7.0000000000000001E-3</v>
      </c>
      <c r="DM42" s="4" t="str">
        <f t="shared" si="43"/>
        <v>DOWN</v>
      </c>
      <c r="DN42" s="4">
        <f>COUNTIF(DM3:DM42,DM42)</f>
        <v>19</v>
      </c>
      <c r="DO42" s="4" t="str">
        <f t="shared" si="44"/>
        <v>DOWN19</v>
      </c>
      <c r="DP42" s="29" t="s">
        <v>17</v>
      </c>
      <c r="DQ42" s="29" t="s">
        <v>16</v>
      </c>
      <c r="DR42" s="30">
        <v>66</v>
      </c>
      <c r="DS42">
        <f t="shared" si="56"/>
        <v>30168</v>
      </c>
      <c r="DT42" s="31" t="s">
        <v>1210</v>
      </c>
      <c r="DU42" s="31" t="s">
        <v>61</v>
      </c>
      <c r="DV42" s="4">
        <f t="shared" si="45"/>
        <v>4.4690000000000003</v>
      </c>
      <c r="DW42" s="4">
        <f t="shared" si="46"/>
        <v>3.0000000000000001E-3</v>
      </c>
      <c r="DX42" s="4" t="str">
        <f t="shared" si="47"/>
        <v>UP</v>
      </c>
      <c r="DY42" s="4">
        <f>COUNTIF(DX3:DX42,DX42)</f>
        <v>23</v>
      </c>
      <c r="DZ42" s="4" t="str">
        <f t="shared" si="48"/>
        <v>UP23</v>
      </c>
      <c r="EA42" s="32" t="s">
        <v>16</v>
      </c>
      <c r="EB42" s="32" t="s">
        <v>17</v>
      </c>
      <c r="EC42" s="33">
        <v>1514</v>
      </c>
      <c r="ED42">
        <f t="shared" si="57"/>
        <v>33064</v>
      </c>
    </row>
    <row r="43" spans="2:134">
      <c r="B43" s="4" t="s">
        <v>82</v>
      </c>
      <c r="C43" s="4" t="s">
        <v>61</v>
      </c>
      <c r="D43" s="4">
        <f t="shared" si="0"/>
        <v>0.71299999999999997</v>
      </c>
      <c r="E43" s="4">
        <f t="shared" si="1"/>
        <v>3.0000000000000001E-3</v>
      </c>
      <c r="F43" s="4" t="str">
        <f t="shared" si="2"/>
        <v>UP</v>
      </c>
      <c r="G43" s="4">
        <f>COUNTIF(F3:F43,F43)</f>
        <v>23</v>
      </c>
      <c r="H43" s="4" t="str">
        <f t="shared" si="3"/>
        <v>UP23</v>
      </c>
      <c r="I43" s="4" t="s">
        <v>16</v>
      </c>
      <c r="J43" s="4" t="s">
        <v>17</v>
      </c>
      <c r="K43" s="4">
        <v>1514</v>
      </c>
      <c r="L43">
        <f t="shared" si="60"/>
        <v>33130</v>
      </c>
      <c r="M43" s="5" t="s">
        <v>210</v>
      </c>
      <c r="N43" s="5" t="s">
        <v>40</v>
      </c>
      <c r="O43" s="4">
        <f t="shared" si="5"/>
        <v>0.91299999999999992</v>
      </c>
      <c r="P43" s="4">
        <f t="shared" si="6"/>
        <v>7.0000000000000001E-3</v>
      </c>
      <c r="Q43" s="4" t="str">
        <f t="shared" si="7"/>
        <v>DOWN</v>
      </c>
      <c r="R43" s="4">
        <f>COUNTIF(Q3:Q43,Q43)</f>
        <v>20</v>
      </c>
      <c r="S43" s="4" t="str">
        <f t="shared" si="8"/>
        <v>DOWN20</v>
      </c>
      <c r="T43" s="6" t="s">
        <v>17</v>
      </c>
      <c r="U43" s="6" t="s">
        <v>16</v>
      </c>
      <c r="V43" s="7">
        <v>66</v>
      </c>
      <c r="W43">
        <f t="shared" si="58"/>
        <v>30234</v>
      </c>
      <c r="X43" s="8" t="s">
        <v>67</v>
      </c>
      <c r="Y43" s="8" t="s">
        <v>137</v>
      </c>
      <c r="Z43" s="4">
        <f t="shared" si="9"/>
        <v>0.66200000000000003</v>
      </c>
      <c r="AA43" s="4">
        <f t="shared" si="10"/>
        <v>1E-3</v>
      </c>
      <c r="AB43" s="4" t="str">
        <f t="shared" si="11"/>
        <v>DOWN</v>
      </c>
      <c r="AC43" s="4">
        <f>COUNTIF(AB3:AB43,AB43)</f>
        <v>18</v>
      </c>
      <c r="AD43" s="4" t="str">
        <f t="shared" si="12"/>
        <v>DOWN18</v>
      </c>
      <c r="AE43" s="9" t="s">
        <v>17</v>
      </c>
      <c r="AF43" s="9" t="s">
        <v>16</v>
      </c>
      <c r="AG43" s="10">
        <v>66</v>
      </c>
      <c r="AH43" s="33">
        <f t="shared" si="59"/>
        <v>33130</v>
      </c>
      <c r="AI43" s="11" t="s">
        <v>428</v>
      </c>
      <c r="AJ43" s="11" t="s">
        <v>43</v>
      </c>
      <c r="AK43" s="4">
        <f t="shared" si="13"/>
        <v>3528.0920000000001</v>
      </c>
      <c r="AL43" s="11">
        <v>0.97399999999970532</v>
      </c>
      <c r="AM43" s="4">
        <f t="shared" si="14"/>
        <v>6.0000000000000001E-3</v>
      </c>
      <c r="AN43" s="4" t="str">
        <f t="shared" si="15"/>
        <v>UP</v>
      </c>
      <c r="AO43" s="4">
        <f>COUNTIF(AN3:AN43,AN43)</f>
        <v>23</v>
      </c>
      <c r="AP43" s="4" t="str">
        <f t="shared" si="16"/>
        <v>UP23</v>
      </c>
      <c r="AQ43" s="4" t="s">
        <v>16</v>
      </c>
      <c r="AR43" s="4" t="s">
        <v>17</v>
      </c>
      <c r="AS43" s="4">
        <v>1514</v>
      </c>
      <c r="AT43">
        <f t="shared" si="49"/>
        <v>33130</v>
      </c>
      <c r="AU43" s="12" t="s">
        <v>531</v>
      </c>
      <c r="AV43" s="12" t="s">
        <v>59</v>
      </c>
      <c r="AW43" s="4">
        <f t="shared" si="17"/>
        <v>0.78200000000000003</v>
      </c>
      <c r="AX43" s="4">
        <f t="shared" si="18"/>
        <v>0.01</v>
      </c>
      <c r="AY43" s="4" t="str">
        <f t="shared" si="19"/>
        <v>DOWN</v>
      </c>
      <c r="AZ43" s="4">
        <f>COUNTIF(AY3:AY43,AY43)</f>
        <v>20</v>
      </c>
      <c r="BA43" s="4" t="str">
        <f t="shared" si="20"/>
        <v>DOWN20</v>
      </c>
      <c r="BB43" s="13" t="s">
        <v>17</v>
      </c>
      <c r="BC43" s="13" t="s">
        <v>16</v>
      </c>
      <c r="BD43" s="14">
        <v>66</v>
      </c>
      <c r="BE43">
        <f t="shared" si="50"/>
        <v>30234</v>
      </c>
      <c r="BF43" s="15" t="s">
        <v>626</v>
      </c>
      <c r="BG43" s="15" t="s">
        <v>43</v>
      </c>
      <c r="BH43" s="4">
        <f t="shared" si="21"/>
        <v>0.96000000000000008</v>
      </c>
      <c r="BI43" s="4">
        <f t="shared" si="22"/>
        <v>6.0000000000000001E-3</v>
      </c>
      <c r="BJ43" s="4" t="str">
        <f t="shared" si="23"/>
        <v>DOWN</v>
      </c>
      <c r="BK43" s="4">
        <f>COUNTIF(BJ3:BJ43,BJ43)</f>
        <v>20</v>
      </c>
      <c r="BL43" s="4" t="str">
        <f t="shared" si="24"/>
        <v>DOWN20</v>
      </c>
      <c r="BM43" s="16" t="s">
        <v>17</v>
      </c>
      <c r="BN43" s="16" t="s">
        <v>16</v>
      </c>
      <c r="BO43" s="17">
        <v>66</v>
      </c>
      <c r="BP43">
        <f t="shared" si="51"/>
        <v>30234</v>
      </c>
      <c r="BQ43" s="18" t="s">
        <v>642</v>
      </c>
      <c r="BR43" s="18" t="s">
        <v>206</v>
      </c>
      <c r="BS43" s="4">
        <f t="shared" si="25"/>
        <v>1.048</v>
      </c>
      <c r="BT43" s="4">
        <f t="shared" si="26"/>
        <v>1.2E-2</v>
      </c>
      <c r="BU43" s="4" t="str">
        <f t="shared" si="27"/>
        <v>UP</v>
      </c>
      <c r="BV43" s="4">
        <f>COUNTIF(BU3:BU43,BU43)</f>
        <v>23</v>
      </c>
      <c r="BW43" s="4" t="str">
        <f t="shared" si="28"/>
        <v>UP23</v>
      </c>
      <c r="BX43" s="4" t="s">
        <v>16</v>
      </c>
      <c r="BY43" s="4" t="s">
        <v>17</v>
      </c>
      <c r="BZ43" s="4">
        <v>1514</v>
      </c>
      <c r="CA43">
        <f t="shared" si="52"/>
        <v>33130</v>
      </c>
      <c r="CB43" s="19" t="s">
        <v>789</v>
      </c>
      <c r="CC43" s="19" t="s">
        <v>43</v>
      </c>
      <c r="CD43" s="4">
        <f t="shared" si="29"/>
        <v>1.4400000000000002</v>
      </c>
      <c r="CE43" s="4">
        <f t="shared" si="30"/>
        <v>6.0000000000000001E-3</v>
      </c>
      <c r="CF43" s="4" t="str">
        <f t="shared" si="31"/>
        <v>DOWN</v>
      </c>
      <c r="CG43" s="4">
        <f>COUNTIF(CF3:CF43,CF43)</f>
        <v>20</v>
      </c>
      <c r="CH43" s="4" t="str">
        <f t="shared" si="32"/>
        <v>DOWN20</v>
      </c>
      <c r="CI43" s="20" t="s">
        <v>17</v>
      </c>
      <c r="CJ43" s="20" t="s">
        <v>16</v>
      </c>
      <c r="CK43" s="21">
        <v>66</v>
      </c>
      <c r="CL43">
        <f t="shared" si="53"/>
        <v>30234</v>
      </c>
      <c r="CM43" s="22" t="s">
        <v>891</v>
      </c>
      <c r="CN43" s="22" t="s">
        <v>78</v>
      </c>
      <c r="CO43" s="4">
        <f t="shared" si="33"/>
        <v>1.9949999999999999</v>
      </c>
      <c r="CP43" s="4">
        <f t="shared" si="34"/>
        <v>5.0000000000000001E-3</v>
      </c>
      <c r="CQ43" s="4" t="str">
        <f t="shared" si="35"/>
        <v>DOWN</v>
      </c>
      <c r="CR43" s="4">
        <f>COUNTIF(CQ3:CQ43,CQ43)</f>
        <v>20</v>
      </c>
      <c r="CS43" s="4" t="str">
        <f t="shared" si="36"/>
        <v>DOWN20</v>
      </c>
      <c r="CT43" s="23" t="s">
        <v>17</v>
      </c>
      <c r="CU43" s="23" t="s">
        <v>16</v>
      </c>
      <c r="CV43" s="24">
        <v>66</v>
      </c>
      <c r="CW43">
        <f t="shared" si="54"/>
        <v>30234</v>
      </c>
      <c r="CX43" s="25" t="s">
        <v>996</v>
      </c>
      <c r="CY43" s="25" t="s">
        <v>69</v>
      </c>
      <c r="CZ43" s="4">
        <f t="shared" si="37"/>
        <v>2.4510000000000001</v>
      </c>
      <c r="DA43" s="4">
        <f t="shared" si="38"/>
        <v>1.0999999999999999E-2</v>
      </c>
      <c r="DB43" s="4" t="str">
        <f t="shared" si="39"/>
        <v>DOWN</v>
      </c>
      <c r="DC43" s="4">
        <f>COUNTIF(DB3:DB43,DB43)</f>
        <v>20</v>
      </c>
      <c r="DD43" s="4" t="str">
        <f t="shared" si="40"/>
        <v>DOWN20</v>
      </c>
      <c r="DE43" s="26" t="s">
        <v>17</v>
      </c>
      <c r="DF43" s="26" t="s">
        <v>16</v>
      </c>
      <c r="DG43" s="27">
        <v>66</v>
      </c>
      <c r="DH43">
        <f t="shared" si="55"/>
        <v>30234</v>
      </c>
      <c r="DI43" s="28" t="s">
        <v>1097</v>
      </c>
      <c r="DJ43" s="28" t="s">
        <v>73</v>
      </c>
      <c r="DK43" s="4">
        <f t="shared" si="41"/>
        <v>3.3240000000000003</v>
      </c>
      <c r="DL43" s="4">
        <f t="shared" si="42"/>
        <v>8.0000000000000002E-3</v>
      </c>
      <c r="DM43" s="4" t="str">
        <f t="shared" si="43"/>
        <v>DOWN</v>
      </c>
      <c r="DN43" s="4">
        <f>COUNTIF(DM3:DM43,DM43)</f>
        <v>20</v>
      </c>
      <c r="DO43" s="4" t="str">
        <f t="shared" si="44"/>
        <v>DOWN20</v>
      </c>
      <c r="DP43" s="29" t="s">
        <v>17</v>
      </c>
      <c r="DQ43" s="29" t="s">
        <v>16</v>
      </c>
      <c r="DR43" s="30">
        <v>66</v>
      </c>
      <c r="DS43">
        <f t="shared" si="56"/>
        <v>30234</v>
      </c>
      <c r="DT43" s="31" t="s">
        <v>1211</v>
      </c>
      <c r="DU43" s="31" t="s">
        <v>137</v>
      </c>
      <c r="DV43" s="4">
        <f t="shared" si="45"/>
        <v>4.47</v>
      </c>
      <c r="DW43" s="4">
        <f t="shared" si="46"/>
        <v>1E-3</v>
      </c>
      <c r="DX43" s="4" t="str">
        <f t="shared" si="47"/>
        <v>DOWN</v>
      </c>
      <c r="DY43" s="4">
        <f>COUNTIF(DX3:DX43,DX43)</f>
        <v>18</v>
      </c>
      <c r="DZ43" s="4" t="str">
        <f t="shared" si="48"/>
        <v>DOWN18</v>
      </c>
      <c r="EA43" s="32" t="s">
        <v>17</v>
      </c>
      <c r="EB43" s="32" t="s">
        <v>16</v>
      </c>
      <c r="EC43" s="33">
        <v>66</v>
      </c>
      <c r="ED43">
        <f t="shared" si="57"/>
        <v>33130</v>
      </c>
    </row>
    <row r="44" spans="2:134">
      <c r="B44" s="4" t="s">
        <v>83</v>
      </c>
      <c r="C44" s="4" t="s">
        <v>61</v>
      </c>
      <c r="D44" s="4">
        <f t="shared" si="0"/>
        <v>0.71599999999999997</v>
      </c>
      <c r="E44" s="4">
        <f t="shared" si="1"/>
        <v>3.0000000000000001E-3</v>
      </c>
      <c r="F44" s="4" t="str">
        <f t="shared" si="2"/>
        <v>UP</v>
      </c>
      <c r="G44" s="4">
        <f>COUNTIF(F3:F44,F44)</f>
        <v>24</v>
      </c>
      <c r="H44" s="4" t="str">
        <f t="shared" si="3"/>
        <v>UP24</v>
      </c>
      <c r="I44" s="4" t="s">
        <v>16</v>
      </c>
      <c r="J44" s="4" t="s">
        <v>17</v>
      </c>
      <c r="K44" s="4">
        <v>1514</v>
      </c>
      <c r="L44">
        <f t="shared" si="60"/>
        <v>34644</v>
      </c>
      <c r="M44" s="5" t="s">
        <v>211</v>
      </c>
      <c r="N44" s="5" t="s">
        <v>38</v>
      </c>
      <c r="O44" s="4">
        <f t="shared" si="5"/>
        <v>0.91500000000000004</v>
      </c>
      <c r="P44" s="4">
        <f t="shared" si="6"/>
        <v>2E-3</v>
      </c>
      <c r="Q44" s="4" t="str">
        <f t="shared" si="7"/>
        <v>UP</v>
      </c>
      <c r="R44" s="4">
        <f>COUNTIF(Q3:Q44,Q44)</f>
        <v>22</v>
      </c>
      <c r="S44" s="4" t="str">
        <f t="shared" si="8"/>
        <v>UP22</v>
      </c>
      <c r="T44" s="6" t="s">
        <v>16</v>
      </c>
      <c r="U44" s="6" t="s">
        <v>17</v>
      </c>
      <c r="V44" s="7">
        <v>1514</v>
      </c>
      <c r="W44">
        <f t="shared" si="58"/>
        <v>31748</v>
      </c>
      <c r="X44" s="8" t="s">
        <v>320</v>
      </c>
      <c r="Y44" s="8" t="s">
        <v>137</v>
      </c>
      <c r="Z44" s="4">
        <f t="shared" si="9"/>
        <v>0.66299999999999992</v>
      </c>
      <c r="AA44" s="4">
        <f t="shared" si="10"/>
        <v>1E-3</v>
      </c>
      <c r="AB44" s="4" t="str">
        <f t="shared" si="11"/>
        <v>UP</v>
      </c>
      <c r="AC44" s="4">
        <f>COUNTIF(AB3:AB44,AB44)</f>
        <v>24</v>
      </c>
      <c r="AD44" s="4" t="str">
        <f t="shared" si="12"/>
        <v>UP24</v>
      </c>
      <c r="AE44" s="9" t="s">
        <v>16</v>
      </c>
      <c r="AF44" s="9" t="s">
        <v>17</v>
      </c>
      <c r="AG44" s="10">
        <v>1514</v>
      </c>
      <c r="AH44" s="33">
        <f t="shared" si="59"/>
        <v>34644</v>
      </c>
      <c r="AI44" s="11" t="s">
        <v>429</v>
      </c>
      <c r="AJ44" s="11" t="s">
        <v>38</v>
      </c>
      <c r="AK44" s="4">
        <f t="shared" si="13"/>
        <v>3528.0940000000001</v>
      </c>
      <c r="AL44" s="11">
        <v>0.97599999999965803</v>
      </c>
      <c r="AM44" s="4">
        <f t="shared" si="14"/>
        <v>2E-3</v>
      </c>
      <c r="AN44" s="4" t="str">
        <f t="shared" si="15"/>
        <v>UP</v>
      </c>
      <c r="AO44" s="4">
        <f>COUNTIF(AN3:AN44,AN44)</f>
        <v>24</v>
      </c>
      <c r="AP44" s="4" t="str">
        <f t="shared" si="16"/>
        <v>UP24</v>
      </c>
      <c r="AQ44" s="4" t="s">
        <v>16</v>
      </c>
      <c r="AR44" s="4" t="s">
        <v>17</v>
      </c>
      <c r="AS44" s="4">
        <v>1514</v>
      </c>
      <c r="AT44">
        <f t="shared" si="49"/>
        <v>34644</v>
      </c>
      <c r="AU44" s="12" t="s">
        <v>532</v>
      </c>
      <c r="AV44" s="12" t="s">
        <v>38</v>
      </c>
      <c r="AW44" s="4">
        <f t="shared" si="17"/>
        <v>0.78400000000000003</v>
      </c>
      <c r="AX44" s="4">
        <f t="shared" si="18"/>
        <v>2E-3</v>
      </c>
      <c r="AY44" s="4" t="str">
        <f t="shared" si="19"/>
        <v>UP</v>
      </c>
      <c r="AZ44" s="4">
        <f>COUNTIF(AY3:AY44,AY44)</f>
        <v>22</v>
      </c>
      <c r="BA44" s="4" t="str">
        <f t="shared" si="20"/>
        <v>UP22</v>
      </c>
      <c r="BB44" s="13" t="s">
        <v>16</v>
      </c>
      <c r="BC44" s="13" t="s">
        <v>17</v>
      </c>
      <c r="BD44" s="14">
        <v>1514</v>
      </c>
      <c r="BE44">
        <f t="shared" si="50"/>
        <v>31748</v>
      </c>
      <c r="BF44" s="15" t="s">
        <v>627</v>
      </c>
      <c r="BG44" s="15" t="s">
        <v>38</v>
      </c>
      <c r="BH44" s="4">
        <f t="shared" si="21"/>
        <v>0.96199999999999997</v>
      </c>
      <c r="BI44" s="4">
        <f t="shared" si="22"/>
        <v>2E-3</v>
      </c>
      <c r="BJ44" s="4" t="str">
        <f t="shared" si="23"/>
        <v>UP</v>
      </c>
      <c r="BK44" s="4">
        <f>COUNTIF(BJ3:BJ44,BJ44)</f>
        <v>22</v>
      </c>
      <c r="BL44" s="4" t="str">
        <f t="shared" si="24"/>
        <v>UP22</v>
      </c>
      <c r="BM44" s="16" t="s">
        <v>16</v>
      </c>
      <c r="BN44" s="16" t="s">
        <v>17</v>
      </c>
      <c r="BO44" s="17">
        <v>1514</v>
      </c>
      <c r="BP44">
        <f t="shared" si="51"/>
        <v>31748</v>
      </c>
      <c r="BQ44" s="18" t="s">
        <v>643</v>
      </c>
      <c r="BR44" s="18" t="s">
        <v>78</v>
      </c>
      <c r="BS44" s="4">
        <f t="shared" si="25"/>
        <v>1.0529999999999999</v>
      </c>
      <c r="BT44" s="4">
        <f t="shared" si="26"/>
        <v>5.0000000000000001E-3</v>
      </c>
      <c r="BU44" s="4" t="str">
        <f t="shared" si="27"/>
        <v>UP</v>
      </c>
      <c r="BV44" s="4">
        <f>COUNTIF(BU3:BU44,BU44)</f>
        <v>24</v>
      </c>
      <c r="BW44" s="4" t="str">
        <f t="shared" si="28"/>
        <v>UP24</v>
      </c>
      <c r="BX44" s="4" t="s">
        <v>16</v>
      </c>
      <c r="BY44" s="4" t="s">
        <v>17</v>
      </c>
      <c r="BZ44" s="4">
        <v>1514</v>
      </c>
      <c r="CA44">
        <f t="shared" si="52"/>
        <v>34644</v>
      </c>
      <c r="CB44" s="19" t="s">
        <v>790</v>
      </c>
      <c r="CC44" s="19" t="s">
        <v>38</v>
      </c>
      <c r="CD44" s="4">
        <f t="shared" si="29"/>
        <v>1.4419999999999999</v>
      </c>
      <c r="CE44" s="4">
        <f t="shared" si="30"/>
        <v>2E-3</v>
      </c>
      <c r="CF44" s="4" t="str">
        <f t="shared" si="31"/>
        <v>UP</v>
      </c>
      <c r="CG44" s="4">
        <f>COUNTIF(CF3:CF44,CF44)</f>
        <v>22</v>
      </c>
      <c r="CH44" s="4" t="str">
        <f t="shared" si="32"/>
        <v>UP22</v>
      </c>
      <c r="CI44" s="20" t="s">
        <v>16</v>
      </c>
      <c r="CJ44" s="20" t="s">
        <v>17</v>
      </c>
      <c r="CK44" s="21">
        <v>1514</v>
      </c>
      <c r="CL44">
        <f t="shared" si="53"/>
        <v>31748</v>
      </c>
      <c r="CM44" s="22" t="s">
        <v>892</v>
      </c>
      <c r="CN44" s="22" t="s">
        <v>38</v>
      </c>
      <c r="CO44" s="4">
        <f t="shared" si="33"/>
        <v>1.9970000000000001</v>
      </c>
      <c r="CP44" s="4">
        <f t="shared" si="34"/>
        <v>2E-3</v>
      </c>
      <c r="CQ44" s="4" t="str">
        <f t="shared" si="35"/>
        <v>UP</v>
      </c>
      <c r="CR44" s="4">
        <f>COUNTIF(CQ3:CQ44,CQ44)</f>
        <v>22</v>
      </c>
      <c r="CS44" s="4" t="str">
        <f t="shared" si="36"/>
        <v>UP22</v>
      </c>
      <c r="CT44" s="23" t="s">
        <v>16</v>
      </c>
      <c r="CU44" s="23" t="s">
        <v>17</v>
      </c>
      <c r="CV44" s="24">
        <v>1514</v>
      </c>
      <c r="CW44">
        <f t="shared" si="54"/>
        <v>31748</v>
      </c>
      <c r="CX44" s="25" t="s">
        <v>997</v>
      </c>
      <c r="CY44" s="25" t="s">
        <v>61</v>
      </c>
      <c r="CZ44" s="4">
        <f t="shared" si="37"/>
        <v>2.4540000000000002</v>
      </c>
      <c r="DA44" s="4">
        <f t="shared" si="38"/>
        <v>3.0000000000000001E-3</v>
      </c>
      <c r="DB44" s="4" t="str">
        <f t="shared" si="39"/>
        <v>UP</v>
      </c>
      <c r="DC44" s="4">
        <f>COUNTIF(DB3:DB44,DB44)</f>
        <v>22</v>
      </c>
      <c r="DD44" s="4" t="str">
        <f t="shared" si="40"/>
        <v>UP22</v>
      </c>
      <c r="DE44" s="26" t="s">
        <v>16</v>
      </c>
      <c r="DF44" s="26" t="s">
        <v>17</v>
      </c>
      <c r="DG44" s="27">
        <v>1514</v>
      </c>
      <c r="DH44">
        <f t="shared" si="55"/>
        <v>31748</v>
      </c>
      <c r="DI44" s="28" t="s">
        <v>1098</v>
      </c>
      <c r="DJ44" s="28" t="s">
        <v>1099</v>
      </c>
      <c r="DK44" s="4">
        <f t="shared" si="41"/>
        <v>3.411</v>
      </c>
      <c r="DL44" s="4">
        <f t="shared" si="42"/>
        <v>8.6999999999999994E-2</v>
      </c>
      <c r="DM44" s="4" t="str">
        <f t="shared" si="43"/>
        <v>UP</v>
      </c>
      <c r="DN44" s="4">
        <f>COUNTIF(DM3:DM44,DM44)</f>
        <v>22</v>
      </c>
      <c r="DO44" s="4" t="str">
        <f t="shared" si="44"/>
        <v>UP22</v>
      </c>
      <c r="DP44" s="29" t="s">
        <v>16</v>
      </c>
      <c r="DQ44" s="29" t="s">
        <v>17</v>
      </c>
      <c r="DR44" s="30">
        <v>1514</v>
      </c>
      <c r="DS44">
        <f t="shared" si="56"/>
        <v>31748</v>
      </c>
      <c r="DT44" s="31" t="s">
        <v>1212</v>
      </c>
      <c r="DU44" s="31" t="s">
        <v>137</v>
      </c>
      <c r="DV44" s="4">
        <f t="shared" si="45"/>
        <v>4.4710000000000001</v>
      </c>
      <c r="DW44" s="4">
        <f t="shared" si="46"/>
        <v>1E-3</v>
      </c>
      <c r="DX44" s="4" t="str">
        <f t="shared" si="47"/>
        <v>UP</v>
      </c>
      <c r="DY44" s="4">
        <f>COUNTIF(DX3:DX44,DX44)</f>
        <v>24</v>
      </c>
      <c r="DZ44" s="4" t="str">
        <f t="shared" si="48"/>
        <v>UP24</v>
      </c>
      <c r="EA44" s="32" t="s">
        <v>16</v>
      </c>
      <c r="EB44" s="32" t="s">
        <v>17</v>
      </c>
      <c r="EC44" s="33">
        <v>1514</v>
      </c>
      <c r="ED44">
        <f t="shared" si="57"/>
        <v>34644</v>
      </c>
    </row>
    <row r="45" spans="2:134">
      <c r="B45" s="4" t="s">
        <v>84</v>
      </c>
      <c r="C45" s="4" t="s">
        <v>61</v>
      </c>
      <c r="D45" s="4">
        <f t="shared" si="0"/>
        <v>0.71899999999999997</v>
      </c>
      <c r="E45" s="4">
        <f t="shared" si="1"/>
        <v>3.0000000000000001E-3</v>
      </c>
      <c r="F45" s="4" t="str">
        <f t="shared" si="2"/>
        <v>UP</v>
      </c>
      <c r="G45" s="4">
        <f>COUNTIF(F3:F45,F45)</f>
        <v>25</v>
      </c>
      <c r="H45" s="4" t="str">
        <f t="shared" si="3"/>
        <v>UP25</v>
      </c>
      <c r="I45" s="4" t="s">
        <v>16</v>
      </c>
      <c r="J45" s="4" t="s">
        <v>17</v>
      </c>
      <c r="K45" s="4">
        <v>1514</v>
      </c>
      <c r="L45">
        <f t="shared" si="60"/>
        <v>36158</v>
      </c>
      <c r="M45" s="5" t="s">
        <v>212</v>
      </c>
      <c r="N45" s="5" t="s">
        <v>71</v>
      </c>
      <c r="O45" s="4">
        <f t="shared" si="5"/>
        <v>0.91900000000000004</v>
      </c>
      <c r="P45" s="4">
        <f t="shared" si="6"/>
        <v>4.0000000000000001E-3</v>
      </c>
      <c r="Q45" s="4" t="str">
        <f t="shared" si="7"/>
        <v>UP</v>
      </c>
      <c r="R45" s="4">
        <f>COUNTIF(Q3:Q45,Q45)</f>
        <v>23</v>
      </c>
      <c r="S45" s="4" t="str">
        <f t="shared" si="8"/>
        <v>UP23</v>
      </c>
      <c r="T45" s="6" t="s">
        <v>16</v>
      </c>
      <c r="U45" s="6" t="s">
        <v>17</v>
      </c>
      <c r="V45" s="7">
        <v>1514</v>
      </c>
      <c r="W45">
        <f t="shared" si="58"/>
        <v>33262</v>
      </c>
      <c r="X45" s="8" t="s">
        <v>321</v>
      </c>
      <c r="Y45" s="8" t="s">
        <v>71</v>
      </c>
      <c r="Z45" s="4">
        <f t="shared" si="9"/>
        <v>0.66699999999999993</v>
      </c>
      <c r="AA45" s="4">
        <f t="shared" si="10"/>
        <v>4.0000000000000001E-3</v>
      </c>
      <c r="AB45" s="4" t="str">
        <f t="shared" si="11"/>
        <v>UP</v>
      </c>
      <c r="AC45" s="4">
        <f>COUNTIF(AB3:AB45,AB45)</f>
        <v>25</v>
      </c>
      <c r="AD45" s="4" t="str">
        <f t="shared" si="12"/>
        <v>UP25</v>
      </c>
      <c r="AE45" s="9" t="s">
        <v>16</v>
      </c>
      <c r="AF45" s="9" t="s">
        <v>17</v>
      </c>
      <c r="AG45" s="10">
        <v>1514</v>
      </c>
      <c r="AH45" s="33">
        <f t="shared" si="59"/>
        <v>36158</v>
      </c>
      <c r="AI45" s="11" t="s">
        <v>430</v>
      </c>
      <c r="AJ45" s="11" t="s">
        <v>61</v>
      </c>
      <c r="AK45" s="4">
        <f t="shared" si="13"/>
        <v>3528.0969999999998</v>
      </c>
      <c r="AL45" s="11">
        <v>0.97899999999935972</v>
      </c>
      <c r="AM45" s="4">
        <f t="shared" si="14"/>
        <v>3.0000000000000001E-3</v>
      </c>
      <c r="AN45" s="4" t="str">
        <f t="shared" si="15"/>
        <v>UP</v>
      </c>
      <c r="AO45" s="4">
        <f>COUNTIF(AN3:AN45,AN45)</f>
        <v>25</v>
      </c>
      <c r="AP45" s="4" t="str">
        <f t="shared" si="16"/>
        <v>UP25</v>
      </c>
      <c r="AQ45" s="4" t="s">
        <v>16</v>
      </c>
      <c r="AR45" s="4" t="s">
        <v>17</v>
      </c>
      <c r="AS45" s="4">
        <v>1514</v>
      </c>
      <c r="AT45">
        <f t="shared" si="49"/>
        <v>36158</v>
      </c>
      <c r="AU45" s="12" t="s">
        <v>533</v>
      </c>
      <c r="AV45" s="12" t="s">
        <v>59</v>
      </c>
      <c r="AW45" s="4">
        <f t="shared" si="17"/>
        <v>0.79400000000000004</v>
      </c>
      <c r="AX45" s="4">
        <f t="shared" si="18"/>
        <v>0.01</v>
      </c>
      <c r="AY45" s="4" t="str">
        <f t="shared" si="19"/>
        <v>DOWN</v>
      </c>
      <c r="AZ45" s="4">
        <f>COUNTIF(AY3:AY45,AY45)</f>
        <v>21</v>
      </c>
      <c r="BA45" s="4" t="str">
        <f t="shared" si="20"/>
        <v>DOWN21</v>
      </c>
      <c r="BB45" s="13" t="s">
        <v>17</v>
      </c>
      <c r="BC45" s="13" t="s">
        <v>16</v>
      </c>
      <c r="BD45" s="14">
        <v>66</v>
      </c>
      <c r="BE45">
        <f t="shared" si="50"/>
        <v>31814</v>
      </c>
      <c r="BF45" s="15" t="s">
        <v>628</v>
      </c>
      <c r="BG45" s="15" t="s">
        <v>59</v>
      </c>
      <c r="BH45" s="4">
        <f t="shared" si="21"/>
        <v>0.97199999999999998</v>
      </c>
      <c r="BI45" s="4">
        <f t="shared" si="22"/>
        <v>0.01</v>
      </c>
      <c r="BJ45" s="4" t="str">
        <f t="shared" si="23"/>
        <v>DOWN</v>
      </c>
      <c r="BK45" s="4">
        <f>COUNTIF(BJ3:BJ45,BJ45)</f>
        <v>21</v>
      </c>
      <c r="BL45" s="4" t="str">
        <f t="shared" si="24"/>
        <v>DOWN21</v>
      </c>
      <c r="BM45" s="16" t="s">
        <v>17</v>
      </c>
      <c r="BN45" s="16" t="s">
        <v>16</v>
      </c>
      <c r="BO45" s="17">
        <v>66</v>
      </c>
      <c r="BP45">
        <f t="shared" si="51"/>
        <v>31814</v>
      </c>
      <c r="BQ45" s="18" t="s">
        <v>713</v>
      </c>
      <c r="BR45" s="18" t="s">
        <v>43</v>
      </c>
      <c r="BS45" s="4">
        <f t="shared" si="25"/>
        <v>1.0589999999999999</v>
      </c>
      <c r="BT45" s="4">
        <f t="shared" si="26"/>
        <v>6.0000000000000001E-3</v>
      </c>
      <c r="BU45" s="4" t="str">
        <f t="shared" si="27"/>
        <v>UP</v>
      </c>
      <c r="BV45" s="4">
        <f>COUNTIF(BU3:BU45,BU45)</f>
        <v>25</v>
      </c>
      <c r="BW45" s="4" t="str">
        <f t="shared" si="28"/>
        <v>UP25</v>
      </c>
      <c r="BX45" s="4" t="s">
        <v>16</v>
      </c>
      <c r="BY45" s="4" t="s">
        <v>17</v>
      </c>
      <c r="BZ45" s="4">
        <v>1514</v>
      </c>
      <c r="CA45">
        <f t="shared" si="52"/>
        <v>36158</v>
      </c>
      <c r="CB45" s="19" t="s">
        <v>791</v>
      </c>
      <c r="CC45" s="19" t="s">
        <v>43</v>
      </c>
      <c r="CD45" s="4">
        <f t="shared" si="29"/>
        <v>1.4480000000000002</v>
      </c>
      <c r="CE45" s="4">
        <f t="shared" si="30"/>
        <v>6.0000000000000001E-3</v>
      </c>
      <c r="CF45" s="4" t="str">
        <f t="shared" si="31"/>
        <v>DOWN</v>
      </c>
      <c r="CG45" s="4">
        <f>COUNTIF(CF3:CF45,CF45)</f>
        <v>21</v>
      </c>
      <c r="CH45" s="4" t="str">
        <f t="shared" si="32"/>
        <v>DOWN21</v>
      </c>
      <c r="CI45" s="20" t="s">
        <v>17</v>
      </c>
      <c r="CJ45" s="20" t="s">
        <v>16</v>
      </c>
      <c r="CK45" s="21">
        <v>66</v>
      </c>
      <c r="CL45">
        <f t="shared" si="53"/>
        <v>31814</v>
      </c>
      <c r="CM45" s="22" t="s">
        <v>893</v>
      </c>
      <c r="CN45" s="22" t="s">
        <v>43</v>
      </c>
      <c r="CO45" s="4">
        <f t="shared" si="33"/>
        <v>2.0030000000000001</v>
      </c>
      <c r="CP45" s="4">
        <f t="shared" si="34"/>
        <v>6.0000000000000001E-3</v>
      </c>
      <c r="CQ45" s="4" t="str">
        <f t="shared" si="35"/>
        <v>DOWN</v>
      </c>
      <c r="CR45" s="4">
        <f>COUNTIF(CQ3:CQ45,CQ45)</f>
        <v>21</v>
      </c>
      <c r="CS45" s="4" t="str">
        <f t="shared" si="36"/>
        <v>DOWN21</v>
      </c>
      <c r="CT45" s="23" t="s">
        <v>17</v>
      </c>
      <c r="CU45" s="23" t="s">
        <v>16</v>
      </c>
      <c r="CV45" s="24">
        <v>66</v>
      </c>
      <c r="CW45">
        <f t="shared" si="54"/>
        <v>31814</v>
      </c>
      <c r="CX45" s="25" t="s">
        <v>998</v>
      </c>
      <c r="CY45" s="25" t="s">
        <v>43</v>
      </c>
      <c r="CZ45" s="4">
        <f t="shared" si="37"/>
        <v>2.46</v>
      </c>
      <c r="DA45" s="4">
        <f t="shared" si="38"/>
        <v>6.0000000000000001E-3</v>
      </c>
      <c r="DB45" s="4" t="str">
        <f t="shared" si="39"/>
        <v>UP</v>
      </c>
      <c r="DC45" s="4">
        <f>COUNTIF(DB3:DB45,DB45)</f>
        <v>23</v>
      </c>
      <c r="DD45" s="4" t="str">
        <f t="shared" si="40"/>
        <v>UP23</v>
      </c>
      <c r="DE45" s="26" t="s">
        <v>16</v>
      </c>
      <c r="DF45" s="26" t="s">
        <v>17</v>
      </c>
      <c r="DG45" s="27">
        <v>1514</v>
      </c>
      <c r="DH45">
        <f t="shared" si="55"/>
        <v>33262</v>
      </c>
      <c r="DI45" s="28" t="s">
        <v>1100</v>
      </c>
      <c r="DJ45" s="28" t="s">
        <v>34</v>
      </c>
      <c r="DK45" s="4">
        <f t="shared" si="41"/>
        <v>3.4250000000000003</v>
      </c>
      <c r="DL45" s="4">
        <f t="shared" si="42"/>
        <v>1.4E-2</v>
      </c>
      <c r="DM45" s="4" t="str">
        <f t="shared" si="43"/>
        <v>DOWN</v>
      </c>
      <c r="DN45" s="4">
        <f>COUNTIF(DM3:DM45,DM45)</f>
        <v>21</v>
      </c>
      <c r="DO45" s="4" t="str">
        <f t="shared" si="44"/>
        <v>DOWN21</v>
      </c>
      <c r="DP45" s="29" t="s">
        <v>17</v>
      </c>
      <c r="DQ45" s="29" t="s">
        <v>16</v>
      </c>
      <c r="DR45" s="30">
        <v>66</v>
      </c>
      <c r="DS45">
        <f t="shared" si="56"/>
        <v>31814</v>
      </c>
      <c r="DT45" s="31" t="s">
        <v>1213</v>
      </c>
      <c r="DU45" s="31" t="s">
        <v>61</v>
      </c>
      <c r="DV45" s="4">
        <f t="shared" si="45"/>
        <v>4.4739999999999993</v>
      </c>
      <c r="DW45" s="4">
        <f t="shared" si="46"/>
        <v>3.0000000000000001E-3</v>
      </c>
      <c r="DX45" s="4" t="str">
        <f t="shared" si="47"/>
        <v>UP</v>
      </c>
      <c r="DY45" s="4">
        <f>COUNTIF(DX3:DX45,DX45)</f>
        <v>25</v>
      </c>
      <c r="DZ45" s="4" t="str">
        <f t="shared" si="48"/>
        <v>UP25</v>
      </c>
      <c r="EA45" s="32" t="s">
        <v>16</v>
      </c>
      <c r="EB45" s="32" t="s">
        <v>17</v>
      </c>
      <c r="EC45" s="33">
        <v>1514</v>
      </c>
      <c r="ED45">
        <f t="shared" si="57"/>
        <v>36158</v>
      </c>
    </row>
    <row r="46" spans="2:134">
      <c r="B46" s="4" t="s">
        <v>85</v>
      </c>
      <c r="C46" s="4" t="s">
        <v>61</v>
      </c>
      <c r="D46" s="4">
        <f t="shared" si="0"/>
        <v>0.72199999999999998</v>
      </c>
      <c r="E46" s="4">
        <f t="shared" si="1"/>
        <v>3.0000000000000001E-3</v>
      </c>
      <c r="F46" s="4" t="str">
        <f t="shared" si="2"/>
        <v>UP</v>
      </c>
      <c r="G46" s="4">
        <f>COUNTIF(F3:F46,F46)</f>
        <v>26</v>
      </c>
      <c r="H46" s="4" t="str">
        <f t="shared" si="3"/>
        <v>UP26</v>
      </c>
      <c r="I46" s="4" t="s">
        <v>16</v>
      </c>
      <c r="J46" s="4" t="s">
        <v>17</v>
      </c>
      <c r="K46" s="4">
        <v>1514</v>
      </c>
      <c r="L46">
        <f t="shared" si="60"/>
        <v>37672</v>
      </c>
      <c r="M46" s="5" t="s">
        <v>213</v>
      </c>
      <c r="N46" s="5" t="s">
        <v>38</v>
      </c>
      <c r="O46" s="4">
        <f t="shared" si="5"/>
        <v>0.92100000000000004</v>
      </c>
      <c r="P46" s="4">
        <f t="shared" si="6"/>
        <v>2E-3</v>
      </c>
      <c r="Q46" s="4" t="str">
        <f t="shared" si="7"/>
        <v>UP</v>
      </c>
      <c r="R46" s="4">
        <f>COUNTIF(Q3:Q46,Q46)</f>
        <v>24</v>
      </c>
      <c r="S46" s="4" t="str">
        <f t="shared" si="8"/>
        <v>UP24</v>
      </c>
      <c r="T46" s="6" t="s">
        <v>16</v>
      </c>
      <c r="U46" s="6" t="s">
        <v>17</v>
      </c>
      <c r="V46" s="7">
        <v>1514</v>
      </c>
      <c r="W46">
        <f t="shared" si="58"/>
        <v>34776</v>
      </c>
      <c r="X46" s="8" t="s">
        <v>322</v>
      </c>
      <c r="Y46" s="8" t="s">
        <v>61</v>
      </c>
      <c r="Z46" s="4">
        <f t="shared" si="9"/>
        <v>0.67</v>
      </c>
      <c r="AA46" s="4">
        <f t="shared" si="10"/>
        <v>3.0000000000000001E-3</v>
      </c>
      <c r="AB46" s="4" t="str">
        <f t="shared" si="11"/>
        <v>UP</v>
      </c>
      <c r="AC46" s="4">
        <f>COUNTIF(AB3:AB46,AB46)</f>
        <v>26</v>
      </c>
      <c r="AD46" s="4" t="str">
        <f t="shared" si="12"/>
        <v>UP26</v>
      </c>
      <c r="AE46" s="9" t="s">
        <v>16</v>
      </c>
      <c r="AF46" s="9" t="s">
        <v>17</v>
      </c>
      <c r="AG46" s="10">
        <v>1514</v>
      </c>
      <c r="AH46" s="33">
        <f t="shared" si="59"/>
        <v>37672</v>
      </c>
      <c r="AI46" s="11" t="s">
        <v>431</v>
      </c>
      <c r="AJ46" s="11" t="s">
        <v>71</v>
      </c>
      <c r="AK46" s="4">
        <f t="shared" si="13"/>
        <v>3528.1010000000001</v>
      </c>
      <c r="AL46" s="11">
        <v>0.98299999999971988</v>
      </c>
      <c r="AM46" s="4">
        <f t="shared" si="14"/>
        <v>4.0000000000000001E-3</v>
      </c>
      <c r="AN46" s="4" t="str">
        <f t="shared" si="15"/>
        <v>UP</v>
      </c>
      <c r="AO46" s="4">
        <f>COUNTIF(AN3:AN46,AN46)</f>
        <v>26</v>
      </c>
      <c r="AP46" s="4" t="str">
        <f t="shared" si="16"/>
        <v>UP26</v>
      </c>
      <c r="AQ46" s="4" t="s">
        <v>16</v>
      </c>
      <c r="AR46" s="4" t="s">
        <v>17</v>
      </c>
      <c r="AS46" s="4">
        <v>1514</v>
      </c>
      <c r="AT46">
        <f t="shared" si="49"/>
        <v>37672</v>
      </c>
      <c r="AU46" s="12" t="s">
        <v>534</v>
      </c>
      <c r="AV46" s="12" t="s">
        <v>38</v>
      </c>
      <c r="AW46" s="4">
        <f t="shared" si="17"/>
        <v>0.79600000000000004</v>
      </c>
      <c r="AX46" s="4">
        <f t="shared" si="18"/>
        <v>2E-3</v>
      </c>
      <c r="AY46" s="4" t="str">
        <f t="shared" si="19"/>
        <v>UP</v>
      </c>
      <c r="AZ46" s="4">
        <f>COUNTIF(AY3:AY46,AY46)</f>
        <v>23</v>
      </c>
      <c r="BA46" s="4" t="str">
        <f t="shared" si="20"/>
        <v>UP23</v>
      </c>
      <c r="BB46" s="13" t="s">
        <v>16</v>
      </c>
      <c r="BC46" s="13" t="s">
        <v>17</v>
      </c>
      <c r="BD46" s="14">
        <v>1514</v>
      </c>
      <c r="BE46">
        <f t="shared" si="50"/>
        <v>33328</v>
      </c>
      <c r="BF46" s="15" t="s">
        <v>629</v>
      </c>
      <c r="BG46" s="15" t="s">
        <v>38</v>
      </c>
      <c r="BH46" s="4">
        <f t="shared" si="21"/>
        <v>0.97400000000000009</v>
      </c>
      <c r="BI46" s="4">
        <f t="shared" si="22"/>
        <v>2E-3</v>
      </c>
      <c r="BJ46" s="4" t="str">
        <f t="shared" si="23"/>
        <v>UP</v>
      </c>
      <c r="BK46" s="4">
        <f>COUNTIF(BJ3:BJ46,BJ46)</f>
        <v>23</v>
      </c>
      <c r="BL46" s="4" t="str">
        <f t="shared" si="24"/>
        <v>UP23</v>
      </c>
      <c r="BM46" s="16" t="s">
        <v>16</v>
      </c>
      <c r="BN46" s="16" t="s">
        <v>17</v>
      </c>
      <c r="BO46" s="17">
        <v>1514</v>
      </c>
      <c r="BP46">
        <f t="shared" si="51"/>
        <v>33328</v>
      </c>
      <c r="BQ46" s="18" t="s">
        <v>714</v>
      </c>
      <c r="BR46" s="18" t="s">
        <v>38</v>
      </c>
      <c r="BS46" s="4">
        <f t="shared" si="25"/>
        <v>1.0610000000000002</v>
      </c>
      <c r="BT46" s="4">
        <f t="shared" si="26"/>
        <v>2E-3</v>
      </c>
      <c r="BU46" s="4" t="str">
        <f t="shared" si="27"/>
        <v>UP</v>
      </c>
      <c r="BV46" s="4">
        <f>COUNTIF(BU3:BU46,BU46)</f>
        <v>26</v>
      </c>
      <c r="BW46" s="4" t="str">
        <f t="shared" si="28"/>
        <v>UP26</v>
      </c>
      <c r="BX46" s="4" t="s">
        <v>16</v>
      </c>
      <c r="BY46" s="4" t="s">
        <v>17</v>
      </c>
      <c r="BZ46" s="4">
        <v>1514</v>
      </c>
      <c r="CA46">
        <f t="shared" si="52"/>
        <v>37672</v>
      </c>
      <c r="CB46" s="19" t="s">
        <v>792</v>
      </c>
      <c r="CC46" s="19" t="s">
        <v>137</v>
      </c>
      <c r="CD46" s="4">
        <f t="shared" si="29"/>
        <v>1.4490000000000001</v>
      </c>
      <c r="CE46" s="4">
        <f t="shared" si="30"/>
        <v>1E-3</v>
      </c>
      <c r="CF46" s="4" t="str">
        <f t="shared" si="31"/>
        <v>UP</v>
      </c>
      <c r="CG46" s="4">
        <f>COUNTIF(CF3:CF46,CF46)</f>
        <v>23</v>
      </c>
      <c r="CH46" s="4" t="str">
        <f t="shared" si="32"/>
        <v>UP23</v>
      </c>
      <c r="CI46" s="20" t="s">
        <v>16</v>
      </c>
      <c r="CJ46" s="20" t="s">
        <v>17</v>
      </c>
      <c r="CK46" s="21">
        <v>1514</v>
      </c>
      <c r="CL46">
        <f t="shared" si="53"/>
        <v>33328</v>
      </c>
      <c r="CM46" s="22" t="s">
        <v>894</v>
      </c>
      <c r="CN46" s="22" t="s">
        <v>38</v>
      </c>
      <c r="CO46" s="4">
        <f t="shared" si="33"/>
        <v>2.0049999999999999</v>
      </c>
      <c r="CP46" s="4">
        <f t="shared" si="34"/>
        <v>2E-3</v>
      </c>
      <c r="CQ46" s="4" t="str">
        <f t="shared" si="35"/>
        <v>UP</v>
      </c>
      <c r="CR46" s="4">
        <f>COUNTIF(CQ3:CQ46,CQ46)</f>
        <v>23</v>
      </c>
      <c r="CS46" s="4" t="str">
        <f t="shared" si="36"/>
        <v>UP23</v>
      </c>
      <c r="CT46" s="23" t="s">
        <v>16</v>
      </c>
      <c r="CU46" s="23" t="s">
        <v>17</v>
      </c>
      <c r="CV46" s="24">
        <v>1514</v>
      </c>
      <c r="CW46">
        <f t="shared" si="54"/>
        <v>33328</v>
      </c>
      <c r="CX46" s="25" t="s">
        <v>999</v>
      </c>
      <c r="CY46" s="25" t="s">
        <v>78</v>
      </c>
      <c r="CZ46" s="4">
        <f t="shared" si="37"/>
        <v>2.4650000000000003</v>
      </c>
      <c r="DA46" s="4">
        <f t="shared" si="38"/>
        <v>5.0000000000000001E-3</v>
      </c>
      <c r="DB46" s="4" t="str">
        <f t="shared" si="39"/>
        <v>UP</v>
      </c>
      <c r="DC46" s="4">
        <f>COUNTIF(DB3:DB46,DB46)</f>
        <v>24</v>
      </c>
      <c r="DD46" s="4" t="str">
        <f t="shared" si="40"/>
        <v>UP24</v>
      </c>
      <c r="DE46" s="26" t="s">
        <v>16</v>
      </c>
      <c r="DF46" s="26" t="s">
        <v>17</v>
      </c>
      <c r="DG46" s="27">
        <v>1514</v>
      </c>
      <c r="DH46">
        <f t="shared" si="55"/>
        <v>34776</v>
      </c>
      <c r="DI46" s="28" t="s">
        <v>1101</v>
      </c>
      <c r="DJ46" s="28" t="s">
        <v>71</v>
      </c>
      <c r="DK46" s="4">
        <f t="shared" si="41"/>
        <v>3.4290000000000003</v>
      </c>
      <c r="DL46" s="4">
        <f t="shared" si="42"/>
        <v>4.0000000000000001E-3</v>
      </c>
      <c r="DM46" s="4" t="str">
        <f t="shared" si="43"/>
        <v>UP</v>
      </c>
      <c r="DN46" s="4">
        <f>COUNTIF(DM3:DM46,DM46)</f>
        <v>23</v>
      </c>
      <c r="DO46" s="4" t="str">
        <f t="shared" si="44"/>
        <v>UP23</v>
      </c>
      <c r="DP46" s="29" t="s">
        <v>16</v>
      </c>
      <c r="DQ46" s="29" t="s">
        <v>17</v>
      </c>
      <c r="DR46" s="30">
        <v>1514</v>
      </c>
      <c r="DS46">
        <f t="shared" si="56"/>
        <v>33328</v>
      </c>
      <c r="DT46" s="31" t="s">
        <v>1214</v>
      </c>
      <c r="DU46" s="31" t="s">
        <v>38</v>
      </c>
      <c r="DV46" s="4">
        <f t="shared" si="45"/>
        <v>4.476</v>
      </c>
      <c r="DW46" s="4">
        <f t="shared" si="46"/>
        <v>2E-3</v>
      </c>
      <c r="DX46" s="4" t="str">
        <f t="shared" si="47"/>
        <v>DOWN</v>
      </c>
      <c r="DY46" s="4">
        <f>COUNTIF(DX3:DX46,DX46)</f>
        <v>19</v>
      </c>
      <c r="DZ46" s="4" t="str">
        <f t="shared" si="48"/>
        <v>DOWN19</v>
      </c>
      <c r="EA46" s="32" t="s">
        <v>17</v>
      </c>
      <c r="EB46" s="32" t="s">
        <v>16</v>
      </c>
      <c r="EC46" s="33">
        <v>66</v>
      </c>
      <c r="ED46">
        <f t="shared" si="57"/>
        <v>36224</v>
      </c>
    </row>
    <row r="47" spans="2:134">
      <c r="B47" s="4" t="s">
        <v>86</v>
      </c>
      <c r="C47" s="4" t="s">
        <v>61</v>
      </c>
      <c r="D47" s="4">
        <f t="shared" si="0"/>
        <v>0.72499999999999998</v>
      </c>
      <c r="E47" s="4">
        <f t="shared" si="1"/>
        <v>3.0000000000000001E-3</v>
      </c>
      <c r="F47" s="4" t="str">
        <f t="shared" si="2"/>
        <v>DOWN</v>
      </c>
      <c r="G47" s="4">
        <f>COUNTIF(F3:F47,F47)</f>
        <v>19</v>
      </c>
      <c r="H47" s="4" t="str">
        <f t="shared" si="3"/>
        <v>DOWN19</v>
      </c>
      <c r="I47" s="4" t="s">
        <v>17</v>
      </c>
      <c r="J47" s="4" t="s">
        <v>16</v>
      </c>
      <c r="K47" s="4">
        <v>66</v>
      </c>
      <c r="L47">
        <f t="shared" si="60"/>
        <v>37738</v>
      </c>
      <c r="M47" s="5" t="s">
        <v>214</v>
      </c>
      <c r="N47" s="5" t="s">
        <v>61</v>
      </c>
      <c r="O47" s="4">
        <f t="shared" si="5"/>
        <v>0.92400000000000004</v>
      </c>
      <c r="P47" s="4">
        <f t="shared" si="6"/>
        <v>3.0000000000000001E-3</v>
      </c>
      <c r="Q47" s="4" t="str">
        <f t="shared" si="7"/>
        <v>UP</v>
      </c>
      <c r="R47" s="4">
        <f>COUNTIF(Q3:Q47,Q47)</f>
        <v>25</v>
      </c>
      <c r="S47" s="4" t="str">
        <f t="shared" si="8"/>
        <v>UP25</v>
      </c>
      <c r="T47" s="6" t="s">
        <v>16</v>
      </c>
      <c r="U47" s="6" t="s">
        <v>17</v>
      </c>
      <c r="V47" s="7">
        <v>1514</v>
      </c>
      <c r="W47">
        <f t="shared" si="58"/>
        <v>36290</v>
      </c>
      <c r="X47" s="8" t="s">
        <v>323</v>
      </c>
      <c r="Y47" s="8" t="s">
        <v>38</v>
      </c>
      <c r="Z47" s="4">
        <f t="shared" si="9"/>
        <v>0.67199999999999993</v>
      </c>
      <c r="AA47" s="4">
        <f t="shared" si="10"/>
        <v>2E-3</v>
      </c>
      <c r="AB47" s="4" t="str">
        <f t="shared" si="11"/>
        <v>DOWN</v>
      </c>
      <c r="AC47" s="4">
        <f>COUNTIF(AB3:AB47,AB47)</f>
        <v>19</v>
      </c>
      <c r="AD47" s="4" t="str">
        <f t="shared" si="12"/>
        <v>DOWN19</v>
      </c>
      <c r="AE47" s="9" t="s">
        <v>17</v>
      </c>
      <c r="AF47" s="9" t="s">
        <v>16</v>
      </c>
      <c r="AG47" s="10">
        <v>66</v>
      </c>
      <c r="AH47" s="33">
        <f t="shared" si="59"/>
        <v>37738</v>
      </c>
      <c r="AI47" s="11" t="s">
        <v>432</v>
      </c>
      <c r="AJ47" s="11" t="s">
        <v>61</v>
      </c>
      <c r="AK47" s="4">
        <f t="shared" si="13"/>
        <v>3528.1039999999998</v>
      </c>
      <c r="AL47" s="11">
        <v>0.98599999999942156</v>
      </c>
      <c r="AM47" s="4">
        <f t="shared" si="14"/>
        <v>3.0000000000000001E-3</v>
      </c>
      <c r="AN47" s="4" t="str">
        <f t="shared" si="15"/>
        <v>DOWN</v>
      </c>
      <c r="AO47" s="4">
        <f>COUNTIF(AN3:AN47,AN47)</f>
        <v>19</v>
      </c>
      <c r="AP47" s="4" t="str">
        <f t="shared" si="16"/>
        <v>DOWN19</v>
      </c>
      <c r="AQ47" s="4" t="s">
        <v>17</v>
      </c>
      <c r="AR47" s="4" t="s">
        <v>16</v>
      </c>
      <c r="AS47" s="4">
        <v>66</v>
      </c>
      <c r="AT47">
        <f t="shared" si="49"/>
        <v>37738</v>
      </c>
      <c r="AU47" s="12" t="s">
        <v>535</v>
      </c>
      <c r="AV47" s="12" t="s">
        <v>59</v>
      </c>
      <c r="AW47" s="4">
        <f t="shared" si="17"/>
        <v>0.80599999999999994</v>
      </c>
      <c r="AX47" s="4">
        <f t="shared" si="18"/>
        <v>0.01</v>
      </c>
      <c r="AY47" s="4" t="str">
        <f t="shared" si="19"/>
        <v>DOWN</v>
      </c>
      <c r="AZ47" s="4">
        <f>COUNTIF(AY3:AY47,AY47)</f>
        <v>22</v>
      </c>
      <c r="BA47" s="4" t="str">
        <f t="shared" si="20"/>
        <v>DOWN22</v>
      </c>
      <c r="BB47" s="13" t="s">
        <v>17</v>
      </c>
      <c r="BC47" s="13" t="s">
        <v>16</v>
      </c>
      <c r="BD47" s="14">
        <v>66</v>
      </c>
      <c r="BE47">
        <f t="shared" si="50"/>
        <v>33394</v>
      </c>
      <c r="BF47" s="15" t="s">
        <v>630</v>
      </c>
      <c r="BG47" s="15" t="s">
        <v>40</v>
      </c>
      <c r="BH47" s="4">
        <f t="shared" si="21"/>
        <v>0.98100000000000009</v>
      </c>
      <c r="BI47" s="4">
        <f t="shared" si="22"/>
        <v>7.0000000000000001E-3</v>
      </c>
      <c r="BJ47" s="4" t="str">
        <f t="shared" si="23"/>
        <v>DOWN</v>
      </c>
      <c r="BK47" s="4">
        <f>COUNTIF(BJ3:BJ47,BJ47)</f>
        <v>22</v>
      </c>
      <c r="BL47" s="4" t="str">
        <f t="shared" si="24"/>
        <v>DOWN22</v>
      </c>
      <c r="BM47" s="16" t="s">
        <v>17</v>
      </c>
      <c r="BN47" s="16" t="s">
        <v>16</v>
      </c>
      <c r="BO47" s="17">
        <v>66</v>
      </c>
      <c r="BP47">
        <f t="shared" si="51"/>
        <v>33394</v>
      </c>
      <c r="BQ47" s="18" t="s">
        <v>104</v>
      </c>
      <c r="BR47" s="18" t="s">
        <v>43</v>
      </c>
      <c r="BS47" s="4">
        <f t="shared" si="25"/>
        <v>1.0669999999999999</v>
      </c>
      <c r="BT47" s="4">
        <f t="shared" si="26"/>
        <v>6.0000000000000001E-3</v>
      </c>
      <c r="BU47" s="4" t="str">
        <f t="shared" si="27"/>
        <v>DOWN</v>
      </c>
      <c r="BV47" s="4">
        <f>COUNTIF(BU3:BU47,BU47)</f>
        <v>19</v>
      </c>
      <c r="BW47" s="4" t="str">
        <f t="shared" si="28"/>
        <v>DOWN19</v>
      </c>
      <c r="BX47" s="4" t="s">
        <v>17</v>
      </c>
      <c r="BY47" s="4" t="s">
        <v>16</v>
      </c>
      <c r="BZ47" s="4">
        <v>66</v>
      </c>
      <c r="CA47">
        <f t="shared" si="52"/>
        <v>37738</v>
      </c>
      <c r="CB47" s="19" t="s">
        <v>793</v>
      </c>
      <c r="CC47" s="19" t="s">
        <v>43</v>
      </c>
      <c r="CD47" s="4">
        <f t="shared" si="29"/>
        <v>1.4549999999999998</v>
      </c>
      <c r="CE47" s="4">
        <f t="shared" si="30"/>
        <v>6.0000000000000001E-3</v>
      </c>
      <c r="CF47" s="4" t="str">
        <f t="shared" si="31"/>
        <v>DOWN</v>
      </c>
      <c r="CG47" s="4">
        <f>COUNTIF(CF3:CF47,CF47)</f>
        <v>22</v>
      </c>
      <c r="CH47" s="4" t="str">
        <f t="shared" si="32"/>
        <v>DOWN22</v>
      </c>
      <c r="CI47" s="20" t="s">
        <v>17</v>
      </c>
      <c r="CJ47" s="20" t="s">
        <v>16</v>
      </c>
      <c r="CK47" s="21">
        <v>66</v>
      </c>
      <c r="CL47">
        <f t="shared" si="53"/>
        <v>33394</v>
      </c>
      <c r="CM47" s="22" t="s">
        <v>895</v>
      </c>
      <c r="CN47" s="22" t="s">
        <v>78</v>
      </c>
      <c r="CO47" s="4">
        <f t="shared" si="33"/>
        <v>2.0100000000000002</v>
      </c>
      <c r="CP47" s="4">
        <f t="shared" si="34"/>
        <v>5.0000000000000001E-3</v>
      </c>
      <c r="CQ47" s="4" t="str">
        <f t="shared" si="35"/>
        <v>DOWN</v>
      </c>
      <c r="CR47" s="4">
        <f>COUNTIF(CQ3:CQ47,CQ47)</f>
        <v>22</v>
      </c>
      <c r="CS47" s="4" t="str">
        <f t="shared" si="36"/>
        <v>DOWN22</v>
      </c>
      <c r="CT47" s="23" t="s">
        <v>17</v>
      </c>
      <c r="CU47" s="23" t="s">
        <v>16</v>
      </c>
      <c r="CV47" s="24">
        <v>66</v>
      </c>
      <c r="CW47">
        <f t="shared" si="54"/>
        <v>33394</v>
      </c>
      <c r="CX47" s="25" t="s">
        <v>1000</v>
      </c>
      <c r="CY47" s="25" t="s">
        <v>38</v>
      </c>
      <c r="CZ47" s="4">
        <f t="shared" si="37"/>
        <v>2.4670000000000001</v>
      </c>
      <c r="DA47" s="4">
        <f t="shared" si="38"/>
        <v>2E-3</v>
      </c>
      <c r="DB47" s="4" t="str">
        <f t="shared" si="39"/>
        <v>DOWN</v>
      </c>
      <c r="DC47" s="4">
        <f>COUNTIF(DB3:DB47,DB47)</f>
        <v>21</v>
      </c>
      <c r="DD47" s="4" t="str">
        <f t="shared" si="40"/>
        <v>DOWN21</v>
      </c>
      <c r="DE47" s="26" t="s">
        <v>17</v>
      </c>
      <c r="DF47" s="26" t="s">
        <v>16</v>
      </c>
      <c r="DG47" s="27">
        <v>66</v>
      </c>
      <c r="DH47">
        <f t="shared" si="55"/>
        <v>34842</v>
      </c>
      <c r="DI47" s="28" t="s">
        <v>1102</v>
      </c>
      <c r="DJ47" s="28" t="s">
        <v>206</v>
      </c>
      <c r="DK47" s="4">
        <f t="shared" si="41"/>
        <v>3.4409999999999998</v>
      </c>
      <c r="DL47" s="4">
        <f t="shared" si="42"/>
        <v>1.2E-2</v>
      </c>
      <c r="DM47" s="4" t="str">
        <f t="shared" si="43"/>
        <v>DOWN</v>
      </c>
      <c r="DN47" s="4">
        <f>COUNTIF(DM3:DM47,DM47)</f>
        <v>22</v>
      </c>
      <c r="DO47" s="4" t="str">
        <f t="shared" si="44"/>
        <v>DOWN22</v>
      </c>
      <c r="DP47" s="29" t="s">
        <v>17</v>
      </c>
      <c r="DQ47" s="29" t="s">
        <v>16</v>
      </c>
      <c r="DR47" s="30">
        <v>66</v>
      </c>
      <c r="DS47">
        <f t="shared" si="56"/>
        <v>33394</v>
      </c>
      <c r="DT47" s="31" t="s">
        <v>1215</v>
      </c>
      <c r="DU47" s="31" t="s">
        <v>137</v>
      </c>
      <c r="DV47" s="4">
        <f t="shared" si="45"/>
        <v>4.4770000000000003</v>
      </c>
      <c r="DW47" s="4">
        <f t="shared" si="46"/>
        <v>1E-3</v>
      </c>
      <c r="DX47" s="4" t="str">
        <f t="shared" si="47"/>
        <v>UP</v>
      </c>
      <c r="DY47" s="4">
        <f>COUNTIF(DX3:DX47,DX47)</f>
        <v>26</v>
      </c>
      <c r="DZ47" s="4" t="str">
        <f t="shared" si="48"/>
        <v>UP26</v>
      </c>
      <c r="EA47" s="32" t="s">
        <v>16</v>
      </c>
      <c r="EB47" s="32" t="s">
        <v>17</v>
      </c>
      <c r="EC47" s="33">
        <v>1514</v>
      </c>
      <c r="ED47">
        <f t="shared" si="57"/>
        <v>37738</v>
      </c>
    </row>
    <row r="48" spans="2:134">
      <c r="B48" s="4" t="s">
        <v>87</v>
      </c>
      <c r="C48" s="4" t="s">
        <v>88</v>
      </c>
      <c r="D48" s="4">
        <f t="shared" si="0"/>
        <v>0.73399999999999999</v>
      </c>
      <c r="E48" s="4">
        <f t="shared" si="1"/>
        <v>9.0000000000000011E-3</v>
      </c>
      <c r="F48" s="4" t="str">
        <f t="shared" si="2"/>
        <v>DOWN</v>
      </c>
      <c r="G48" s="4">
        <f>COUNTIF(F3:F48,F48)</f>
        <v>20</v>
      </c>
      <c r="H48" s="4" t="str">
        <f t="shared" si="3"/>
        <v>DOWN20</v>
      </c>
      <c r="I48" s="4" t="s">
        <v>17</v>
      </c>
      <c r="J48" s="4" t="s">
        <v>16</v>
      </c>
      <c r="K48" s="4">
        <v>66</v>
      </c>
      <c r="L48">
        <f t="shared" si="60"/>
        <v>37804</v>
      </c>
      <c r="M48" s="5" t="s">
        <v>215</v>
      </c>
      <c r="N48" s="5" t="s">
        <v>61</v>
      </c>
      <c r="O48" s="4">
        <f t="shared" si="5"/>
        <v>0.92699999999999994</v>
      </c>
      <c r="P48" s="4">
        <f t="shared" si="6"/>
        <v>3.0000000000000001E-3</v>
      </c>
      <c r="Q48" s="4" t="str">
        <f t="shared" si="7"/>
        <v>UP</v>
      </c>
      <c r="R48" s="4">
        <f>COUNTIF(Q3:Q48,Q48)</f>
        <v>26</v>
      </c>
      <c r="S48" s="4" t="str">
        <f t="shared" si="8"/>
        <v>UP26</v>
      </c>
      <c r="T48" s="6" t="s">
        <v>16</v>
      </c>
      <c r="U48" s="6" t="s">
        <v>17</v>
      </c>
      <c r="V48" s="7">
        <v>1514</v>
      </c>
      <c r="W48">
        <f t="shared" si="58"/>
        <v>37804</v>
      </c>
      <c r="X48" s="8" t="s">
        <v>70</v>
      </c>
      <c r="Y48" s="8" t="s">
        <v>78</v>
      </c>
      <c r="Z48" s="4">
        <f t="shared" si="9"/>
        <v>0.67699999999999994</v>
      </c>
      <c r="AA48" s="4">
        <f t="shared" si="10"/>
        <v>5.0000000000000001E-3</v>
      </c>
      <c r="AB48" s="4" t="str">
        <f t="shared" si="11"/>
        <v>DOWN</v>
      </c>
      <c r="AC48" s="4">
        <f>COUNTIF(AB3:AB48,AB48)</f>
        <v>20</v>
      </c>
      <c r="AD48" s="4" t="str">
        <f t="shared" si="12"/>
        <v>DOWN20</v>
      </c>
      <c r="AE48" s="9" t="s">
        <v>17</v>
      </c>
      <c r="AF48" s="9" t="s">
        <v>16</v>
      </c>
      <c r="AG48" s="10">
        <v>66</v>
      </c>
      <c r="AH48" s="33">
        <f t="shared" si="59"/>
        <v>37804</v>
      </c>
      <c r="AI48" s="11" t="s">
        <v>433</v>
      </c>
      <c r="AJ48" s="11" t="s">
        <v>38</v>
      </c>
      <c r="AK48" s="4">
        <f t="shared" si="13"/>
        <v>3528.1060000000002</v>
      </c>
      <c r="AL48" s="11">
        <v>0.98799999999982901</v>
      </c>
      <c r="AM48" s="4">
        <f t="shared" si="14"/>
        <v>2E-3</v>
      </c>
      <c r="AN48" s="4" t="str">
        <f t="shared" si="15"/>
        <v>DOWN</v>
      </c>
      <c r="AO48" s="4">
        <f>COUNTIF(AN3:AN48,AN48)</f>
        <v>20</v>
      </c>
      <c r="AP48" s="4" t="str">
        <f t="shared" si="16"/>
        <v>DOWN20</v>
      </c>
      <c r="AQ48" s="4" t="s">
        <v>17</v>
      </c>
      <c r="AR48" s="4" t="s">
        <v>16</v>
      </c>
      <c r="AS48" s="4">
        <v>66</v>
      </c>
      <c r="AT48">
        <f t="shared" si="49"/>
        <v>37804</v>
      </c>
      <c r="AU48" s="12" t="s">
        <v>536</v>
      </c>
      <c r="AV48" s="12" t="s">
        <v>38</v>
      </c>
      <c r="AW48" s="4">
        <f t="shared" si="17"/>
        <v>0.80800000000000005</v>
      </c>
      <c r="AX48" s="4">
        <f t="shared" si="18"/>
        <v>2E-3</v>
      </c>
      <c r="AY48" s="4" t="str">
        <f t="shared" si="19"/>
        <v>UP</v>
      </c>
      <c r="AZ48" s="4">
        <f>COUNTIF(AY3:AY48,AY48)</f>
        <v>24</v>
      </c>
      <c r="BA48" s="4" t="str">
        <f t="shared" si="20"/>
        <v>UP24</v>
      </c>
      <c r="BB48" s="13" t="s">
        <v>16</v>
      </c>
      <c r="BC48" s="13" t="s">
        <v>17</v>
      </c>
      <c r="BD48" s="14">
        <v>1514</v>
      </c>
      <c r="BE48">
        <f t="shared" si="50"/>
        <v>34908</v>
      </c>
      <c r="BF48" s="15" t="s">
        <v>631</v>
      </c>
      <c r="BG48" s="15" t="s">
        <v>38</v>
      </c>
      <c r="BH48" s="4">
        <f t="shared" si="21"/>
        <v>0.98299999999999998</v>
      </c>
      <c r="BI48" s="4">
        <f t="shared" si="22"/>
        <v>2E-3</v>
      </c>
      <c r="BJ48" s="4" t="str">
        <f t="shared" si="23"/>
        <v>UP</v>
      </c>
      <c r="BK48" s="4">
        <f>COUNTIF(BJ3:BJ48,BJ48)</f>
        <v>24</v>
      </c>
      <c r="BL48" s="4" t="str">
        <f t="shared" si="24"/>
        <v>UP24</v>
      </c>
      <c r="BM48" s="16" t="s">
        <v>16</v>
      </c>
      <c r="BN48" s="16" t="s">
        <v>17</v>
      </c>
      <c r="BO48" s="17">
        <v>1514</v>
      </c>
      <c r="BP48">
        <f t="shared" si="51"/>
        <v>34908</v>
      </c>
      <c r="BQ48" s="18" t="s">
        <v>239</v>
      </c>
      <c r="BR48" s="18" t="s">
        <v>38</v>
      </c>
      <c r="BS48" s="4">
        <f t="shared" si="25"/>
        <v>1.0690000000000002</v>
      </c>
      <c r="BT48" s="4">
        <f t="shared" si="26"/>
        <v>2E-3</v>
      </c>
      <c r="BU48" s="4" t="str">
        <f t="shared" si="27"/>
        <v>DOWN</v>
      </c>
      <c r="BV48" s="4">
        <f>COUNTIF(BU3:BU48,BU48)</f>
        <v>20</v>
      </c>
      <c r="BW48" s="4" t="str">
        <f t="shared" si="28"/>
        <v>DOWN20</v>
      </c>
      <c r="BX48" s="4" t="s">
        <v>17</v>
      </c>
      <c r="BY48" s="4" t="s">
        <v>16</v>
      </c>
      <c r="BZ48" s="4">
        <v>66</v>
      </c>
      <c r="CA48">
        <f t="shared" si="52"/>
        <v>37804</v>
      </c>
      <c r="CB48" s="19" t="s">
        <v>794</v>
      </c>
      <c r="CC48" s="19" t="s">
        <v>43</v>
      </c>
      <c r="CD48" s="4">
        <f t="shared" si="29"/>
        <v>1.4610000000000001</v>
      </c>
      <c r="CE48" s="4">
        <f t="shared" si="30"/>
        <v>6.0000000000000001E-3</v>
      </c>
      <c r="CF48" s="4" t="str">
        <f t="shared" si="31"/>
        <v>UP</v>
      </c>
      <c r="CG48" s="4">
        <f>COUNTIF(CF3:CF48,CF48)</f>
        <v>24</v>
      </c>
      <c r="CH48" s="4" t="str">
        <f t="shared" si="32"/>
        <v>UP24</v>
      </c>
      <c r="CI48" s="20" t="s">
        <v>16</v>
      </c>
      <c r="CJ48" s="20" t="s">
        <v>17</v>
      </c>
      <c r="CK48" s="21">
        <v>1514</v>
      </c>
      <c r="CL48">
        <f t="shared" si="53"/>
        <v>34908</v>
      </c>
      <c r="CM48" s="22" t="s">
        <v>841</v>
      </c>
      <c r="CN48" s="22" t="s">
        <v>38</v>
      </c>
      <c r="CO48" s="4">
        <f t="shared" si="33"/>
        <v>2.012</v>
      </c>
      <c r="CP48" s="4">
        <f t="shared" si="34"/>
        <v>2E-3</v>
      </c>
      <c r="CQ48" s="4" t="str">
        <f t="shared" si="35"/>
        <v>UP</v>
      </c>
      <c r="CR48" s="4">
        <f>COUNTIF(CQ3:CQ48,CQ48)</f>
        <v>24</v>
      </c>
      <c r="CS48" s="4" t="str">
        <f t="shared" si="36"/>
        <v>UP24</v>
      </c>
      <c r="CT48" s="23" t="s">
        <v>16</v>
      </c>
      <c r="CU48" s="23" t="s">
        <v>17</v>
      </c>
      <c r="CV48" s="24">
        <v>1514</v>
      </c>
      <c r="CW48">
        <f t="shared" si="54"/>
        <v>34908</v>
      </c>
      <c r="CX48" s="25" t="s">
        <v>1001</v>
      </c>
      <c r="CY48" s="25" t="s">
        <v>61</v>
      </c>
      <c r="CZ48" s="4">
        <f t="shared" si="37"/>
        <v>2.4699999999999998</v>
      </c>
      <c r="DA48" s="4">
        <f t="shared" si="38"/>
        <v>3.0000000000000001E-3</v>
      </c>
      <c r="DB48" s="4" t="str">
        <f t="shared" si="39"/>
        <v>UP</v>
      </c>
      <c r="DC48" s="4">
        <f>COUNTIF(DB3:DB48,DB48)</f>
        <v>25</v>
      </c>
      <c r="DD48" s="4" t="str">
        <f t="shared" si="40"/>
        <v>UP25</v>
      </c>
      <c r="DE48" s="26" t="s">
        <v>16</v>
      </c>
      <c r="DF48" s="26" t="s">
        <v>17</v>
      </c>
      <c r="DG48" s="27">
        <v>1514</v>
      </c>
      <c r="DH48">
        <f t="shared" si="55"/>
        <v>36356</v>
      </c>
      <c r="DI48" s="28" t="s">
        <v>1103</v>
      </c>
      <c r="DJ48" s="28" t="s">
        <v>61</v>
      </c>
      <c r="DK48" s="4">
        <f t="shared" si="41"/>
        <v>3.444</v>
      </c>
      <c r="DL48" s="4">
        <f t="shared" si="42"/>
        <v>3.0000000000000001E-3</v>
      </c>
      <c r="DM48" s="4" t="str">
        <f t="shared" si="43"/>
        <v>UP</v>
      </c>
      <c r="DN48" s="4">
        <f>COUNTIF(DM3:DM48,DM48)</f>
        <v>24</v>
      </c>
      <c r="DO48" s="4" t="str">
        <f t="shared" si="44"/>
        <v>UP24</v>
      </c>
      <c r="DP48" s="29" t="s">
        <v>16</v>
      </c>
      <c r="DQ48" s="29" t="s">
        <v>17</v>
      </c>
      <c r="DR48" s="30">
        <v>1514</v>
      </c>
      <c r="DS48">
        <f t="shared" si="56"/>
        <v>34908</v>
      </c>
      <c r="DT48" s="31" t="s">
        <v>1216</v>
      </c>
      <c r="DU48" s="31" t="s">
        <v>206</v>
      </c>
      <c r="DV48" s="4">
        <f t="shared" si="45"/>
        <v>4.4889999999999999</v>
      </c>
      <c r="DW48" s="4">
        <f t="shared" si="46"/>
        <v>1.2E-2</v>
      </c>
      <c r="DX48" s="4" t="str">
        <f t="shared" si="47"/>
        <v>UP</v>
      </c>
      <c r="DY48" s="4">
        <f>COUNTIF(DX3:DX48,DX48)</f>
        <v>27</v>
      </c>
      <c r="DZ48" s="4" t="str">
        <f t="shared" si="48"/>
        <v>UP27</v>
      </c>
      <c r="EA48" s="32" t="s">
        <v>16</v>
      </c>
      <c r="EB48" s="32" t="s">
        <v>17</v>
      </c>
      <c r="EC48" s="33">
        <v>1514</v>
      </c>
      <c r="ED48">
        <f t="shared" si="57"/>
        <v>39252</v>
      </c>
    </row>
    <row r="49" spans="2:134">
      <c r="B49" s="4" t="s">
        <v>89</v>
      </c>
      <c r="C49" s="4" t="s">
        <v>78</v>
      </c>
      <c r="D49" s="4">
        <f t="shared" si="0"/>
        <v>0.73899999999999999</v>
      </c>
      <c r="E49" s="4">
        <f t="shared" si="1"/>
        <v>5.0000000000000001E-3</v>
      </c>
      <c r="F49" s="4" t="str">
        <f t="shared" si="2"/>
        <v>DOWN</v>
      </c>
      <c r="G49" s="4">
        <f>COUNTIF(F3:F49,F49)</f>
        <v>21</v>
      </c>
      <c r="H49" s="4" t="str">
        <f t="shared" si="3"/>
        <v>DOWN21</v>
      </c>
      <c r="I49" s="4" t="s">
        <v>17</v>
      </c>
      <c r="J49" s="4" t="s">
        <v>16</v>
      </c>
      <c r="K49" s="4">
        <v>66</v>
      </c>
      <c r="L49">
        <f t="shared" si="60"/>
        <v>37870</v>
      </c>
      <c r="M49" s="5" t="s">
        <v>216</v>
      </c>
      <c r="N49" s="5" t="s">
        <v>71</v>
      </c>
      <c r="O49" s="4">
        <f t="shared" si="5"/>
        <v>0.93099999999999994</v>
      </c>
      <c r="P49" s="4">
        <f t="shared" si="6"/>
        <v>4.0000000000000001E-3</v>
      </c>
      <c r="Q49" s="4" t="str">
        <f t="shared" si="7"/>
        <v>UP</v>
      </c>
      <c r="R49" s="4">
        <f>COUNTIF(Q3:Q49,Q49)</f>
        <v>27</v>
      </c>
      <c r="S49" s="4" t="str">
        <f t="shared" si="8"/>
        <v>UP27</v>
      </c>
      <c r="T49" s="6" t="s">
        <v>16</v>
      </c>
      <c r="U49" s="6" t="s">
        <v>17</v>
      </c>
      <c r="V49" s="7">
        <v>1514</v>
      </c>
      <c r="W49">
        <f t="shared" si="58"/>
        <v>39318</v>
      </c>
      <c r="X49" s="8" t="s">
        <v>324</v>
      </c>
      <c r="Y49" s="8" t="s">
        <v>71</v>
      </c>
      <c r="Z49" s="4">
        <f t="shared" si="9"/>
        <v>0.68099999999999994</v>
      </c>
      <c r="AA49" s="4">
        <f t="shared" si="10"/>
        <v>4.0000000000000001E-3</v>
      </c>
      <c r="AB49" s="4" t="str">
        <f t="shared" si="11"/>
        <v>DOWN</v>
      </c>
      <c r="AC49" s="4">
        <f>COUNTIF(AB3:AB49,AB49)</f>
        <v>21</v>
      </c>
      <c r="AD49" s="4" t="str">
        <f t="shared" si="12"/>
        <v>DOWN21</v>
      </c>
      <c r="AE49" s="9" t="s">
        <v>17</v>
      </c>
      <c r="AF49" s="9" t="s">
        <v>16</v>
      </c>
      <c r="AG49" s="10">
        <v>66</v>
      </c>
      <c r="AH49" s="33">
        <f t="shared" si="59"/>
        <v>37870</v>
      </c>
      <c r="AI49" s="11" t="s">
        <v>433</v>
      </c>
      <c r="AJ49" s="11" t="s">
        <v>25</v>
      </c>
      <c r="AK49" s="4">
        <f t="shared" si="13"/>
        <v>3528.1060000000002</v>
      </c>
      <c r="AL49" s="11">
        <v>0.98799999999982901</v>
      </c>
      <c r="AM49" s="4">
        <f t="shared" si="14"/>
        <v>0</v>
      </c>
      <c r="AN49" s="4" t="str">
        <f t="shared" si="15"/>
        <v>DOWN</v>
      </c>
      <c r="AO49" s="4">
        <f>COUNTIF(AN3:AN49,AN49)</f>
        <v>21</v>
      </c>
      <c r="AP49" s="4" t="str">
        <f t="shared" si="16"/>
        <v>DOWN21</v>
      </c>
      <c r="AQ49" s="4" t="s">
        <v>17</v>
      </c>
      <c r="AR49" s="4" t="s">
        <v>16</v>
      </c>
      <c r="AS49" s="4">
        <v>66</v>
      </c>
      <c r="AT49">
        <f t="shared" si="49"/>
        <v>37870</v>
      </c>
      <c r="AU49" s="12" t="s">
        <v>331</v>
      </c>
      <c r="AV49" s="12" t="s">
        <v>69</v>
      </c>
      <c r="AW49" s="4">
        <f t="shared" si="17"/>
        <v>0.81899999999999995</v>
      </c>
      <c r="AX49" s="4">
        <f t="shared" si="18"/>
        <v>1.0999999999999999E-2</v>
      </c>
      <c r="AY49" s="4" t="str">
        <f t="shared" si="19"/>
        <v>DOWN</v>
      </c>
      <c r="AZ49" s="4">
        <f>COUNTIF(AY3:AY49,AY49)</f>
        <v>23</v>
      </c>
      <c r="BA49" s="4" t="str">
        <f t="shared" si="20"/>
        <v>DOWN23</v>
      </c>
      <c r="BB49" s="13" t="s">
        <v>17</v>
      </c>
      <c r="BC49" s="13" t="s">
        <v>16</v>
      </c>
      <c r="BD49" s="14">
        <v>66</v>
      </c>
      <c r="BE49">
        <f t="shared" si="50"/>
        <v>34974</v>
      </c>
      <c r="BF49" s="15" t="s">
        <v>632</v>
      </c>
      <c r="BG49" s="15" t="s">
        <v>73</v>
      </c>
      <c r="BH49" s="4">
        <f t="shared" si="21"/>
        <v>0.99099999999999988</v>
      </c>
      <c r="BI49" s="4">
        <f t="shared" si="22"/>
        <v>8.0000000000000002E-3</v>
      </c>
      <c r="BJ49" s="4" t="str">
        <f t="shared" si="23"/>
        <v>DOWN</v>
      </c>
      <c r="BK49" s="4">
        <f>COUNTIF(BJ3:BJ49,BJ49)</f>
        <v>23</v>
      </c>
      <c r="BL49" s="4" t="str">
        <f t="shared" si="24"/>
        <v>DOWN23</v>
      </c>
      <c r="BM49" s="16" t="s">
        <v>17</v>
      </c>
      <c r="BN49" s="16" t="s">
        <v>16</v>
      </c>
      <c r="BO49" s="17">
        <v>66</v>
      </c>
      <c r="BP49">
        <f t="shared" si="51"/>
        <v>34974</v>
      </c>
      <c r="BQ49" s="18" t="s">
        <v>358</v>
      </c>
      <c r="BR49" s="18" t="s">
        <v>88</v>
      </c>
      <c r="BS49" s="4">
        <f t="shared" si="25"/>
        <v>1.0780000000000001</v>
      </c>
      <c r="BT49" s="4">
        <f t="shared" si="26"/>
        <v>9.0000000000000011E-3</v>
      </c>
      <c r="BU49" s="4" t="str">
        <f t="shared" si="27"/>
        <v>DOWN</v>
      </c>
      <c r="BV49" s="4">
        <f>COUNTIF(BU3:BU49,BU49)</f>
        <v>21</v>
      </c>
      <c r="BW49" s="4" t="str">
        <f t="shared" si="28"/>
        <v>DOWN21</v>
      </c>
      <c r="BX49" s="4" t="s">
        <v>17</v>
      </c>
      <c r="BY49" s="4" t="s">
        <v>16</v>
      </c>
      <c r="BZ49" s="4">
        <v>66</v>
      </c>
      <c r="CA49">
        <f t="shared" si="52"/>
        <v>37870</v>
      </c>
      <c r="CB49" s="19" t="s">
        <v>795</v>
      </c>
      <c r="CC49" s="19" t="s">
        <v>43</v>
      </c>
      <c r="CD49" s="4">
        <f t="shared" si="29"/>
        <v>1.4670000000000001</v>
      </c>
      <c r="CE49" s="4">
        <f t="shared" si="30"/>
        <v>6.0000000000000001E-3</v>
      </c>
      <c r="CF49" s="4" t="str">
        <f t="shared" si="31"/>
        <v>DOWN</v>
      </c>
      <c r="CG49" s="4">
        <f>COUNTIF(CF3:CF49,CF49)</f>
        <v>23</v>
      </c>
      <c r="CH49" s="4" t="str">
        <f t="shared" si="32"/>
        <v>DOWN23</v>
      </c>
      <c r="CI49" s="20" t="s">
        <v>17</v>
      </c>
      <c r="CJ49" s="20" t="s">
        <v>16</v>
      </c>
      <c r="CK49" s="21">
        <v>66</v>
      </c>
      <c r="CL49">
        <f t="shared" si="53"/>
        <v>34974</v>
      </c>
      <c r="CM49" s="22" t="s">
        <v>842</v>
      </c>
      <c r="CN49" s="22" t="s">
        <v>43</v>
      </c>
      <c r="CO49" s="4">
        <f t="shared" si="33"/>
        <v>2.0179999999999998</v>
      </c>
      <c r="CP49" s="4">
        <f t="shared" si="34"/>
        <v>6.0000000000000001E-3</v>
      </c>
      <c r="CQ49" s="4" t="str">
        <f t="shared" si="35"/>
        <v>DOWN</v>
      </c>
      <c r="CR49" s="4">
        <f>COUNTIF(CQ3:CQ49,CQ49)</f>
        <v>23</v>
      </c>
      <c r="CS49" s="4" t="str">
        <f t="shared" si="36"/>
        <v>DOWN23</v>
      </c>
      <c r="CT49" s="23" t="s">
        <v>17</v>
      </c>
      <c r="CU49" s="23" t="s">
        <v>16</v>
      </c>
      <c r="CV49" s="24">
        <v>66</v>
      </c>
      <c r="CW49">
        <f t="shared" si="54"/>
        <v>34974</v>
      </c>
      <c r="CX49" s="25" t="s">
        <v>1002</v>
      </c>
      <c r="CY49" s="25" t="s">
        <v>43</v>
      </c>
      <c r="CZ49" s="4">
        <f t="shared" si="37"/>
        <v>2.476</v>
      </c>
      <c r="DA49" s="4">
        <f t="shared" si="38"/>
        <v>6.0000000000000001E-3</v>
      </c>
      <c r="DB49" s="4" t="str">
        <f t="shared" si="39"/>
        <v>DOWN</v>
      </c>
      <c r="DC49" s="4">
        <f>COUNTIF(DB3:DB49,DB49)</f>
        <v>22</v>
      </c>
      <c r="DD49" s="4" t="str">
        <f t="shared" si="40"/>
        <v>DOWN22</v>
      </c>
      <c r="DE49" s="26" t="s">
        <v>17</v>
      </c>
      <c r="DF49" s="26" t="s">
        <v>16</v>
      </c>
      <c r="DG49" s="27">
        <v>66</v>
      </c>
      <c r="DH49">
        <f t="shared" si="55"/>
        <v>36422</v>
      </c>
      <c r="DI49" s="28" t="s">
        <v>1104</v>
      </c>
      <c r="DJ49" s="28" t="s">
        <v>88</v>
      </c>
      <c r="DK49" s="4">
        <f t="shared" si="41"/>
        <v>3.4529999999999998</v>
      </c>
      <c r="DL49" s="4">
        <f t="shared" si="42"/>
        <v>9.0000000000000011E-3</v>
      </c>
      <c r="DM49" s="4" t="str">
        <f t="shared" si="43"/>
        <v>DOWN</v>
      </c>
      <c r="DN49" s="4">
        <f>COUNTIF(DM3:DM49,DM49)</f>
        <v>23</v>
      </c>
      <c r="DO49" s="4" t="str">
        <f t="shared" si="44"/>
        <v>DOWN23</v>
      </c>
      <c r="DP49" s="29" t="s">
        <v>17</v>
      </c>
      <c r="DQ49" s="29" t="s">
        <v>16</v>
      </c>
      <c r="DR49" s="30">
        <v>66</v>
      </c>
      <c r="DS49">
        <f t="shared" si="56"/>
        <v>34974</v>
      </c>
      <c r="DT49" s="31" t="s">
        <v>1216</v>
      </c>
      <c r="DU49" s="31" t="s">
        <v>25</v>
      </c>
      <c r="DV49" s="4">
        <f t="shared" si="45"/>
        <v>4.4889999999999999</v>
      </c>
      <c r="DW49" s="4">
        <f t="shared" si="46"/>
        <v>0</v>
      </c>
      <c r="DX49" s="4" t="str">
        <f t="shared" si="47"/>
        <v>DOWN</v>
      </c>
      <c r="DY49" s="4">
        <f>COUNTIF(DX3:DX49,DX49)</f>
        <v>20</v>
      </c>
      <c r="DZ49" s="4" t="str">
        <f t="shared" si="48"/>
        <v>DOWN20</v>
      </c>
      <c r="EA49" s="32" t="s">
        <v>17</v>
      </c>
      <c r="EB49" s="32" t="s">
        <v>16</v>
      </c>
      <c r="EC49" s="33">
        <v>66</v>
      </c>
      <c r="ED49">
        <f t="shared" si="57"/>
        <v>39318</v>
      </c>
    </row>
    <row r="50" spans="2:134">
      <c r="B50" s="4" t="s">
        <v>89</v>
      </c>
      <c r="C50" s="4" t="s">
        <v>25</v>
      </c>
      <c r="D50" s="4">
        <f t="shared" si="0"/>
        <v>0.73899999999999999</v>
      </c>
      <c r="E50" s="4">
        <f t="shared" si="1"/>
        <v>0</v>
      </c>
      <c r="F50" s="4" t="str">
        <f t="shared" si="2"/>
        <v>UP</v>
      </c>
      <c r="G50" s="4">
        <f>COUNTIF(F3:F50,F50)</f>
        <v>27</v>
      </c>
      <c r="H50" s="4" t="str">
        <f t="shared" si="3"/>
        <v>UP27</v>
      </c>
      <c r="I50" s="4" t="s">
        <v>16</v>
      </c>
      <c r="J50" s="4" t="s">
        <v>17</v>
      </c>
      <c r="K50" s="4">
        <v>1514</v>
      </c>
      <c r="L50">
        <f t="shared" si="60"/>
        <v>39384</v>
      </c>
      <c r="M50" s="5" t="s">
        <v>217</v>
      </c>
      <c r="N50" s="5" t="s">
        <v>78</v>
      </c>
      <c r="O50" s="4">
        <f t="shared" si="5"/>
        <v>0.93599999999999994</v>
      </c>
      <c r="P50" s="4">
        <f t="shared" si="6"/>
        <v>5.0000000000000001E-3</v>
      </c>
      <c r="Q50" s="4" t="str">
        <f t="shared" si="7"/>
        <v>UP</v>
      </c>
      <c r="R50" s="4">
        <f>COUNTIF(Q3:Q50,Q50)</f>
        <v>28</v>
      </c>
      <c r="S50" s="4" t="str">
        <f t="shared" si="8"/>
        <v>UP28</v>
      </c>
      <c r="T50" s="6" t="s">
        <v>16</v>
      </c>
      <c r="U50" s="6" t="s">
        <v>17</v>
      </c>
      <c r="V50" s="7">
        <v>1514</v>
      </c>
      <c r="W50">
        <f t="shared" si="58"/>
        <v>40832</v>
      </c>
      <c r="X50" s="8" t="s">
        <v>72</v>
      </c>
      <c r="Y50" s="8" t="s">
        <v>71</v>
      </c>
      <c r="Z50" s="4">
        <f t="shared" si="9"/>
        <v>0.68499999999999994</v>
      </c>
      <c r="AA50" s="4">
        <f t="shared" si="10"/>
        <v>4.0000000000000001E-3</v>
      </c>
      <c r="AB50" s="4" t="str">
        <f t="shared" si="11"/>
        <v>DOWN</v>
      </c>
      <c r="AC50" s="4">
        <f>COUNTIF(AB3:AB50,AB50)</f>
        <v>22</v>
      </c>
      <c r="AD50" s="4" t="str">
        <f t="shared" si="12"/>
        <v>DOWN22</v>
      </c>
      <c r="AE50" s="9" t="s">
        <v>17</v>
      </c>
      <c r="AF50" s="9" t="s">
        <v>16</v>
      </c>
      <c r="AG50" s="10">
        <v>66</v>
      </c>
      <c r="AH50" s="33">
        <f t="shared" si="59"/>
        <v>37936</v>
      </c>
      <c r="AI50" s="11" t="s">
        <v>434</v>
      </c>
      <c r="AJ50" s="11" t="s">
        <v>61</v>
      </c>
      <c r="AK50" s="4">
        <f t="shared" si="13"/>
        <v>3528.1090000000004</v>
      </c>
      <c r="AL50" s="11">
        <v>0.99099999999998545</v>
      </c>
      <c r="AM50" s="4">
        <f t="shared" si="14"/>
        <v>3.0000000000000001E-3</v>
      </c>
      <c r="AN50" s="4" t="str">
        <f t="shared" si="15"/>
        <v>UP</v>
      </c>
      <c r="AO50" s="4">
        <f>COUNTIF(AN3:AN50,AN50)</f>
        <v>27</v>
      </c>
      <c r="AP50" s="4" t="str">
        <f t="shared" si="16"/>
        <v>UP27</v>
      </c>
      <c r="AQ50" s="4" t="s">
        <v>16</v>
      </c>
      <c r="AR50" s="4" t="s">
        <v>17</v>
      </c>
      <c r="AS50" s="4">
        <v>1514</v>
      </c>
      <c r="AT50">
        <f t="shared" si="49"/>
        <v>39384</v>
      </c>
      <c r="AU50" s="12" t="s">
        <v>537</v>
      </c>
      <c r="AV50" s="12" t="s">
        <v>61</v>
      </c>
      <c r="AW50" s="4">
        <f t="shared" si="17"/>
        <v>0.82200000000000006</v>
      </c>
      <c r="AX50" s="4">
        <f t="shared" si="18"/>
        <v>3.0000000000000001E-3</v>
      </c>
      <c r="AY50" s="4" t="str">
        <f t="shared" si="19"/>
        <v>UP</v>
      </c>
      <c r="AZ50" s="4">
        <f>COUNTIF(AY3:AY50,AY50)</f>
        <v>25</v>
      </c>
      <c r="BA50" s="4" t="str">
        <f t="shared" si="20"/>
        <v>UP25</v>
      </c>
      <c r="BB50" s="13" t="s">
        <v>16</v>
      </c>
      <c r="BC50" s="13" t="s">
        <v>17</v>
      </c>
      <c r="BD50" s="14">
        <v>1514</v>
      </c>
      <c r="BE50">
        <f t="shared" si="50"/>
        <v>36488</v>
      </c>
      <c r="BF50" s="15" t="s">
        <v>633</v>
      </c>
      <c r="BG50" s="15" t="s">
        <v>38</v>
      </c>
      <c r="BH50" s="4">
        <f t="shared" si="21"/>
        <v>0.99299999999999999</v>
      </c>
      <c r="BI50" s="4">
        <f t="shared" si="22"/>
        <v>2E-3</v>
      </c>
      <c r="BJ50" s="4" t="str">
        <f t="shared" si="23"/>
        <v>UP</v>
      </c>
      <c r="BK50" s="4">
        <f>COUNTIF(BJ3:BJ50,BJ50)</f>
        <v>25</v>
      </c>
      <c r="BL50" s="4" t="str">
        <f t="shared" si="24"/>
        <v>UP25</v>
      </c>
      <c r="BM50" s="16" t="s">
        <v>16</v>
      </c>
      <c r="BN50" s="16" t="s">
        <v>17</v>
      </c>
      <c r="BO50" s="17">
        <v>1514</v>
      </c>
      <c r="BP50">
        <f t="shared" si="51"/>
        <v>36488</v>
      </c>
      <c r="BQ50" s="18" t="s">
        <v>563</v>
      </c>
      <c r="BR50" s="18" t="s">
        <v>61</v>
      </c>
      <c r="BS50" s="4">
        <f t="shared" si="25"/>
        <v>1.081</v>
      </c>
      <c r="BT50" s="4">
        <f t="shared" si="26"/>
        <v>3.0000000000000001E-3</v>
      </c>
      <c r="BU50" s="4" t="str">
        <f t="shared" si="27"/>
        <v>UP</v>
      </c>
      <c r="BV50" s="4">
        <f>COUNTIF(BU3:BU50,BU50)</f>
        <v>27</v>
      </c>
      <c r="BW50" s="4" t="str">
        <f t="shared" si="28"/>
        <v>UP27</v>
      </c>
      <c r="BX50" s="4" t="s">
        <v>16</v>
      </c>
      <c r="BY50" s="4" t="s">
        <v>17</v>
      </c>
      <c r="BZ50" s="4">
        <v>1514</v>
      </c>
      <c r="CA50">
        <f t="shared" si="52"/>
        <v>39384</v>
      </c>
      <c r="CB50" s="19" t="s">
        <v>796</v>
      </c>
      <c r="CC50" s="19" t="s">
        <v>38</v>
      </c>
      <c r="CD50" s="4">
        <f t="shared" si="29"/>
        <v>1.4690000000000001</v>
      </c>
      <c r="CE50" s="4">
        <f t="shared" si="30"/>
        <v>2E-3</v>
      </c>
      <c r="CF50" s="4" t="str">
        <f t="shared" si="31"/>
        <v>UP</v>
      </c>
      <c r="CG50" s="4">
        <f>COUNTIF(CF3:CF50,CF50)</f>
        <v>25</v>
      </c>
      <c r="CH50" s="4" t="str">
        <f t="shared" si="32"/>
        <v>UP25</v>
      </c>
      <c r="CI50" s="20" t="s">
        <v>16</v>
      </c>
      <c r="CJ50" s="20" t="s">
        <v>17</v>
      </c>
      <c r="CK50" s="21">
        <v>1514</v>
      </c>
      <c r="CL50">
        <f t="shared" si="53"/>
        <v>36488</v>
      </c>
      <c r="CM50" s="22" t="s">
        <v>896</v>
      </c>
      <c r="CN50" s="22" t="s">
        <v>137</v>
      </c>
      <c r="CO50" s="4">
        <f t="shared" si="33"/>
        <v>2.0190000000000001</v>
      </c>
      <c r="CP50" s="4">
        <f t="shared" si="34"/>
        <v>1E-3</v>
      </c>
      <c r="CQ50" s="4" t="str">
        <f t="shared" si="35"/>
        <v>UP</v>
      </c>
      <c r="CR50" s="4">
        <f>COUNTIF(CQ3:CQ50,CQ50)</f>
        <v>25</v>
      </c>
      <c r="CS50" s="4" t="str">
        <f t="shared" si="36"/>
        <v>UP25</v>
      </c>
      <c r="CT50" s="23" t="s">
        <v>16</v>
      </c>
      <c r="CU50" s="23" t="s">
        <v>17</v>
      </c>
      <c r="CV50" s="24">
        <v>1514</v>
      </c>
      <c r="CW50">
        <f t="shared" si="54"/>
        <v>36488</v>
      </c>
      <c r="CX50" s="25" t="s">
        <v>1003</v>
      </c>
      <c r="CY50" s="25" t="s">
        <v>1004</v>
      </c>
      <c r="CZ50" s="4">
        <f t="shared" si="37"/>
        <v>2.4750000000000001</v>
      </c>
      <c r="DA50" s="4">
        <f t="shared" si="38"/>
        <v>-1E-3</v>
      </c>
      <c r="DB50" s="4" t="str">
        <f t="shared" si="39"/>
        <v>UP</v>
      </c>
      <c r="DC50" s="4">
        <f>COUNTIF(DB3:DB50,DB50)</f>
        <v>26</v>
      </c>
      <c r="DD50" s="4" t="str">
        <f t="shared" si="40"/>
        <v>UP26</v>
      </c>
      <c r="DE50" s="26" t="s">
        <v>16</v>
      </c>
      <c r="DF50" s="26" t="s">
        <v>17</v>
      </c>
      <c r="DG50" s="27">
        <v>1514</v>
      </c>
      <c r="DH50">
        <f t="shared" si="55"/>
        <v>37936</v>
      </c>
      <c r="DI50" s="28" t="s">
        <v>1105</v>
      </c>
      <c r="DJ50" s="28" t="s">
        <v>38</v>
      </c>
      <c r="DK50" s="4">
        <f t="shared" si="41"/>
        <v>3.4550000000000001</v>
      </c>
      <c r="DL50" s="4">
        <f t="shared" si="42"/>
        <v>2E-3</v>
      </c>
      <c r="DM50" s="4" t="str">
        <f t="shared" si="43"/>
        <v>UP</v>
      </c>
      <c r="DN50" s="4">
        <f>COUNTIF(DM3:DM50,DM50)</f>
        <v>25</v>
      </c>
      <c r="DO50" s="4" t="str">
        <f t="shared" si="44"/>
        <v>UP25</v>
      </c>
      <c r="DP50" s="29" t="s">
        <v>16</v>
      </c>
      <c r="DQ50" s="29" t="s">
        <v>17</v>
      </c>
      <c r="DR50" s="30">
        <v>1514</v>
      </c>
      <c r="DS50">
        <f t="shared" si="56"/>
        <v>36488</v>
      </c>
      <c r="DT50" s="31" t="s">
        <v>1217</v>
      </c>
      <c r="DU50" s="31" t="s">
        <v>38</v>
      </c>
      <c r="DV50" s="4">
        <f t="shared" si="45"/>
        <v>4.4910000000000005</v>
      </c>
      <c r="DW50" s="4">
        <f t="shared" si="46"/>
        <v>2E-3</v>
      </c>
      <c r="DX50" s="4" t="str">
        <f t="shared" si="47"/>
        <v>UP</v>
      </c>
      <c r="DY50" s="4">
        <f>COUNTIF(DX3:DX50,DX50)</f>
        <v>28</v>
      </c>
      <c r="DZ50" s="4" t="str">
        <f t="shared" si="48"/>
        <v>UP28</v>
      </c>
      <c r="EA50" s="32" t="s">
        <v>16</v>
      </c>
      <c r="EB50" s="32" t="s">
        <v>17</v>
      </c>
      <c r="EC50" s="33">
        <v>1514</v>
      </c>
      <c r="ED50">
        <f t="shared" si="57"/>
        <v>40832</v>
      </c>
    </row>
    <row r="51" spans="2:134">
      <c r="B51" s="4" t="s">
        <v>90</v>
      </c>
      <c r="C51" s="4" t="s">
        <v>71</v>
      </c>
      <c r="D51" s="4">
        <f t="shared" si="0"/>
        <v>0.74299999999999999</v>
      </c>
      <c r="E51" s="4">
        <f t="shared" si="1"/>
        <v>4.0000000000000001E-3</v>
      </c>
      <c r="F51" s="4" t="str">
        <f t="shared" si="2"/>
        <v>DOWN</v>
      </c>
      <c r="G51" s="4">
        <f>COUNTIF(F3:F51,F51)</f>
        <v>22</v>
      </c>
      <c r="H51" s="4" t="str">
        <f t="shared" si="3"/>
        <v>DOWN22</v>
      </c>
      <c r="I51" s="4" t="s">
        <v>17</v>
      </c>
      <c r="J51" s="4" t="s">
        <v>16</v>
      </c>
      <c r="K51" s="4">
        <v>66</v>
      </c>
      <c r="L51">
        <f t="shared" si="60"/>
        <v>39450</v>
      </c>
      <c r="M51" s="5" t="s">
        <v>218</v>
      </c>
      <c r="N51" s="5" t="s">
        <v>137</v>
      </c>
      <c r="O51" s="4">
        <f t="shared" si="5"/>
        <v>0.93700000000000006</v>
      </c>
      <c r="P51" s="4">
        <f t="shared" si="6"/>
        <v>1E-3</v>
      </c>
      <c r="Q51" s="4" t="str">
        <f t="shared" si="7"/>
        <v>DOWN</v>
      </c>
      <c r="R51" s="4">
        <f>COUNTIF(Q3:Q51,Q51)</f>
        <v>21</v>
      </c>
      <c r="S51" s="4" t="str">
        <f t="shared" si="8"/>
        <v>DOWN21</v>
      </c>
      <c r="T51" s="6" t="s">
        <v>17</v>
      </c>
      <c r="U51" s="6" t="s">
        <v>16</v>
      </c>
      <c r="V51" s="7">
        <v>66</v>
      </c>
      <c r="W51">
        <f t="shared" si="58"/>
        <v>40898</v>
      </c>
      <c r="X51" s="8" t="s">
        <v>325</v>
      </c>
      <c r="Y51" s="8" t="s">
        <v>78</v>
      </c>
      <c r="Z51" s="4">
        <f t="shared" si="9"/>
        <v>0.69</v>
      </c>
      <c r="AA51" s="4">
        <f t="shared" si="10"/>
        <v>5.0000000000000001E-3</v>
      </c>
      <c r="AB51" s="4" t="str">
        <f t="shared" si="11"/>
        <v>DOWN</v>
      </c>
      <c r="AC51" s="4">
        <f>COUNTIF(AB3:AB51,AB51)</f>
        <v>23</v>
      </c>
      <c r="AD51" s="4" t="str">
        <f t="shared" si="12"/>
        <v>DOWN23</v>
      </c>
      <c r="AE51" s="9" t="s">
        <v>17</v>
      </c>
      <c r="AF51" s="9" t="s">
        <v>16</v>
      </c>
      <c r="AG51" s="10">
        <v>66</v>
      </c>
      <c r="AH51" s="33">
        <f t="shared" si="59"/>
        <v>38002</v>
      </c>
      <c r="AI51" s="11" t="s">
        <v>435</v>
      </c>
      <c r="AJ51" s="11" t="s">
        <v>61</v>
      </c>
      <c r="AK51" s="4">
        <f t="shared" si="13"/>
        <v>3528.1120000000001</v>
      </c>
      <c r="AL51" s="11">
        <v>0.99399999999968713</v>
      </c>
      <c r="AM51" s="4">
        <f t="shared" si="14"/>
        <v>3.0000000000000001E-3</v>
      </c>
      <c r="AN51" s="4" t="str">
        <f t="shared" si="15"/>
        <v>DOWN</v>
      </c>
      <c r="AO51" s="4">
        <f>COUNTIF(AN3:AN51,AN51)</f>
        <v>22</v>
      </c>
      <c r="AP51" s="4" t="str">
        <f t="shared" si="16"/>
        <v>DOWN22</v>
      </c>
      <c r="AQ51" s="4" t="s">
        <v>17</v>
      </c>
      <c r="AR51" s="4" t="s">
        <v>16</v>
      </c>
      <c r="AS51" s="4">
        <v>66</v>
      </c>
      <c r="AT51">
        <f t="shared" si="49"/>
        <v>39450</v>
      </c>
      <c r="AU51" s="12" t="s">
        <v>538</v>
      </c>
      <c r="AV51" s="12" t="s">
        <v>88</v>
      </c>
      <c r="AW51" s="4">
        <f t="shared" si="17"/>
        <v>0.83100000000000007</v>
      </c>
      <c r="AX51" s="4">
        <f t="shared" si="18"/>
        <v>9.0000000000000011E-3</v>
      </c>
      <c r="AY51" s="4" t="str">
        <f t="shared" si="19"/>
        <v>DOWN</v>
      </c>
      <c r="AZ51" s="4">
        <f>COUNTIF(AY3:AY51,AY51)</f>
        <v>24</v>
      </c>
      <c r="BA51" s="4" t="str">
        <f t="shared" si="20"/>
        <v>DOWN24</v>
      </c>
      <c r="BB51" s="13" t="s">
        <v>17</v>
      </c>
      <c r="BC51" s="13" t="s">
        <v>16</v>
      </c>
      <c r="BD51" s="14">
        <v>66</v>
      </c>
      <c r="BE51">
        <f t="shared" si="50"/>
        <v>36554</v>
      </c>
      <c r="BF51" s="15" t="s">
        <v>634</v>
      </c>
      <c r="BG51" s="15" t="s">
        <v>61</v>
      </c>
      <c r="BH51" s="4">
        <f t="shared" si="21"/>
        <v>0.99599999999999989</v>
      </c>
      <c r="BI51" s="4">
        <f t="shared" si="22"/>
        <v>3.0000000000000001E-3</v>
      </c>
      <c r="BJ51" s="4" t="str">
        <f t="shared" si="23"/>
        <v>UP</v>
      </c>
      <c r="BK51" s="4">
        <f>COUNTIF(BJ3:BJ51,BJ51)</f>
        <v>26</v>
      </c>
      <c r="BL51" s="4" t="str">
        <f t="shared" si="24"/>
        <v>UP26</v>
      </c>
      <c r="BM51" s="16" t="s">
        <v>16</v>
      </c>
      <c r="BN51" s="16" t="s">
        <v>17</v>
      </c>
      <c r="BO51" s="17">
        <v>1514</v>
      </c>
      <c r="BP51">
        <f t="shared" si="51"/>
        <v>38002</v>
      </c>
      <c r="BQ51" s="18" t="s">
        <v>359</v>
      </c>
      <c r="BR51" s="18" t="s">
        <v>43</v>
      </c>
      <c r="BS51" s="4">
        <f t="shared" si="25"/>
        <v>1.087</v>
      </c>
      <c r="BT51" s="4">
        <f t="shared" si="26"/>
        <v>6.0000000000000001E-3</v>
      </c>
      <c r="BU51" s="4" t="str">
        <f t="shared" si="27"/>
        <v>DOWN</v>
      </c>
      <c r="BV51" s="4">
        <f>COUNTIF(BU3:BU51,BU51)</f>
        <v>22</v>
      </c>
      <c r="BW51" s="4" t="str">
        <f t="shared" si="28"/>
        <v>DOWN22</v>
      </c>
      <c r="BX51" s="4" t="s">
        <v>17</v>
      </c>
      <c r="BY51" s="4" t="s">
        <v>16</v>
      </c>
      <c r="BZ51" s="4">
        <v>66</v>
      </c>
      <c r="CA51">
        <f t="shared" si="52"/>
        <v>39450</v>
      </c>
      <c r="CB51" s="19" t="s">
        <v>797</v>
      </c>
      <c r="CC51" s="19" t="s">
        <v>40</v>
      </c>
      <c r="CD51" s="4">
        <f t="shared" si="29"/>
        <v>1.4760000000000002</v>
      </c>
      <c r="CE51" s="4">
        <f t="shared" si="30"/>
        <v>7.0000000000000001E-3</v>
      </c>
      <c r="CF51" s="4" t="str">
        <f t="shared" si="31"/>
        <v>DOWN</v>
      </c>
      <c r="CG51" s="4">
        <f>COUNTIF(CF3:CF51,CF51)</f>
        <v>24</v>
      </c>
      <c r="CH51" s="4" t="str">
        <f t="shared" si="32"/>
        <v>DOWN24</v>
      </c>
      <c r="CI51" s="20" t="s">
        <v>17</v>
      </c>
      <c r="CJ51" s="20" t="s">
        <v>16</v>
      </c>
      <c r="CK51" s="21">
        <v>66</v>
      </c>
      <c r="CL51">
        <f t="shared" si="53"/>
        <v>36554</v>
      </c>
      <c r="CM51" s="22" t="s">
        <v>897</v>
      </c>
      <c r="CN51" s="22" t="s">
        <v>43</v>
      </c>
      <c r="CO51" s="4">
        <f t="shared" si="33"/>
        <v>2.0249999999999999</v>
      </c>
      <c r="CP51" s="4">
        <f t="shared" si="34"/>
        <v>6.0000000000000001E-3</v>
      </c>
      <c r="CQ51" s="4" t="str">
        <f t="shared" si="35"/>
        <v>DOWN</v>
      </c>
      <c r="CR51" s="4">
        <f>COUNTIF(CQ3:CQ51,CQ51)</f>
        <v>24</v>
      </c>
      <c r="CS51" s="4" t="str">
        <f t="shared" si="36"/>
        <v>DOWN24</v>
      </c>
      <c r="CT51" s="23" t="s">
        <v>17</v>
      </c>
      <c r="CU51" s="23" t="s">
        <v>16</v>
      </c>
      <c r="CV51" s="24">
        <v>66</v>
      </c>
      <c r="CW51">
        <f t="shared" si="54"/>
        <v>36554</v>
      </c>
      <c r="CX51" s="25" t="s">
        <v>1005</v>
      </c>
      <c r="CY51" s="25" t="s">
        <v>78</v>
      </c>
      <c r="CZ51" s="4">
        <f t="shared" si="37"/>
        <v>2.48</v>
      </c>
      <c r="DA51" s="4">
        <f t="shared" si="38"/>
        <v>5.0000000000000001E-3</v>
      </c>
      <c r="DB51" s="4" t="str">
        <f t="shared" si="39"/>
        <v>UP</v>
      </c>
      <c r="DC51" s="4">
        <f>COUNTIF(DB3:DB51,DB51)</f>
        <v>27</v>
      </c>
      <c r="DD51" s="4" t="str">
        <f t="shared" si="40"/>
        <v>UP27</v>
      </c>
      <c r="DE51" s="26" t="s">
        <v>16</v>
      </c>
      <c r="DF51" s="26" t="s">
        <v>17</v>
      </c>
      <c r="DG51" s="27">
        <v>1514</v>
      </c>
      <c r="DH51">
        <f t="shared" si="55"/>
        <v>39450</v>
      </c>
      <c r="DI51" s="28" t="s">
        <v>1106</v>
      </c>
      <c r="DJ51" s="28" t="s">
        <v>59</v>
      </c>
      <c r="DK51" s="4">
        <f t="shared" si="41"/>
        <v>3.4650000000000003</v>
      </c>
      <c r="DL51" s="4">
        <f t="shared" si="42"/>
        <v>0.01</v>
      </c>
      <c r="DM51" s="4" t="str">
        <f t="shared" si="43"/>
        <v>DOWN</v>
      </c>
      <c r="DN51" s="4">
        <f>COUNTIF(DM3:DM51,DM51)</f>
        <v>24</v>
      </c>
      <c r="DO51" s="4" t="str">
        <f t="shared" si="44"/>
        <v>DOWN24</v>
      </c>
      <c r="DP51" s="29" t="s">
        <v>17</v>
      </c>
      <c r="DQ51" s="29" t="s">
        <v>16</v>
      </c>
      <c r="DR51" s="30">
        <v>66</v>
      </c>
      <c r="DS51">
        <f t="shared" si="56"/>
        <v>36554</v>
      </c>
      <c r="DT51" s="31" t="s">
        <v>1218</v>
      </c>
      <c r="DU51" s="31" t="s">
        <v>38</v>
      </c>
      <c r="DV51" s="4">
        <f t="shared" si="45"/>
        <v>4.4929999999999994</v>
      </c>
      <c r="DW51" s="4">
        <f t="shared" si="46"/>
        <v>2E-3</v>
      </c>
      <c r="DX51" s="4" t="str">
        <f t="shared" si="47"/>
        <v>DOWN</v>
      </c>
      <c r="DY51" s="4">
        <f>COUNTIF(DX3:DX51,DX51)</f>
        <v>21</v>
      </c>
      <c r="DZ51" s="4" t="str">
        <f t="shared" si="48"/>
        <v>DOWN21</v>
      </c>
      <c r="EA51" s="32" t="s">
        <v>17</v>
      </c>
      <c r="EB51" s="32" t="s">
        <v>16</v>
      </c>
      <c r="EC51" s="33">
        <v>66</v>
      </c>
      <c r="ED51">
        <f t="shared" si="57"/>
        <v>40898</v>
      </c>
    </row>
    <row r="52" spans="2:134">
      <c r="B52" s="4" t="s">
        <v>91</v>
      </c>
      <c r="C52" s="4" t="s">
        <v>38</v>
      </c>
      <c r="D52" s="4">
        <f t="shared" si="0"/>
        <v>0.745</v>
      </c>
      <c r="E52" s="4">
        <f t="shared" si="1"/>
        <v>2E-3</v>
      </c>
      <c r="F52" s="4" t="str">
        <f t="shared" si="2"/>
        <v>UP</v>
      </c>
      <c r="G52" s="4">
        <f>COUNTIF(F3:F52,F52)</f>
        <v>28</v>
      </c>
      <c r="H52" s="4" t="str">
        <f t="shared" si="3"/>
        <v>UP28</v>
      </c>
      <c r="I52" s="4" t="s">
        <v>16</v>
      </c>
      <c r="J52" s="4" t="s">
        <v>17</v>
      </c>
      <c r="K52" s="4">
        <v>1514</v>
      </c>
      <c r="L52">
        <f t="shared" si="60"/>
        <v>40964</v>
      </c>
      <c r="M52" s="5" t="s">
        <v>219</v>
      </c>
      <c r="N52" s="5" t="s">
        <v>71</v>
      </c>
      <c r="O52" s="4">
        <f t="shared" si="5"/>
        <v>0.94099999999999995</v>
      </c>
      <c r="P52" s="4">
        <f t="shared" si="6"/>
        <v>4.0000000000000001E-3</v>
      </c>
      <c r="Q52" s="4" t="str">
        <f t="shared" si="7"/>
        <v>UP</v>
      </c>
      <c r="R52" s="4">
        <f>COUNTIF(Q3:Q52,Q52)</f>
        <v>29</v>
      </c>
      <c r="S52" s="4" t="str">
        <f t="shared" si="8"/>
        <v>UP29</v>
      </c>
      <c r="T52" s="6" t="s">
        <v>16</v>
      </c>
      <c r="U52" s="6" t="s">
        <v>17</v>
      </c>
      <c r="V52" s="7">
        <v>1514</v>
      </c>
      <c r="W52">
        <f t="shared" si="58"/>
        <v>42412</v>
      </c>
      <c r="X52" s="8" t="s">
        <v>326</v>
      </c>
      <c r="Y52" s="8" t="s">
        <v>155</v>
      </c>
      <c r="Z52" s="4">
        <f t="shared" si="9"/>
        <v>0.70799999999999996</v>
      </c>
      <c r="AA52" s="4">
        <f t="shared" si="10"/>
        <v>1.8000000000000002E-2</v>
      </c>
      <c r="AB52" s="4" t="str">
        <f t="shared" si="11"/>
        <v>DOWN</v>
      </c>
      <c r="AC52" s="4">
        <f>COUNTIF(AB3:AB52,AB52)</f>
        <v>24</v>
      </c>
      <c r="AD52" s="4" t="str">
        <f t="shared" si="12"/>
        <v>DOWN24</v>
      </c>
      <c r="AE52" s="9" t="s">
        <v>17</v>
      </c>
      <c r="AF52" s="9" t="s">
        <v>16</v>
      </c>
      <c r="AG52" s="10">
        <v>66</v>
      </c>
      <c r="AH52" s="33">
        <f t="shared" si="59"/>
        <v>38068</v>
      </c>
      <c r="AI52" s="11" t="s">
        <v>436</v>
      </c>
      <c r="AJ52" s="11" t="s">
        <v>61</v>
      </c>
      <c r="AK52" s="4">
        <f t="shared" si="13"/>
        <v>3528.1150000000002</v>
      </c>
      <c r="AL52" s="11">
        <v>0.99699999999984357</v>
      </c>
      <c r="AM52" s="4">
        <f t="shared" si="14"/>
        <v>3.0000000000000001E-3</v>
      </c>
      <c r="AN52" s="4" t="str">
        <f t="shared" si="15"/>
        <v>UP</v>
      </c>
      <c r="AO52" s="4">
        <f>COUNTIF(AN3:AN52,AN52)</f>
        <v>28</v>
      </c>
      <c r="AP52" s="4" t="str">
        <f t="shared" si="16"/>
        <v>UP28</v>
      </c>
      <c r="AQ52" s="4" t="s">
        <v>16</v>
      </c>
      <c r="AR52" s="4" t="s">
        <v>17</v>
      </c>
      <c r="AS52" s="4">
        <v>1514</v>
      </c>
      <c r="AT52">
        <f t="shared" si="49"/>
        <v>40964</v>
      </c>
      <c r="AU52" s="12" t="s">
        <v>539</v>
      </c>
      <c r="AV52" s="12" t="s">
        <v>61</v>
      </c>
      <c r="AW52" s="4">
        <f t="shared" si="17"/>
        <v>0.83399999999999996</v>
      </c>
      <c r="AX52" s="4">
        <f t="shared" si="18"/>
        <v>3.0000000000000001E-3</v>
      </c>
      <c r="AY52" s="4" t="str">
        <f t="shared" si="19"/>
        <v>UP</v>
      </c>
      <c r="AZ52" s="4">
        <f>COUNTIF(AY3:AY52,AY52)</f>
        <v>26</v>
      </c>
      <c r="BA52" s="4" t="str">
        <f t="shared" si="20"/>
        <v>UP26</v>
      </c>
      <c r="BB52" s="13" t="s">
        <v>16</v>
      </c>
      <c r="BC52" s="13" t="s">
        <v>17</v>
      </c>
      <c r="BD52" s="14">
        <v>1514</v>
      </c>
      <c r="BE52">
        <f t="shared" si="50"/>
        <v>38068</v>
      </c>
      <c r="BF52" s="15" t="s">
        <v>231</v>
      </c>
      <c r="BG52" s="15" t="s">
        <v>61</v>
      </c>
      <c r="BH52" s="4">
        <f t="shared" si="21"/>
        <v>0.99900000000000011</v>
      </c>
      <c r="BI52" s="4">
        <f t="shared" si="22"/>
        <v>3.0000000000000001E-3</v>
      </c>
      <c r="BJ52" s="4" t="str">
        <f t="shared" si="23"/>
        <v>UP</v>
      </c>
      <c r="BK52" s="4">
        <f>COUNTIF(BJ3:BJ52,BJ52)</f>
        <v>27</v>
      </c>
      <c r="BL52" s="4" t="str">
        <f t="shared" si="24"/>
        <v>UP27</v>
      </c>
      <c r="BM52" s="16" t="s">
        <v>16</v>
      </c>
      <c r="BN52" s="16" t="s">
        <v>17</v>
      </c>
      <c r="BO52" s="17">
        <v>1514</v>
      </c>
      <c r="BP52">
        <f t="shared" si="51"/>
        <v>39516</v>
      </c>
      <c r="BQ52" s="18" t="s">
        <v>107</v>
      </c>
      <c r="BR52" s="18" t="s">
        <v>38</v>
      </c>
      <c r="BS52" s="4">
        <f t="shared" si="25"/>
        <v>1.089</v>
      </c>
      <c r="BT52" s="4">
        <f t="shared" si="26"/>
        <v>2E-3</v>
      </c>
      <c r="BU52" s="4" t="str">
        <f t="shared" si="27"/>
        <v>UP</v>
      </c>
      <c r="BV52" s="4">
        <f>COUNTIF(BU3:BU52,BU52)</f>
        <v>28</v>
      </c>
      <c r="BW52" s="4" t="str">
        <f t="shared" si="28"/>
        <v>UP28</v>
      </c>
      <c r="BX52" s="4" t="s">
        <v>16</v>
      </c>
      <c r="BY52" s="4" t="s">
        <v>17</v>
      </c>
      <c r="BZ52" s="4">
        <v>1514</v>
      </c>
      <c r="CA52">
        <f t="shared" si="52"/>
        <v>40964</v>
      </c>
      <c r="CB52" s="19" t="s">
        <v>274</v>
      </c>
      <c r="CC52" s="19" t="s">
        <v>137</v>
      </c>
      <c r="CD52" s="4">
        <f t="shared" si="29"/>
        <v>1.4770000000000001</v>
      </c>
      <c r="CE52" s="4">
        <f t="shared" si="30"/>
        <v>1E-3</v>
      </c>
      <c r="CF52" s="4" t="str">
        <f t="shared" si="31"/>
        <v>UP</v>
      </c>
      <c r="CG52" s="4">
        <f>COUNTIF(CF3:CF52,CF52)</f>
        <v>26</v>
      </c>
      <c r="CH52" s="4" t="str">
        <f t="shared" si="32"/>
        <v>UP26</v>
      </c>
      <c r="CI52" s="20" t="s">
        <v>16</v>
      </c>
      <c r="CJ52" s="20" t="s">
        <v>17</v>
      </c>
      <c r="CK52" s="21">
        <v>1514</v>
      </c>
      <c r="CL52">
        <f t="shared" si="53"/>
        <v>38068</v>
      </c>
      <c r="CM52" s="22" t="s">
        <v>844</v>
      </c>
      <c r="CN52" s="22" t="s">
        <v>38</v>
      </c>
      <c r="CO52" s="4">
        <f t="shared" si="33"/>
        <v>2.0270000000000001</v>
      </c>
      <c r="CP52" s="4">
        <f t="shared" si="34"/>
        <v>2E-3</v>
      </c>
      <c r="CQ52" s="4" t="str">
        <f t="shared" si="35"/>
        <v>UP</v>
      </c>
      <c r="CR52" s="4">
        <f>COUNTIF(CQ3:CQ52,CQ52)</f>
        <v>26</v>
      </c>
      <c r="CS52" s="4" t="str">
        <f t="shared" si="36"/>
        <v>UP26</v>
      </c>
      <c r="CT52" s="23" t="s">
        <v>16</v>
      </c>
      <c r="CU52" s="23" t="s">
        <v>17</v>
      </c>
      <c r="CV52" s="24">
        <v>1514</v>
      </c>
      <c r="CW52">
        <f t="shared" si="54"/>
        <v>38068</v>
      </c>
      <c r="CX52" s="25" t="s">
        <v>1006</v>
      </c>
      <c r="CY52" s="25" t="s">
        <v>61</v>
      </c>
      <c r="CZ52" s="4">
        <f t="shared" si="37"/>
        <v>2.4830000000000001</v>
      </c>
      <c r="DA52" s="4">
        <f t="shared" si="38"/>
        <v>3.0000000000000001E-3</v>
      </c>
      <c r="DB52" s="4" t="str">
        <f t="shared" si="39"/>
        <v>DOWN</v>
      </c>
      <c r="DC52" s="4">
        <f>COUNTIF(DB3:DB52,DB52)</f>
        <v>23</v>
      </c>
      <c r="DD52" s="4" t="str">
        <f t="shared" si="40"/>
        <v>DOWN23</v>
      </c>
      <c r="DE52" s="26" t="s">
        <v>17</v>
      </c>
      <c r="DF52" s="26" t="s">
        <v>16</v>
      </c>
      <c r="DG52" s="27">
        <v>66</v>
      </c>
      <c r="DH52">
        <f t="shared" si="55"/>
        <v>39516</v>
      </c>
      <c r="DI52" s="28" t="s">
        <v>1107</v>
      </c>
      <c r="DJ52" s="28" t="s">
        <v>61</v>
      </c>
      <c r="DK52" s="4">
        <f t="shared" si="41"/>
        <v>3.468</v>
      </c>
      <c r="DL52" s="4">
        <f t="shared" si="42"/>
        <v>3.0000000000000001E-3</v>
      </c>
      <c r="DM52" s="4" t="str">
        <f t="shared" si="43"/>
        <v>UP</v>
      </c>
      <c r="DN52" s="4">
        <f>COUNTIF(DM3:DM52,DM52)</f>
        <v>26</v>
      </c>
      <c r="DO52" s="4" t="str">
        <f t="shared" si="44"/>
        <v>UP26</v>
      </c>
      <c r="DP52" s="29" t="s">
        <v>16</v>
      </c>
      <c r="DQ52" s="29" t="s">
        <v>17</v>
      </c>
      <c r="DR52" s="30">
        <v>1514</v>
      </c>
      <c r="DS52">
        <f t="shared" si="56"/>
        <v>38068</v>
      </c>
      <c r="DT52" s="31" t="s">
        <v>1219</v>
      </c>
      <c r="DU52" s="31" t="s">
        <v>137</v>
      </c>
      <c r="DV52" s="4">
        <f t="shared" si="45"/>
        <v>4.4939999999999998</v>
      </c>
      <c r="DW52" s="4">
        <f t="shared" si="46"/>
        <v>1E-3</v>
      </c>
      <c r="DX52" s="4" t="str">
        <f t="shared" si="47"/>
        <v>UP</v>
      </c>
      <c r="DY52" s="4">
        <f>COUNTIF(DX3:DX52,DX52)</f>
        <v>29</v>
      </c>
      <c r="DZ52" s="4" t="str">
        <f t="shared" si="48"/>
        <v>UP29</v>
      </c>
      <c r="EA52" s="32" t="s">
        <v>16</v>
      </c>
      <c r="EB52" s="32" t="s">
        <v>17</v>
      </c>
      <c r="EC52" s="33">
        <v>1514</v>
      </c>
      <c r="ED52">
        <f t="shared" si="57"/>
        <v>42412</v>
      </c>
    </row>
    <row r="53" spans="2:134">
      <c r="B53" s="4" t="s">
        <v>92</v>
      </c>
      <c r="C53" s="4" t="s">
        <v>38</v>
      </c>
      <c r="D53" s="4">
        <f t="shared" si="0"/>
        <v>0.747</v>
      </c>
      <c r="E53" s="4">
        <f t="shared" si="1"/>
        <v>2E-3</v>
      </c>
      <c r="F53" s="4" t="str">
        <f t="shared" si="2"/>
        <v>DOWN</v>
      </c>
      <c r="G53" s="4">
        <f>COUNTIF(F3:F53,F53)</f>
        <v>23</v>
      </c>
      <c r="H53" s="4" t="str">
        <f t="shared" si="3"/>
        <v>DOWN23</v>
      </c>
      <c r="I53" s="4" t="s">
        <v>17</v>
      </c>
      <c r="J53" s="4" t="s">
        <v>16</v>
      </c>
      <c r="K53" s="4">
        <v>66</v>
      </c>
      <c r="L53">
        <f t="shared" si="60"/>
        <v>41030</v>
      </c>
      <c r="M53" s="5" t="s">
        <v>220</v>
      </c>
      <c r="N53" s="5" t="s">
        <v>71</v>
      </c>
      <c r="O53" s="4">
        <f t="shared" si="5"/>
        <v>0.94499999999999995</v>
      </c>
      <c r="P53" s="4">
        <f t="shared" si="6"/>
        <v>4.0000000000000001E-3</v>
      </c>
      <c r="Q53" s="4" t="str">
        <f t="shared" si="7"/>
        <v>UP</v>
      </c>
      <c r="R53" s="4">
        <f>COUNTIF(Q3:Q53,Q53)</f>
        <v>30</v>
      </c>
      <c r="S53" s="4" t="str">
        <f t="shared" si="8"/>
        <v>UP30</v>
      </c>
      <c r="T53" s="6" t="s">
        <v>16</v>
      </c>
      <c r="U53" s="6" t="s">
        <v>17</v>
      </c>
      <c r="V53" s="7">
        <v>1514</v>
      </c>
      <c r="W53">
        <f t="shared" si="58"/>
        <v>43926</v>
      </c>
      <c r="X53" s="8" t="s">
        <v>327</v>
      </c>
      <c r="Y53" s="8" t="s">
        <v>206</v>
      </c>
      <c r="Z53" s="4">
        <f t="shared" si="9"/>
        <v>0.72000000000000008</v>
      </c>
      <c r="AA53" s="4">
        <f t="shared" si="10"/>
        <v>1.2E-2</v>
      </c>
      <c r="AB53" s="4" t="str">
        <f t="shared" si="11"/>
        <v>DOWN</v>
      </c>
      <c r="AC53" s="4">
        <f>COUNTIF(AB3:AB53,AB53)</f>
        <v>25</v>
      </c>
      <c r="AD53" s="4" t="str">
        <f t="shared" si="12"/>
        <v>DOWN25</v>
      </c>
      <c r="AE53" s="9" t="s">
        <v>17</v>
      </c>
      <c r="AF53" s="9" t="s">
        <v>16</v>
      </c>
      <c r="AG53" s="10">
        <v>66</v>
      </c>
      <c r="AH53" s="33">
        <f t="shared" si="59"/>
        <v>38134</v>
      </c>
      <c r="AI53" s="11" t="s">
        <v>437</v>
      </c>
      <c r="AJ53" s="11" t="s">
        <v>137</v>
      </c>
      <c r="AK53" s="4">
        <f t="shared" si="13"/>
        <v>3528.116</v>
      </c>
      <c r="AL53" s="11">
        <v>0.99799999999959255</v>
      </c>
      <c r="AM53" s="4">
        <f t="shared" si="14"/>
        <v>1E-3</v>
      </c>
      <c r="AN53" s="4" t="str">
        <f t="shared" si="15"/>
        <v>DOWN</v>
      </c>
      <c r="AO53" s="4">
        <f>COUNTIF(AN3:AN53,AN53)</f>
        <v>23</v>
      </c>
      <c r="AP53" s="4" t="str">
        <f t="shared" si="16"/>
        <v>DOWN23</v>
      </c>
      <c r="AQ53" s="4" t="s">
        <v>17</v>
      </c>
      <c r="AR53" s="4" t="s">
        <v>16</v>
      </c>
      <c r="AS53" s="4">
        <v>66</v>
      </c>
      <c r="AT53">
        <f t="shared" si="49"/>
        <v>41030</v>
      </c>
      <c r="AU53" s="12" t="s">
        <v>540</v>
      </c>
      <c r="AV53" s="12" t="s">
        <v>59</v>
      </c>
      <c r="AW53" s="4">
        <f t="shared" si="17"/>
        <v>0.84399999999999997</v>
      </c>
      <c r="AX53" s="4">
        <f t="shared" si="18"/>
        <v>0.01</v>
      </c>
      <c r="AY53" s="4" t="str">
        <f t="shared" si="19"/>
        <v>DOWN</v>
      </c>
      <c r="AZ53" s="4">
        <f>COUNTIF(AY3:AY53,AY53)</f>
        <v>25</v>
      </c>
      <c r="BA53" s="4" t="str">
        <f t="shared" si="20"/>
        <v>DOWN25</v>
      </c>
      <c r="BB53" s="13" t="s">
        <v>17</v>
      </c>
      <c r="BC53" s="13" t="s">
        <v>16</v>
      </c>
      <c r="BD53" s="14">
        <v>66</v>
      </c>
      <c r="BE53">
        <f t="shared" si="50"/>
        <v>38134</v>
      </c>
      <c r="BF53" s="15" t="s">
        <v>635</v>
      </c>
      <c r="BG53" s="15" t="s">
        <v>61</v>
      </c>
      <c r="BH53" s="4">
        <f t="shared" si="21"/>
        <v>1.002</v>
      </c>
      <c r="BI53" s="4">
        <f t="shared" si="22"/>
        <v>3.0000000000000001E-3</v>
      </c>
      <c r="BJ53" s="4" t="str">
        <f t="shared" si="23"/>
        <v>UP</v>
      </c>
      <c r="BK53" s="4">
        <f>COUNTIF(BJ3:BJ53,BJ53)</f>
        <v>28</v>
      </c>
      <c r="BL53" s="4" t="str">
        <f t="shared" si="24"/>
        <v>UP28</v>
      </c>
      <c r="BM53" s="16" t="s">
        <v>16</v>
      </c>
      <c r="BN53" s="16" t="s">
        <v>17</v>
      </c>
      <c r="BO53" s="17">
        <v>1514</v>
      </c>
      <c r="BP53">
        <f t="shared" si="51"/>
        <v>41030</v>
      </c>
      <c r="BQ53" s="18" t="s">
        <v>715</v>
      </c>
      <c r="BR53" s="18" t="s">
        <v>43</v>
      </c>
      <c r="BS53" s="4">
        <f t="shared" si="25"/>
        <v>1.095</v>
      </c>
      <c r="BT53" s="4">
        <f t="shared" si="26"/>
        <v>6.0000000000000001E-3</v>
      </c>
      <c r="BU53" s="4" t="str">
        <f t="shared" si="27"/>
        <v>DOWN</v>
      </c>
      <c r="BV53" s="4">
        <f>COUNTIF(BU3:BU53,BU53)</f>
        <v>23</v>
      </c>
      <c r="BW53" s="4" t="str">
        <f t="shared" si="28"/>
        <v>DOWN23</v>
      </c>
      <c r="BX53" s="4" t="s">
        <v>17</v>
      </c>
      <c r="BY53" s="4" t="s">
        <v>16</v>
      </c>
      <c r="BZ53" s="4">
        <v>66</v>
      </c>
      <c r="CA53">
        <f t="shared" si="52"/>
        <v>41030</v>
      </c>
      <c r="CB53" s="19" t="s">
        <v>798</v>
      </c>
      <c r="CC53" s="19" t="s">
        <v>43</v>
      </c>
      <c r="CD53" s="4">
        <f t="shared" si="29"/>
        <v>1.4829999999999999</v>
      </c>
      <c r="CE53" s="4">
        <f t="shared" si="30"/>
        <v>6.0000000000000001E-3</v>
      </c>
      <c r="CF53" s="4" t="str">
        <f t="shared" si="31"/>
        <v>DOWN</v>
      </c>
      <c r="CG53" s="4">
        <f>COUNTIF(CF3:CF53,CF53)</f>
        <v>25</v>
      </c>
      <c r="CH53" s="4" t="str">
        <f t="shared" si="32"/>
        <v>DOWN25</v>
      </c>
      <c r="CI53" s="20" t="s">
        <v>17</v>
      </c>
      <c r="CJ53" s="20" t="s">
        <v>16</v>
      </c>
      <c r="CK53" s="21">
        <v>66</v>
      </c>
      <c r="CL53">
        <f t="shared" si="53"/>
        <v>38134</v>
      </c>
      <c r="CM53" s="22" t="s">
        <v>898</v>
      </c>
      <c r="CN53" s="22" t="s">
        <v>43</v>
      </c>
      <c r="CO53" s="4">
        <f t="shared" si="33"/>
        <v>2.0329999999999999</v>
      </c>
      <c r="CP53" s="4">
        <f t="shared" si="34"/>
        <v>6.0000000000000001E-3</v>
      </c>
      <c r="CQ53" s="4" t="str">
        <f t="shared" si="35"/>
        <v>DOWN</v>
      </c>
      <c r="CR53" s="4">
        <f>COUNTIF(CQ3:CQ53,CQ53)</f>
        <v>25</v>
      </c>
      <c r="CS53" s="4" t="str">
        <f t="shared" si="36"/>
        <v>DOWN25</v>
      </c>
      <c r="CT53" s="23" t="s">
        <v>17</v>
      </c>
      <c r="CU53" s="23" t="s">
        <v>16</v>
      </c>
      <c r="CV53" s="24">
        <v>66</v>
      </c>
      <c r="CW53">
        <f t="shared" si="54"/>
        <v>38134</v>
      </c>
      <c r="CX53" s="25" t="s">
        <v>1007</v>
      </c>
      <c r="CY53" s="25" t="s">
        <v>38</v>
      </c>
      <c r="CZ53" s="4">
        <f t="shared" si="37"/>
        <v>2.4849999999999999</v>
      </c>
      <c r="DA53" s="4">
        <f t="shared" si="38"/>
        <v>2E-3</v>
      </c>
      <c r="DB53" s="4" t="str">
        <f t="shared" si="39"/>
        <v>UP</v>
      </c>
      <c r="DC53" s="4">
        <f>COUNTIF(DB3:DB53,DB53)</f>
        <v>28</v>
      </c>
      <c r="DD53" s="4" t="str">
        <f t="shared" si="40"/>
        <v>UP28</v>
      </c>
      <c r="DE53" s="26" t="s">
        <v>16</v>
      </c>
      <c r="DF53" s="26" t="s">
        <v>17</v>
      </c>
      <c r="DG53" s="27">
        <v>1514</v>
      </c>
      <c r="DH53">
        <f t="shared" si="55"/>
        <v>41030</v>
      </c>
      <c r="DI53" s="28" t="s">
        <v>1108</v>
      </c>
      <c r="DJ53" s="28" t="s">
        <v>59</v>
      </c>
      <c r="DK53" s="4">
        <f t="shared" si="41"/>
        <v>3.4780000000000002</v>
      </c>
      <c r="DL53" s="4">
        <f t="shared" si="42"/>
        <v>0.01</v>
      </c>
      <c r="DM53" s="4" t="str">
        <f t="shared" si="43"/>
        <v>DOWN</v>
      </c>
      <c r="DN53" s="4">
        <f>COUNTIF(DM3:DM53,DM53)</f>
        <v>25</v>
      </c>
      <c r="DO53" s="4" t="str">
        <f t="shared" si="44"/>
        <v>DOWN25</v>
      </c>
      <c r="DP53" s="29" t="s">
        <v>17</v>
      </c>
      <c r="DQ53" s="29" t="s">
        <v>16</v>
      </c>
      <c r="DR53" s="30">
        <v>66</v>
      </c>
      <c r="DS53">
        <f t="shared" si="56"/>
        <v>38134</v>
      </c>
      <c r="DT53" s="31" t="s">
        <v>1220</v>
      </c>
      <c r="DU53" s="31" t="s">
        <v>38</v>
      </c>
      <c r="DV53" s="4">
        <f t="shared" si="45"/>
        <v>4.4960000000000004</v>
      </c>
      <c r="DW53" s="4">
        <f t="shared" si="46"/>
        <v>2E-3</v>
      </c>
      <c r="DX53" s="4" t="str">
        <f t="shared" si="47"/>
        <v>DOWN</v>
      </c>
      <c r="DY53" s="4">
        <f>COUNTIF(DX3:DX53,DX53)</f>
        <v>22</v>
      </c>
      <c r="DZ53" s="4" t="str">
        <f t="shared" si="48"/>
        <v>DOWN22</v>
      </c>
      <c r="EA53" s="32" t="s">
        <v>17</v>
      </c>
      <c r="EB53" s="32" t="s">
        <v>16</v>
      </c>
      <c r="EC53" s="33">
        <v>66</v>
      </c>
      <c r="ED53">
        <f t="shared" si="57"/>
        <v>42478</v>
      </c>
    </row>
    <row r="54" spans="2:134">
      <c r="B54" s="4" t="s">
        <v>93</v>
      </c>
      <c r="C54" s="4" t="s">
        <v>38</v>
      </c>
      <c r="D54" s="4">
        <f t="shared" si="0"/>
        <v>0.749</v>
      </c>
      <c r="E54" s="4">
        <f t="shared" si="1"/>
        <v>2E-3</v>
      </c>
      <c r="F54" s="4" t="str">
        <f t="shared" si="2"/>
        <v>UP</v>
      </c>
      <c r="G54" s="4">
        <f>COUNTIF(F3:F54,F54)</f>
        <v>29</v>
      </c>
      <c r="H54" s="4" t="str">
        <f t="shared" si="3"/>
        <v>UP29</v>
      </c>
      <c r="I54" s="4" t="s">
        <v>16</v>
      </c>
      <c r="J54" s="4" t="s">
        <v>17</v>
      </c>
      <c r="K54" s="4">
        <v>1514</v>
      </c>
      <c r="L54">
        <f t="shared" si="60"/>
        <v>42544</v>
      </c>
      <c r="M54" s="5" t="s">
        <v>221</v>
      </c>
      <c r="N54" s="5" t="s">
        <v>61</v>
      </c>
      <c r="O54" s="4">
        <f t="shared" si="5"/>
        <v>0.94799999999999995</v>
      </c>
      <c r="P54" s="4">
        <f t="shared" si="6"/>
        <v>3.0000000000000001E-3</v>
      </c>
      <c r="Q54" s="4" t="str">
        <f t="shared" si="7"/>
        <v>DOWN</v>
      </c>
      <c r="R54" s="4">
        <f>COUNTIF(Q3:Q54,Q54)</f>
        <v>22</v>
      </c>
      <c r="S54" s="4" t="str">
        <f t="shared" si="8"/>
        <v>DOWN22</v>
      </c>
      <c r="T54" s="6" t="s">
        <v>17</v>
      </c>
      <c r="U54" s="6" t="s">
        <v>16</v>
      </c>
      <c r="V54" s="7">
        <v>66</v>
      </c>
      <c r="W54">
        <f t="shared" si="58"/>
        <v>43992</v>
      </c>
      <c r="X54" s="8" t="s">
        <v>328</v>
      </c>
      <c r="Y54" s="8" t="s">
        <v>329</v>
      </c>
      <c r="Z54" s="4">
        <f t="shared" si="9"/>
        <v>0.80300000000000005</v>
      </c>
      <c r="AA54" s="4">
        <f t="shared" si="10"/>
        <v>8.3000000000000004E-2</v>
      </c>
      <c r="AB54" s="4" t="str">
        <f t="shared" si="11"/>
        <v>UP</v>
      </c>
      <c r="AC54" s="4">
        <f>COUNTIF(AB3:AB54,AB54)</f>
        <v>27</v>
      </c>
      <c r="AD54" s="4" t="str">
        <f t="shared" si="12"/>
        <v>UP27</v>
      </c>
      <c r="AE54" s="9" t="s">
        <v>16</v>
      </c>
      <c r="AF54" s="9" t="s">
        <v>17</v>
      </c>
      <c r="AG54" s="10">
        <v>1514</v>
      </c>
      <c r="AH54" s="33">
        <f t="shared" si="59"/>
        <v>39648</v>
      </c>
      <c r="AI54" s="11" t="s">
        <v>438</v>
      </c>
      <c r="AJ54" s="11" t="s">
        <v>38</v>
      </c>
      <c r="AK54" s="4">
        <f t="shared" si="13"/>
        <v>3528.1179999999999</v>
      </c>
      <c r="AL54" s="11">
        <v>0.99999999999954525</v>
      </c>
      <c r="AM54" s="4">
        <f t="shared" si="14"/>
        <v>2E-3</v>
      </c>
      <c r="AN54" s="4" t="str">
        <f t="shared" si="15"/>
        <v>UP</v>
      </c>
      <c r="AO54" s="4">
        <f>COUNTIF(AN3:AN54,AN54)</f>
        <v>29</v>
      </c>
      <c r="AP54" s="4" t="str">
        <f t="shared" si="16"/>
        <v>UP29</v>
      </c>
      <c r="AQ54" s="4" t="s">
        <v>16</v>
      </c>
      <c r="AR54" s="4" t="s">
        <v>17</v>
      </c>
      <c r="AS54" s="4">
        <v>1514</v>
      </c>
      <c r="AT54">
        <f t="shared" si="49"/>
        <v>42544</v>
      </c>
      <c r="AU54" s="12" t="s">
        <v>541</v>
      </c>
      <c r="AV54" s="12" t="s">
        <v>38</v>
      </c>
      <c r="AW54" s="4">
        <f t="shared" si="17"/>
        <v>0.84599999999999997</v>
      </c>
      <c r="AX54" s="4">
        <f t="shared" si="18"/>
        <v>2E-3</v>
      </c>
      <c r="AY54" s="4" t="str">
        <f t="shared" si="19"/>
        <v>UP</v>
      </c>
      <c r="AZ54" s="4">
        <f>COUNTIF(AY3:AY54,AY54)</f>
        <v>27</v>
      </c>
      <c r="BA54" s="4" t="str">
        <f t="shared" si="20"/>
        <v>UP27</v>
      </c>
      <c r="BB54" s="13" t="s">
        <v>16</v>
      </c>
      <c r="BC54" s="13" t="s">
        <v>17</v>
      </c>
      <c r="BD54" s="14">
        <v>1514</v>
      </c>
      <c r="BE54">
        <f t="shared" si="50"/>
        <v>39648</v>
      </c>
      <c r="BF54" s="15" t="s">
        <v>636</v>
      </c>
      <c r="BG54" s="15" t="s">
        <v>61</v>
      </c>
      <c r="BH54" s="4">
        <f t="shared" si="21"/>
        <v>1.0050000000000001</v>
      </c>
      <c r="BI54" s="4">
        <f t="shared" si="22"/>
        <v>3.0000000000000001E-3</v>
      </c>
      <c r="BJ54" s="4" t="str">
        <f t="shared" si="23"/>
        <v>UP</v>
      </c>
      <c r="BK54" s="4">
        <f>COUNTIF(BJ3:BJ54,BJ54)</f>
        <v>29</v>
      </c>
      <c r="BL54" s="4" t="str">
        <f t="shared" si="24"/>
        <v>UP29</v>
      </c>
      <c r="BM54" s="16" t="s">
        <v>16</v>
      </c>
      <c r="BN54" s="16" t="s">
        <v>17</v>
      </c>
      <c r="BO54" s="17">
        <v>1514</v>
      </c>
      <c r="BP54">
        <f t="shared" si="51"/>
        <v>42544</v>
      </c>
      <c r="BQ54" s="18" t="s">
        <v>716</v>
      </c>
      <c r="BR54" s="18" t="s">
        <v>38</v>
      </c>
      <c r="BS54" s="4">
        <f t="shared" si="25"/>
        <v>1.0970000000000002</v>
      </c>
      <c r="BT54" s="4">
        <f t="shared" si="26"/>
        <v>2E-3</v>
      </c>
      <c r="BU54" s="4" t="str">
        <f t="shared" si="27"/>
        <v>UP</v>
      </c>
      <c r="BV54" s="4">
        <f>COUNTIF(BU3:BU54,BU54)</f>
        <v>29</v>
      </c>
      <c r="BW54" s="4" t="str">
        <f t="shared" si="28"/>
        <v>UP29</v>
      </c>
      <c r="BX54" s="4" t="s">
        <v>16</v>
      </c>
      <c r="BY54" s="4" t="s">
        <v>17</v>
      </c>
      <c r="BZ54" s="4">
        <v>1514</v>
      </c>
      <c r="CA54">
        <f t="shared" si="52"/>
        <v>42544</v>
      </c>
      <c r="CB54" s="19" t="s">
        <v>799</v>
      </c>
      <c r="CC54" s="19" t="s">
        <v>38</v>
      </c>
      <c r="CD54" s="4">
        <f t="shared" si="29"/>
        <v>1.4850000000000001</v>
      </c>
      <c r="CE54" s="4">
        <f t="shared" si="30"/>
        <v>2E-3</v>
      </c>
      <c r="CF54" s="4" t="str">
        <f t="shared" si="31"/>
        <v>UP</v>
      </c>
      <c r="CG54" s="4">
        <f>COUNTIF(CF3:CF54,CF54)</f>
        <v>27</v>
      </c>
      <c r="CH54" s="4" t="str">
        <f t="shared" si="32"/>
        <v>UP27</v>
      </c>
      <c r="CI54" s="20" t="s">
        <v>16</v>
      </c>
      <c r="CJ54" s="20" t="s">
        <v>17</v>
      </c>
      <c r="CK54" s="21">
        <v>1514</v>
      </c>
      <c r="CL54">
        <f t="shared" si="53"/>
        <v>39648</v>
      </c>
      <c r="CM54" s="22" t="s">
        <v>846</v>
      </c>
      <c r="CN54" s="22" t="s">
        <v>38</v>
      </c>
      <c r="CO54" s="4">
        <f t="shared" si="33"/>
        <v>2.0349999999999997</v>
      </c>
      <c r="CP54" s="4">
        <f t="shared" si="34"/>
        <v>2E-3</v>
      </c>
      <c r="CQ54" s="4" t="str">
        <f t="shared" si="35"/>
        <v>UP</v>
      </c>
      <c r="CR54" s="4">
        <f>COUNTIF(CQ3:CQ54,CQ54)</f>
        <v>27</v>
      </c>
      <c r="CS54" s="4" t="str">
        <f t="shared" si="36"/>
        <v>UP27</v>
      </c>
      <c r="CT54" s="23" t="s">
        <v>16</v>
      </c>
      <c r="CU54" s="23" t="s">
        <v>17</v>
      </c>
      <c r="CV54" s="24">
        <v>1514</v>
      </c>
      <c r="CW54">
        <f t="shared" si="54"/>
        <v>39648</v>
      </c>
      <c r="CX54" s="25" t="s">
        <v>1008</v>
      </c>
      <c r="CY54" s="25" t="s">
        <v>71</v>
      </c>
      <c r="CZ54" s="4">
        <f t="shared" si="37"/>
        <v>2.4889999999999999</v>
      </c>
      <c r="DA54" s="4">
        <f t="shared" si="38"/>
        <v>4.0000000000000001E-3</v>
      </c>
      <c r="DB54" s="4" t="str">
        <f t="shared" si="39"/>
        <v>DOWN</v>
      </c>
      <c r="DC54" s="4">
        <f>COUNTIF(DB3:DB54,DB54)</f>
        <v>24</v>
      </c>
      <c r="DD54" s="4" t="str">
        <f t="shared" si="40"/>
        <v>DOWN24</v>
      </c>
      <c r="DE54" s="26" t="s">
        <v>17</v>
      </c>
      <c r="DF54" s="26" t="s">
        <v>16</v>
      </c>
      <c r="DG54" s="27">
        <v>66</v>
      </c>
      <c r="DH54">
        <f t="shared" si="55"/>
        <v>41096</v>
      </c>
      <c r="DI54" s="28" t="s">
        <v>1109</v>
      </c>
      <c r="DJ54" s="28" t="s">
        <v>38</v>
      </c>
      <c r="DK54" s="4">
        <f t="shared" si="41"/>
        <v>3.48</v>
      </c>
      <c r="DL54" s="4">
        <f t="shared" si="42"/>
        <v>2E-3</v>
      </c>
      <c r="DM54" s="4" t="str">
        <f t="shared" si="43"/>
        <v>UP</v>
      </c>
      <c r="DN54" s="4">
        <f>COUNTIF(DM3:DM54,DM54)</f>
        <v>27</v>
      </c>
      <c r="DO54" s="4" t="str">
        <f t="shared" si="44"/>
        <v>UP27</v>
      </c>
      <c r="DP54" s="29" t="s">
        <v>16</v>
      </c>
      <c r="DQ54" s="29" t="s">
        <v>17</v>
      </c>
      <c r="DR54" s="30">
        <v>1514</v>
      </c>
      <c r="DS54">
        <f t="shared" si="56"/>
        <v>39648</v>
      </c>
      <c r="DT54" s="31" t="s">
        <v>1220</v>
      </c>
      <c r="DU54" s="31" t="s">
        <v>25</v>
      </c>
      <c r="DV54" s="4">
        <f t="shared" si="45"/>
        <v>4.4960000000000004</v>
      </c>
      <c r="DW54" s="4">
        <f t="shared" si="46"/>
        <v>0</v>
      </c>
      <c r="DX54" s="4" t="str">
        <f t="shared" si="47"/>
        <v>UP</v>
      </c>
      <c r="DY54" s="4">
        <f>COUNTIF(DX3:DX54,DX54)</f>
        <v>30</v>
      </c>
      <c r="DZ54" s="4" t="str">
        <f t="shared" si="48"/>
        <v>UP30</v>
      </c>
      <c r="EA54" s="32" t="s">
        <v>16</v>
      </c>
      <c r="EB54" s="32" t="s">
        <v>17</v>
      </c>
      <c r="EC54" s="33">
        <v>1514</v>
      </c>
      <c r="ED54">
        <f t="shared" si="57"/>
        <v>43992</v>
      </c>
    </row>
    <row r="55" spans="2:134">
      <c r="B55" s="4" t="s">
        <v>94</v>
      </c>
      <c r="C55" s="4" t="s">
        <v>61</v>
      </c>
      <c r="D55" s="4">
        <f t="shared" si="0"/>
        <v>0.752</v>
      </c>
      <c r="E55" s="4">
        <f t="shared" si="1"/>
        <v>3.0000000000000001E-3</v>
      </c>
      <c r="F55" s="4" t="str">
        <f t="shared" si="2"/>
        <v>DOWN</v>
      </c>
      <c r="G55" s="4">
        <f>COUNTIF(F3:F55,F55)</f>
        <v>24</v>
      </c>
      <c r="H55" s="4" t="str">
        <f t="shared" si="3"/>
        <v>DOWN24</v>
      </c>
      <c r="I55" s="4" t="s">
        <v>17</v>
      </c>
      <c r="J55" s="4" t="s">
        <v>16</v>
      </c>
      <c r="K55" s="4">
        <v>66</v>
      </c>
      <c r="L55">
        <f t="shared" si="60"/>
        <v>42610</v>
      </c>
      <c r="M55" s="5" t="s">
        <v>221</v>
      </c>
      <c r="N55" s="5" t="s">
        <v>25</v>
      </c>
      <c r="O55" s="4">
        <f t="shared" si="5"/>
        <v>0.94799999999999995</v>
      </c>
      <c r="P55" s="4">
        <f t="shared" si="6"/>
        <v>0</v>
      </c>
      <c r="Q55" s="4" t="str">
        <f t="shared" si="7"/>
        <v>UP</v>
      </c>
      <c r="R55" s="4">
        <f>COUNTIF(Q3:Q55,Q55)</f>
        <v>31</v>
      </c>
      <c r="S55" s="4" t="str">
        <f t="shared" si="8"/>
        <v>UP31</v>
      </c>
      <c r="T55" s="6" t="s">
        <v>16</v>
      </c>
      <c r="U55" s="6" t="s">
        <v>17</v>
      </c>
      <c r="V55" s="7">
        <v>1514</v>
      </c>
      <c r="W55">
        <f t="shared" si="58"/>
        <v>45506</v>
      </c>
      <c r="X55" s="8" t="s">
        <v>330</v>
      </c>
      <c r="Y55" s="8" t="s">
        <v>36</v>
      </c>
      <c r="Z55" s="4">
        <f t="shared" si="9"/>
        <v>0.81599999999999995</v>
      </c>
      <c r="AA55" s="4">
        <f t="shared" si="10"/>
        <v>1.2999999999999999E-2</v>
      </c>
      <c r="AB55" s="4" t="str">
        <f t="shared" si="11"/>
        <v>DOWN</v>
      </c>
      <c r="AC55" s="4">
        <f>COUNTIF(AB3:AB55,AB55)</f>
        <v>26</v>
      </c>
      <c r="AD55" s="4" t="str">
        <f t="shared" si="12"/>
        <v>DOWN26</v>
      </c>
      <c r="AE55" s="9" t="s">
        <v>17</v>
      </c>
      <c r="AF55" s="9" t="s">
        <v>16</v>
      </c>
      <c r="AG55" s="10">
        <v>66</v>
      </c>
      <c r="AH55" s="33">
        <f t="shared" si="59"/>
        <v>39714</v>
      </c>
      <c r="AI55" s="11" t="s">
        <v>439</v>
      </c>
      <c r="AJ55" s="11" t="s">
        <v>71</v>
      </c>
      <c r="AK55" s="4">
        <f t="shared" si="13"/>
        <v>3528.1220000000003</v>
      </c>
      <c r="AL55" s="11">
        <v>1.0039999999999054</v>
      </c>
      <c r="AM55" s="4">
        <f t="shared" si="14"/>
        <v>4.0000000000000001E-3</v>
      </c>
      <c r="AN55" s="4" t="str">
        <f t="shared" si="15"/>
        <v>DOWN</v>
      </c>
      <c r="AO55" s="4">
        <f>COUNTIF(AN3:AN55,AN55)</f>
        <v>24</v>
      </c>
      <c r="AP55" s="4" t="str">
        <f t="shared" si="16"/>
        <v>DOWN24</v>
      </c>
      <c r="AQ55" s="4" t="s">
        <v>17</v>
      </c>
      <c r="AR55" s="4" t="s">
        <v>16</v>
      </c>
      <c r="AS55" s="4">
        <v>66</v>
      </c>
      <c r="AT55">
        <f t="shared" si="49"/>
        <v>42610</v>
      </c>
      <c r="AU55" s="12" t="s">
        <v>542</v>
      </c>
      <c r="AV55" s="12" t="s">
        <v>59</v>
      </c>
      <c r="AW55" s="4">
        <f t="shared" si="17"/>
        <v>0.85599999999999998</v>
      </c>
      <c r="AX55" s="4">
        <f t="shared" si="18"/>
        <v>0.01</v>
      </c>
      <c r="AY55" s="4" t="str">
        <f t="shared" si="19"/>
        <v>DOWN</v>
      </c>
      <c r="AZ55" s="4">
        <f>COUNTIF(AY3:AY55,AY55)</f>
        <v>26</v>
      </c>
      <c r="BA55" s="4" t="str">
        <f t="shared" si="20"/>
        <v>DOWN26</v>
      </c>
      <c r="BB55" s="13" t="s">
        <v>17</v>
      </c>
      <c r="BC55" s="13" t="s">
        <v>16</v>
      </c>
      <c r="BD55" s="14">
        <v>66</v>
      </c>
      <c r="BE55">
        <f t="shared" si="50"/>
        <v>39714</v>
      </c>
      <c r="BF55" s="15" t="s">
        <v>637</v>
      </c>
      <c r="BG55" s="15" t="s">
        <v>61</v>
      </c>
      <c r="BH55" s="4">
        <f t="shared" si="21"/>
        <v>1.008</v>
      </c>
      <c r="BI55" s="4">
        <f t="shared" si="22"/>
        <v>3.0000000000000001E-3</v>
      </c>
      <c r="BJ55" s="4" t="str">
        <f t="shared" si="23"/>
        <v>UP</v>
      </c>
      <c r="BK55" s="4">
        <f>COUNTIF(BJ3:BJ55,BJ55)</f>
        <v>30</v>
      </c>
      <c r="BL55" s="4" t="str">
        <f t="shared" si="24"/>
        <v>UP30</v>
      </c>
      <c r="BM55" s="16" t="s">
        <v>16</v>
      </c>
      <c r="BN55" s="16" t="s">
        <v>17</v>
      </c>
      <c r="BO55" s="17">
        <v>1514</v>
      </c>
      <c r="BP55">
        <f t="shared" si="51"/>
        <v>44058</v>
      </c>
      <c r="BQ55" s="18" t="s">
        <v>717</v>
      </c>
      <c r="BR55" s="18" t="s">
        <v>43</v>
      </c>
      <c r="BS55" s="4">
        <f t="shared" si="25"/>
        <v>1.103</v>
      </c>
      <c r="BT55" s="4">
        <f t="shared" si="26"/>
        <v>6.0000000000000001E-3</v>
      </c>
      <c r="BU55" s="4" t="str">
        <f t="shared" si="27"/>
        <v>DOWN</v>
      </c>
      <c r="BV55" s="4">
        <f>COUNTIF(BU3:BU55,BU55)</f>
        <v>24</v>
      </c>
      <c r="BW55" s="4" t="str">
        <f t="shared" si="28"/>
        <v>DOWN24</v>
      </c>
      <c r="BX55" s="4" t="s">
        <v>17</v>
      </c>
      <c r="BY55" s="4" t="s">
        <v>16</v>
      </c>
      <c r="BZ55" s="4">
        <v>66</v>
      </c>
      <c r="CA55">
        <f t="shared" si="52"/>
        <v>42610</v>
      </c>
      <c r="CB55" s="19" t="s">
        <v>800</v>
      </c>
      <c r="CC55" s="19" t="s">
        <v>78</v>
      </c>
      <c r="CD55" s="4">
        <f t="shared" si="29"/>
        <v>1.49</v>
      </c>
      <c r="CE55" s="4">
        <f t="shared" si="30"/>
        <v>5.0000000000000001E-3</v>
      </c>
      <c r="CF55" s="4" t="str">
        <f t="shared" si="31"/>
        <v>DOWN</v>
      </c>
      <c r="CG55" s="4">
        <f>COUNTIF(CF3:CF55,CF55)</f>
        <v>26</v>
      </c>
      <c r="CH55" s="4" t="str">
        <f t="shared" si="32"/>
        <v>DOWN26</v>
      </c>
      <c r="CI55" s="20" t="s">
        <v>17</v>
      </c>
      <c r="CJ55" s="20" t="s">
        <v>16</v>
      </c>
      <c r="CK55" s="21">
        <v>66</v>
      </c>
      <c r="CL55">
        <f t="shared" si="53"/>
        <v>39714</v>
      </c>
      <c r="CM55" s="22" t="s">
        <v>899</v>
      </c>
      <c r="CN55" s="22" t="s">
        <v>78</v>
      </c>
      <c r="CO55" s="4">
        <f t="shared" si="33"/>
        <v>2.04</v>
      </c>
      <c r="CP55" s="4">
        <f t="shared" si="34"/>
        <v>5.0000000000000001E-3</v>
      </c>
      <c r="CQ55" s="4" t="str">
        <f t="shared" si="35"/>
        <v>DOWN</v>
      </c>
      <c r="CR55" s="4">
        <f>COUNTIF(CQ3:CQ55,CQ55)</f>
        <v>26</v>
      </c>
      <c r="CS55" s="4" t="str">
        <f t="shared" si="36"/>
        <v>DOWN26</v>
      </c>
      <c r="CT55" s="23" t="s">
        <v>17</v>
      </c>
      <c r="CU55" s="23" t="s">
        <v>16</v>
      </c>
      <c r="CV55" s="24">
        <v>66</v>
      </c>
      <c r="CW55">
        <f t="shared" si="54"/>
        <v>39714</v>
      </c>
      <c r="CX55" s="25" t="s">
        <v>1008</v>
      </c>
      <c r="CY55" s="25" t="s">
        <v>25</v>
      </c>
      <c r="CZ55" s="4">
        <f t="shared" si="37"/>
        <v>2.4889999999999999</v>
      </c>
      <c r="DA55" s="4">
        <f t="shared" si="38"/>
        <v>0</v>
      </c>
      <c r="DB55" s="4" t="str">
        <f t="shared" si="39"/>
        <v>UP</v>
      </c>
      <c r="DC55" s="4">
        <f>COUNTIF(DB3:DB55,DB55)</f>
        <v>29</v>
      </c>
      <c r="DD55" s="4" t="str">
        <f t="shared" si="40"/>
        <v>UP29</v>
      </c>
      <c r="DE55" s="26" t="s">
        <v>16</v>
      </c>
      <c r="DF55" s="26" t="s">
        <v>17</v>
      </c>
      <c r="DG55" s="27">
        <v>1514</v>
      </c>
      <c r="DH55">
        <f t="shared" si="55"/>
        <v>42610</v>
      </c>
      <c r="DI55" s="28" t="s">
        <v>1110</v>
      </c>
      <c r="DJ55" s="28" t="s">
        <v>206</v>
      </c>
      <c r="DK55" s="4">
        <f t="shared" si="41"/>
        <v>3.492</v>
      </c>
      <c r="DL55" s="4">
        <f t="shared" si="42"/>
        <v>1.2E-2</v>
      </c>
      <c r="DM55" s="4" t="str">
        <f t="shared" si="43"/>
        <v>DOWN</v>
      </c>
      <c r="DN55" s="4">
        <f>COUNTIF(DM3:DM55,DM55)</f>
        <v>26</v>
      </c>
      <c r="DO55" s="4" t="str">
        <f t="shared" si="44"/>
        <v>DOWN26</v>
      </c>
      <c r="DP55" s="29" t="s">
        <v>17</v>
      </c>
      <c r="DQ55" s="29" t="s">
        <v>16</v>
      </c>
      <c r="DR55" s="30">
        <v>66</v>
      </c>
      <c r="DS55">
        <f t="shared" si="56"/>
        <v>39714</v>
      </c>
      <c r="DT55" s="31" t="s">
        <v>1221</v>
      </c>
      <c r="DU55" s="31" t="s">
        <v>38</v>
      </c>
      <c r="DV55" s="4">
        <f t="shared" si="45"/>
        <v>4.4980000000000002</v>
      </c>
      <c r="DW55" s="4">
        <f t="shared" si="46"/>
        <v>2E-3</v>
      </c>
      <c r="DX55" s="4" t="str">
        <f t="shared" si="47"/>
        <v>UP</v>
      </c>
      <c r="DY55" s="4">
        <f>COUNTIF(DX3:DX55,DX55)</f>
        <v>31</v>
      </c>
      <c r="DZ55" s="4" t="str">
        <f t="shared" si="48"/>
        <v>UP31</v>
      </c>
      <c r="EA55" s="32" t="s">
        <v>16</v>
      </c>
      <c r="EB55" s="32" t="s">
        <v>17</v>
      </c>
      <c r="EC55" s="33">
        <v>1514</v>
      </c>
      <c r="ED55">
        <f t="shared" si="57"/>
        <v>45506</v>
      </c>
    </row>
    <row r="56" spans="2:134">
      <c r="B56" s="4" t="s">
        <v>95</v>
      </c>
      <c r="C56" s="4" t="s">
        <v>78</v>
      </c>
      <c r="D56" s="4">
        <f t="shared" si="0"/>
        <v>0.75700000000000001</v>
      </c>
      <c r="E56" s="4">
        <f t="shared" si="1"/>
        <v>5.0000000000000001E-3</v>
      </c>
      <c r="F56" s="4" t="str">
        <f t="shared" si="2"/>
        <v>DOWN</v>
      </c>
      <c r="G56" s="4">
        <f>COUNTIF(F3:F56,F56)</f>
        <v>25</v>
      </c>
      <c r="H56" s="4" t="str">
        <f t="shared" si="3"/>
        <v>DOWN25</v>
      </c>
      <c r="I56" s="4" t="s">
        <v>17</v>
      </c>
      <c r="J56" s="4" t="s">
        <v>16</v>
      </c>
      <c r="K56" s="4">
        <v>66</v>
      </c>
      <c r="L56">
        <f t="shared" si="60"/>
        <v>42676</v>
      </c>
      <c r="M56" s="5" t="s">
        <v>222</v>
      </c>
      <c r="N56" s="5" t="s">
        <v>61</v>
      </c>
      <c r="O56" s="4">
        <f t="shared" si="5"/>
        <v>0.95100000000000007</v>
      </c>
      <c r="P56" s="4">
        <f t="shared" si="6"/>
        <v>3.0000000000000001E-3</v>
      </c>
      <c r="Q56" s="4" t="str">
        <f t="shared" si="7"/>
        <v>UP</v>
      </c>
      <c r="R56" s="4">
        <f>COUNTIF(Q3:Q56,Q56)</f>
        <v>32</v>
      </c>
      <c r="S56" s="4" t="str">
        <f t="shared" si="8"/>
        <v>UP32</v>
      </c>
      <c r="T56" s="6" t="s">
        <v>16</v>
      </c>
      <c r="U56" s="6" t="s">
        <v>17</v>
      </c>
      <c r="V56" s="7">
        <v>1514</v>
      </c>
      <c r="W56">
        <f t="shared" si="58"/>
        <v>47020</v>
      </c>
      <c r="X56" s="8" t="s">
        <v>331</v>
      </c>
      <c r="Y56" s="8" t="s">
        <v>61</v>
      </c>
      <c r="Z56" s="4">
        <f t="shared" si="9"/>
        <v>0.81899999999999995</v>
      </c>
      <c r="AA56" s="4">
        <f t="shared" si="10"/>
        <v>3.0000000000000001E-3</v>
      </c>
      <c r="AB56" s="4" t="str">
        <f t="shared" si="11"/>
        <v>UP</v>
      </c>
      <c r="AC56" s="4">
        <f>COUNTIF(AB3:AB56,AB56)</f>
        <v>28</v>
      </c>
      <c r="AD56" s="4" t="str">
        <f t="shared" si="12"/>
        <v>UP28</v>
      </c>
      <c r="AE56" s="9" t="s">
        <v>16</v>
      </c>
      <c r="AF56" s="9" t="s">
        <v>17</v>
      </c>
      <c r="AG56" s="10">
        <v>1514</v>
      </c>
      <c r="AH56" s="33">
        <f t="shared" si="59"/>
        <v>41228</v>
      </c>
      <c r="AI56" s="11" t="s">
        <v>439</v>
      </c>
      <c r="AJ56" s="11" t="s">
        <v>25</v>
      </c>
      <c r="AK56" s="4">
        <f t="shared" si="13"/>
        <v>3528.1220000000003</v>
      </c>
      <c r="AL56" s="11">
        <v>1.0039999999999054</v>
      </c>
      <c r="AM56" s="4">
        <f t="shared" si="14"/>
        <v>0</v>
      </c>
      <c r="AN56" s="4" t="str">
        <f t="shared" si="15"/>
        <v>DOWN</v>
      </c>
      <c r="AO56" s="4">
        <f>COUNTIF(AN3:AN56,AN56)</f>
        <v>25</v>
      </c>
      <c r="AP56" s="4" t="str">
        <f t="shared" si="16"/>
        <v>DOWN25</v>
      </c>
      <c r="AQ56" s="4" t="s">
        <v>17</v>
      </c>
      <c r="AR56" s="4" t="s">
        <v>16</v>
      </c>
      <c r="AS56" s="4">
        <v>66</v>
      </c>
      <c r="AT56">
        <f t="shared" si="49"/>
        <v>42676</v>
      </c>
      <c r="AU56" s="12" t="s">
        <v>543</v>
      </c>
      <c r="AV56" s="12" t="s">
        <v>61</v>
      </c>
      <c r="AW56" s="4">
        <f t="shared" si="17"/>
        <v>0.85899999999999999</v>
      </c>
      <c r="AX56" s="4">
        <f t="shared" si="18"/>
        <v>3.0000000000000001E-3</v>
      </c>
      <c r="AY56" s="4" t="str">
        <f t="shared" si="19"/>
        <v>UP</v>
      </c>
      <c r="AZ56" s="4">
        <f>COUNTIF(AY3:AY56,AY56)</f>
        <v>28</v>
      </c>
      <c r="BA56" s="4" t="str">
        <f t="shared" si="20"/>
        <v>UP28</v>
      </c>
      <c r="BB56" s="13" t="s">
        <v>16</v>
      </c>
      <c r="BC56" s="13" t="s">
        <v>17</v>
      </c>
      <c r="BD56" s="14">
        <v>1514</v>
      </c>
      <c r="BE56">
        <f t="shared" si="50"/>
        <v>41228</v>
      </c>
      <c r="BF56" s="15" t="s">
        <v>638</v>
      </c>
      <c r="BG56" s="15" t="s">
        <v>61</v>
      </c>
      <c r="BH56" s="4">
        <f t="shared" si="21"/>
        <v>1.0109999999999999</v>
      </c>
      <c r="BI56" s="4">
        <f t="shared" si="22"/>
        <v>3.0000000000000001E-3</v>
      </c>
      <c r="BJ56" s="4" t="str">
        <f t="shared" si="23"/>
        <v>UP</v>
      </c>
      <c r="BK56" s="4">
        <f>COUNTIF(BJ3:BJ56,BJ56)</f>
        <v>31</v>
      </c>
      <c r="BL56" s="4" t="str">
        <f t="shared" si="24"/>
        <v>UP31</v>
      </c>
      <c r="BM56" s="16" t="s">
        <v>16</v>
      </c>
      <c r="BN56" s="16" t="s">
        <v>17</v>
      </c>
      <c r="BO56" s="17">
        <v>1514</v>
      </c>
      <c r="BP56">
        <f t="shared" si="51"/>
        <v>45572</v>
      </c>
      <c r="BQ56" s="18" t="s">
        <v>718</v>
      </c>
      <c r="BR56" s="18" t="s">
        <v>38</v>
      </c>
      <c r="BS56" s="4">
        <f t="shared" si="25"/>
        <v>1.105</v>
      </c>
      <c r="BT56" s="4">
        <f t="shared" si="26"/>
        <v>2E-3</v>
      </c>
      <c r="BU56" s="4" t="str">
        <f t="shared" si="27"/>
        <v>DOWN</v>
      </c>
      <c r="BV56" s="4">
        <f>COUNTIF(BU3:BU56,BU56)</f>
        <v>25</v>
      </c>
      <c r="BW56" s="4" t="str">
        <f t="shared" si="28"/>
        <v>DOWN25</v>
      </c>
      <c r="BX56" s="4" t="s">
        <v>17</v>
      </c>
      <c r="BY56" s="4" t="s">
        <v>16</v>
      </c>
      <c r="BZ56" s="4">
        <v>66</v>
      </c>
      <c r="CA56">
        <f t="shared" si="52"/>
        <v>42676</v>
      </c>
      <c r="CB56" s="19" t="s">
        <v>801</v>
      </c>
      <c r="CC56" s="19" t="s">
        <v>701</v>
      </c>
      <c r="CD56" s="4">
        <f t="shared" si="29"/>
        <v>1.512</v>
      </c>
      <c r="CE56" s="4">
        <f t="shared" si="30"/>
        <v>2.1999999999999999E-2</v>
      </c>
      <c r="CF56" s="4" t="str">
        <f t="shared" si="31"/>
        <v>UP</v>
      </c>
      <c r="CG56" s="4">
        <f>COUNTIF(CF3:CF56,CF56)</f>
        <v>28</v>
      </c>
      <c r="CH56" s="4" t="str">
        <f t="shared" si="32"/>
        <v>UP28</v>
      </c>
      <c r="CI56" s="20" t="s">
        <v>16</v>
      </c>
      <c r="CJ56" s="20" t="s">
        <v>17</v>
      </c>
      <c r="CK56" s="21">
        <v>1514</v>
      </c>
      <c r="CL56">
        <f t="shared" si="53"/>
        <v>41228</v>
      </c>
      <c r="CM56" s="22" t="s">
        <v>900</v>
      </c>
      <c r="CN56" s="22" t="s">
        <v>38</v>
      </c>
      <c r="CO56" s="4">
        <f t="shared" si="33"/>
        <v>2.0419999999999998</v>
      </c>
      <c r="CP56" s="4">
        <f t="shared" si="34"/>
        <v>2E-3</v>
      </c>
      <c r="CQ56" s="4" t="str">
        <f t="shared" si="35"/>
        <v>UP</v>
      </c>
      <c r="CR56" s="4">
        <f>COUNTIF(CQ3:CQ56,CQ56)</f>
        <v>28</v>
      </c>
      <c r="CS56" s="4" t="str">
        <f t="shared" si="36"/>
        <v>UP28</v>
      </c>
      <c r="CT56" s="23" t="s">
        <v>16</v>
      </c>
      <c r="CU56" s="23" t="s">
        <v>17</v>
      </c>
      <c r="CV56" s="24">
        <v>1514</v>
      </c>
      <c r="CW56">
        <f t="shared" si="54"/>
        <v>41228</v>
      </c>
      <c r="CX56" s="25" t="s">
        <v>944</v>
      </c>
      <c r="CY56" s="25" t="s">
        <v>78</v>
      </c>
      <c r="CZ56" s="4">
        <f t="shared" si="37"/>
        <v>2.4940000000000002</v>
      </c>
      <c r="DA56" s="4">
        <f t="shared" si="38"/>
        <v>5.0000000000000001E-3</v>
      </c>
      <c r="DB56" s="4" t="str">
        <f t="shared" si="39"/>
        <v>UP</v>
      </c>
      <c r="DC56" s="4">
        <f>COUNTIF(DB3:DB56,DB56)</f>
        <v>30</v>
      </c>
      <c r="DD56" s="4" t="str">
        <f t="shared" si="40"/>
        <v>UP30</v>
      </c>
      <c r="DE56" s="26" t="s">
        <v>16</v>
      </c>
      <c r="DF56" s="26" t="s">
        <v>17</v>
      </c>
      <c r="DG56" s="27">
        <v>1514</v>
      </c>
      <c r="DH56">
        <f t="shared" si="55"/>
        <v>44124</v>
      </c>
      <c r="DI56" s="28" t="s">
        <v>1111</v>
      </c>
      <c r="DJ56" s="28" t="s">
        <v>38</v>
      </c>
      <c r="DK56" s="4">
        <f t="shared" si="41"/>
        <v>3.4940000000000002</v>
      </c>
      <c r="DL56" s="4">
        <f t="shared" si="42"/>
        <v>2E-3</v>
      </c>
      <c r="DM56" s="4" t="str">
        <f t="shared" si="43"/>
        <v>UP</v>
      </c>
      <c r="DN56" s="4">
        <f>COUNTIF(DM3:DM56,DM56)</f>
        <v>28</v>
      </c>
      <c r="DO56" s="4" t="str">
        <f t="shared" si="44"/>
        <v>UP28</v>
      </c>
      <c r="DP56" s="29" t="s">
        <v>16</v>
      </c>
      <c r="DQ56" s="29" t="s">
        <v>17</v>
      </c>
      <c r="DR56" s="30">
        <v>1514</v>
      </c>
      <c r="DS56">
        <f t="shared" si="56"/>
        <v>41228</v>
      </c>
      <c r="DT56" s="31" t="s">
        <v>1222</v>
      </c>
      <c r="DU56" s="31" t="s">
        <v>38</v>
      </c>
      <c r="DV56" s="4">
        <f t="shared" si="45"/>
        <v>4.5</v>
      </c>
      <c r="DW56" s="4">
        <f t="shared" si="46"/>
        <v>2E-3</v>
      </c>
      <c r="DX56" s="4" t="str">
        <f t="shared" si="47"/>
        <v>DOWN</v>
      </c>
      <c r="DY56" s="4">
        <f>COUNTIF(DX3:DX56,DX56)</f>
        <v>23</v>
      </c>
      <c r="DZ56" s="4" t="str">
        <f t="shared" si="48"/>
        <v>DOWN23</v>
      </c>
      <c r="EA56" s="32" t="s">
        <v>17</v>
      </c>
      <c r="EB56" s="32" t="s">
        <v>16</v>
      </c>
      <c r="EC56" s="33">
        <v>66</v>
      </c>
      <c r="ED56">
        <f t="shared" si="57"/>
        <v>45572</v>
      </c>
    </row>
    <row r="57" spans="2:134">
      <c r="B57" s="4" t="s">
        <v>96</v>
      </c>
      <c r="C57" s="4" t="s">
        <v>71</v>
      </c>
      <c r="D57" s="4">
        <f t="shared" si="0"/>
        <v>0.76100000000000001</v>
      </c>
      <c r="E57" s="4">
        <f t="shared" si="1"/>
        <v>4.0000000000000001E-3</v>
      </c>
      <c r="F57" s="4" t="str">
        <f t="shared" si="2"/>
        <v>DOWN</v>
      </c>
      <c r="G57" s="4">
        <f>COUNTIF(F3:F57,F57)</f>
        <v>26</v>
      </c>
      <c r="H57" s="4" t="str">
        <f t="shared" si="3"/>
        <v>DOWN26</v>
      </c>
      <c r="I57" s="4" t="s">
        <v>17</v>
      </c>
      <c r="J57" s="4" t="s">
        <v>16</v>
      </c>
      <c r="K57" s="4">
        <v>66</v>
      </c>
      <c r="L57">
        <f t="shared" si="60"/>
        <v>42742</v>
      </c>
      <c r="M57" s="5" t="s">
        <v>223</v>
      </c>
      <c r="N57" s="5" t="s">
        <v>61</v>
      </c>
      <c r="O57" s="4">
        <f t="shared" si="5"/>
        <v>0.95399999999999996</v>
      </c>
      <c r="P57" s="4">
        <f t="shared" si="6"/>
        <v>3.0000000000000001E-3</v>
      </c>
      <c r="Q57" s="4" t="str">
        <f t="shared" si="7"/>
        <v>UP</v>
      </c>
      <c r="R57" s="4">
        <f>COUNTIF(Q3:Q57,Q57)</f>
        <v>33</v>
      </c>
      <c r="S57" s="4" t="str">
        <f t="shared" si="8"/>
        <v>UP33</v>
      </c>
      <c r="T57" s="6" t="s">
        <v>16</v>
      </c>
      <c r="U57" s="6" t="s">
        <v>17</v>
      </c>
      <c r="V57" s="7">
        <v>1514</v>
      </c>
      <c r="W57">
        <f t="shared" si="58"/>
        <v>48534</v>
      </c>
      <c r="X57" s="8" t="s">
        <v>332</v>
      </c>
      <c r="Y57" s="8" t="s">
        <v>40</v>
      </c>
      <c r="Z57" s="4">
        <f t="shared" si="9"/>
        <v>0.82600000000000007</v>
      </c>
      <c r="AA57" s="4">
        <f t="shared" si="10"/>
        <v>7.0000000000000001E-3</v>
      </c>
      <c r="AB57" s="4" t="str">
        <f t="shared" si="11"/>
        <v>DOWN</v>
      </c>
      <c r="AC57" s="4">
        <f>COUNTIF(AB3:AB57,AB57)</f>
        <v>27</v>
      </c>
      <c r="AD57" s="4" t="str">
        <f t="shared" si="12"/>
        <v>DOWN27</v>
      </c>
      <c r="AE57" s="9" t="s">
        <v>17</v>
      </c>
      <c r="AF57" s="9" t="s">
        <v>16</v>
      </c>
      <c r="AG57" s="10">
        <v>66</v>
      </c>
      <c r="AH57" s="33">
        <f t="shared" si="59"/>
        <v>41294</v>
      </c>
      <c r="AI57" s="11" t="s">
        <v>440</v>
      </c>
      <c r="AJ57" s="11" t="s">
        <v>78</v>
      </c>
      <c r="AK57" s="4">
        <f t="shared" si="13"/>
        <v>3528.127</v>
      </c>
      <c r="AL57" s="11">
        <v>1.0089999999995598</v>
      </c>
      <c r="AM57" s="4">
        <f t="shared" si="14"/>
        <v>5.0000000000000001E-3</v>
      </c>
      <c r="AN57" s="4" t="str">
        <f t="shared" si="15"/>
        <v>DOWN</v>
      </c>
      <c r="AO57" s="4">
        <f>COUNTIF(AN3:AN57,AN57)</f>
        <v>26</v>
      </c>
      <c r="AP57" s="4" t="str">
        <f t="shared" si="16"/>
        <v>DOWN26</v>
      </c>
      <c r="AQ57" s="4" t="s">
        <v>17</v>
      </c>
      <c r="AR57" s="4" t="s">
        <v>16</v>
      </c>
      <c r="AS57" s="4">
        <v>66</v>
      </c>
      <c r="AT57">
        <f t="shared" si="49"/>
        <v>42742</v>
      </c>
      <c r="AU57" s="12" t="s">
        <v>342</v>
      </c>
      <c r="AV57" s="12" t="s">
        <v>69</v>
      </c>
      <c r="AW57" s="4">
        <f t="shared" si="17"/>
        <v>0.87</v>
      </c>
      <c r="AX57" s="4">
        <f t="shared" si="18"/>
        <v>1.0999999999999999E-2</v>
      </c>
      <c r="AY57" s="4" t="str">
        <f t="shared" si="19"/>
        <v>DOWN</v>
      </c>
      <c r="AZ57" s="4">
        <f>COUNTIF(AY3:AY57,AY57)</f>
        <v>27</v>
      </c>
      <c r="BA57" s="4" t="str">
        <f t="shared" si="20"/>
        <v>DOWN27</v>
      </c>
      <c r="BB57" s="13" t="s">
        <v>17</v>
      </c>
      <c r="BC57" s="13" t="s">
        <v>16</v>
      </c>
      <c r="BD57" s="14">
        <v>66</v>
      </c>
      <c r="BE57">
        <f t="shared" si="50"/>
        <v>41294</v>
      </c>
      <c r="BF57" s="15" t="s">
        <v>233</v>
      </c>
      <c r="BG57" s="15" t="s">
        <v>61</v>
      </c>
      <c r="BH57" s="4">
        <f t="shared" si="21"/>
        <v>1.014</v>
      </c>
      <c r="BI57" s="4">
        <f t="shared" si="22"/>
        <v>3.0000000000000001E-3</v>
      </c>
      <c r="BJ57" s="4" t="str">
        <f t="shared" si="23"/>
        <v>DOWN</v>
      </c>
      <c r="BK57" s="4">
        <f>COUNTIF(BJ3:BJ57,BJ57)</f>
        <v>24</v>
      </c>
      <c r="BL57" s="4" t="str">
        <f t="shared" si="24"/>
        <v>DOWN24</v>
      </c>
      <c r="BM57" s="16" t="s">
        <v>17</v>
      </c>
      <c r="BN57" s="16" t="s">
        <v>16</v>
      </c>
      <c r="BO57" s="17">
        <v>66</v>
      </c>
      <c r="BP57">
        <f t="shared" si="51"/>
        <v>45638</v>
      </c>
      <c r="BQ57" s="18" t="s">
        <v>719</v>
      </c>
      <c r="BR57" s="18" t="s">
        <v>206</v>
      </c>
      <c r="BS57" s="4">
        <f t="shared" si="25"/>
        <v>1.117</v>
      </c>
      <c r="BT57" s="4">
        <f t="shared" si="26"/>
        <v>1.2E-2</v>
      </c>
      <c r="BU57" s="4" t="str">
        <f t="shared" si="27"/>
        <v>DOWN</v>
      </c>
      <c r="BV57" s="4">
        <f>COUNTIF(BU3:BU57,BU57)</f>
        <v>26</v>
      </c>
      <c r="BW57" s="4" t="str">
        <f t="shared" si="28"/>
        <v>DOWN26</v>
      </c>
      <c r="BX57" s="4" t="s">
        <v>17</v>
      </c>
      <c r="BY57" s="4" t="s">
        <v>16</v>
      </c>
      <c r="BZ57" s="4">
        <v>66</v>
      </c>
      <c r="CA57">
        <f t="shared" si="52"/>
        <v>42742</v>
      </c>
      <c r="CB57" s="19" t="s">
        <v>802</v>
      </c>
      <c r="CC57" s="19" t="s">
        <v>73</v>
      </c>
      <c r="CD57" s="4">
        <f t="shared" si="29"/>
        <v>1.52</v>
      </c>
      <c r="CE57" s="4">
        <f t="shared" si="30"/>
        <v>8.0000000000000002E-3</v>
      </c>
      <c r="CF57" s="4" t="str">
        <f t="shared" si="31"/>
        <v>DOWN</v>
      </c>
      <c r="CG57" s="4">
        <f>COUNTIF(CF3:CF57,CF57)</f>
        <v>27</v>
      </c>
      <c r="CH57" s="4" t="str">
        <f t="shared" si="32"/>
        <v>DOWN27</v>
      </c>
      <c r="CI57" s="20" t="s">
        <v>17</v>
      </c>
      <c r="CJ57" s="20" t="s">
        <v>16</v>
      </c>
      <c r="CK57" s="21">
        <v>66</v>
      </c>
      <c r="CL57">
        <f t="shared" si="53"/>
        <v>41294</v>
      </c>
      <c r="CM57" s="22" t="s">
        <v>901</v>
      </c>
      <c r="CN57" s="22" t="s">
        <v>78</v>
      </c>
      <c r="CO57" s="4">
        <f t="shared" si="33"/>
        <v>2.0470000000000002</v>
      </c>
      <c r="CP57" s="4">
        <f t="shared" si="34"/>
        <v>5.0000000000000001E-3</v>
      </c>
      <c r="CQ57" s="4" t="str">
        <f t="shared" si="35"/>
        <v>DOWN</v>
      </c>
      <c r="CR57" s="4">
        <f>COUNTIF(CQ3:CQ57,CQ57)</f>
        <v>27</v>
      </c>
      <c r="CS57" s="4" t="str">
        <f t="shared" si="36"/>
        <v>DOWN27</v>
      </c>
      <c r="CT57" s="23" t="s">
        <v>17</v>
      </c>
      <c r="CU57" s="23" t="s">
        <v>16</v>
      </c>
      <c r="CV57" s="24">
        <v>66</v>
      </c>
      <c r="CW57">
        <f t="shared" si="54"/>
        <v>41294</v>
      </c>
      <c r="CX57" s="25" t="s">
        <v>1009</v>
      </c>
      <c r="CY57" s="25" t="s">
        <v>38</v>
      </c>
      <c r="CZ57" s="4">
        <f t="shared" si="37"/>
        <v>2.496</v>
      </c>
      <c r="DA57" s="4">
        <f t="shared" si="38"/>
        <v>2E-3</v>
      </c>
      <c r="DB57" s="4" t="str">
        <f t="shared" si="39"/>
        <v>DOWN</v>
      </c>
      <c r="DC57" s="4">
        <f>COUNTIF(DB3:DB57,DB57)</f>
        <v>25</v>
      </c>
      <c r="DD57" s="4" t="str">
        <f t="shared" si="40"/>
        <v>DOWN25</v>
      </c>
      <c r="DE57" s="26" t="s">
        <v>17</v>
      </c>
      <c r="DF57" s="26" t="s">
        <v>16</v>
      </c>
      <c r="DG57" s="27">
        <v>66</v>
      </c>
      <c r="DH57">
        <f t="shared" si="55"/>
        <v>44190</v>
      </c>
      <c r="DI57" s="28" t="s">
        <v>1112</v>
      </c>
      <c r="DJ57" s="28" t="s">
        <v>59</v>
      </c>
      <c r="DK57" s="4">
        <f t="shared" si="41"/>
        <v>3.504</v>
      </c>
      <c r="DL57" s="4">
        <f t="shared" si="42"/>
        <v>0.01</v>
      </c>
      <c r="DM57" s="4" t="str">
        <f t="shared" si="43"/>
        <v>DOWN</v>
      </c>
      <c r="DN57" s="4">
        <f>COUNTIF(DM3:DM57,DM57)</f>
        <v>27</v>
      </c>
      <c r="DO57" s="4" t="str">
        <f t="shared" si="44"/>
        <v>DOWN27</v>
      </c>
      <c r="DP57" s="29" t="s">
        <v>17</v>
      </c>
      <c r="DQ57" s="29" t="s">
        <v>16</v>
      </c>
      <c r="DR57" s="30">
        <v>66</v>
      </c>
      <c r="DS57">
        <f t="shared" si="56"/>
        <v>41294</v>
      </c>
      <c r="DT57" s="31" t="s">
        <v>1222</v>
      </c>
      <c r="DU57" s="31" t="s">
        <v>25</v>
      </c>
      <c r="DV57" s="4">
        <f t="shared" si="45"/>
        <v>4.5</v>
      </c>
      <c r="DW57" s="4">
        <f t="shared" si="46"/>
        <v>0</v>
      </c>
      <c r="DX57" s="4" t="str">
        <f t="shared" si="47"/>
        <v>UP</v>
      </c>
      <c r="DY57" s="4">
        <f>COUNTIF(DX3:DX57,DX57)</f>
        <v>32</v>
      </c>
      <c r="DZ57" s="4" t="str">
        <f t="shared" si="48"/>
        <v>UP32</v>
      </c>
      <c r="EA57" s="32" t="s">
        <v>16</v>
      </c>
      <c r="EB57" s="32" t="s">
        <v>17</v>
      </c>
      <c r="EC57" s="33">
        <v>1514</v>
      </c>
      <c r="ED57">
        <f t="shared" si="57"/>
        <v>47086</v>
      </c>
    </row>
    <row r="58" spans="2:134">
      <c r="B58" s="4" t="s">
        <v>97</v>
      </c>
      <c r="C58" s="4" t="s">
        <v>98</v>
      </c>
      <c r="D58" s="4">
        <f t="shared" si="0"/>
        <v>0.78</v>
      </c>
      <c r="E58" s="4">
        <f t="shared" si="1"/>
        <v>1.9E-2</v>
      </c>
      <c r="F58" s="4" t="str">
        <f t="shared" si="2"/>
        <v>DOWN</v>
      </c>
      <c r="G58" s="4">
        <f>COUNTIF(F3:F58,F58)</f>
        <v>27</v>
      </c>
      <c r="H58" s="4" t="str">
        <f t="shared" si="3"/>
        <v>DOWN27</v>
      </c>
      <c r="I58" s="4" t="s">
        <v>17</v>
      </c>
      <c r="J58" s="4" t="s">
        <v>16</v>
      </c>
      <c r="K58" s="4">
        <v>66</v>
      </c>
      <c r="L58">
        <f t="shared" si="60"/>
        <v>42808</v>
      </c>
      <c r="M58" s="5" t="s">
        <v>224</v>
      </c>
      <c r="N58" s="5" t="s">
        <v>137</v>
      </c>
      <c r="O58" s="4">
        <f t="shared" si="5"/>
        <v>0.95499999999999996</v>
      </c>
      <c r="P58" s="4">
        <f t="shared" si="6"/>
        <v>1E-3</v>
      </c>
      <c r="Q58" s="4" t="str">
        <f t="shared" si="7"/>
        <v>DOWN</v>
      </c>
      <c r="R58" s="4">
        <f>COUNTIF(Q3:Q58,Q58)</f>
        <v>23</v>
      </c>
      <c r="S58" s="4" t="str">
        <f t="shared" si="8"/>
        <v>DOWN23</v>
      </c>
      <c r="T58" s="6" t="s">
        <v>17</v>
      </c>
      <c r="U58" s="6" t="s">
        <v>16</v>
      </c>
      <c r="V58" s="7">
        <v>66</v>
      </c>
      <c r="W58">
        <f t="shared" si="58"/>
        <v>48600</v>
      </c>
      <c r="X58" s="8" t="s">
        <v>333</v>
      </c>
      <c r="Y58" s="8" t="s">
        <v>61</v>
      </c>
      <c r="Z58" s="4">
        <f t="shared" si="9"/>
        <v>0.82899999999999996</v>
      </c>
      <c r="AA58" s="4">
        <f t="shared" si="10"/>
        <v>3.0000000000000001E-3</v>
      </c>
      <c r="AB58" s="4" t="str">
        <f t="shared" si="11"/>
        <v>UP</v>
      </c>
      <c r="AC58" s="4">
        <f>COUNTIF(AB3:AB58,AB58)</f>
        <v>29</v>
      </c>
      <c r="AD58" s="4" t="str">
        <f t="shared" si="12"/>
        <v>UP29</v>
      </c>
      <c r="AE58" s="9" t="s">
        <v>16</v>
      </c>
      <c r="AF58" s="9" t="s">
        <v>17</v>
      </c>
      <c r="AG58" s="10">
        <v>1514</v>
      </c>
      <c r="AH58" s="33">
        <f t="shared" si="59"/>
        <v>42808</v>
      </c>
      <c r="AI58" s="11" t="s">
        <v>441</v>
      </c>
      <c r="AJ58" s="11" t="s">
        <v>71</v>
      </c>
      <c r="AK58" s="4">
        <f t="shared" si="13"/>
        <v>3528.1310000000003</v>
      </c>
      <c r="AL58" s="11">
        <v>1.01299999999992</v>
      </c>
      <c r="AM58" s="4">
        <f t="shared" si="14"/>
        <v>4.0000000000000001E-3</v>
      </c>
      <c r="AN58" s="4" t="str">
        <f t="shared" si="15"/>
        <v>DOWN</v>
      </c>
      <c r="AO58" s="4">
        <f>COUNTIF(AN3:AN58,AN58)</f>
        <v>27</v>
      </c>
      <c r="AP58" s="4" t="str">
        <f t="shared" si="16"/>
        <v>DOWN27</v>
      </c>
      <c r="AQ58" s="4" t="s">
        <v>17</v>
      </c>
      <c r="AR58" s="4" t="s">
        <v>16</v>
      </c>
      <c r="AS58" s="4">
        <v>66</v>
      </c>
      <c r="AT58">
        <f t="shared" si="49"/>
        <v>42808</v>
      </c>
      <c r="AU58" s="12" t="s">
        <v>544</v>
      </c>
      <c r="AV58" s="12" t="s">
        <v>545</v>
      </c>
      <c r="AW58" s="4">
        <f t="shared" si="17"/>
        <v>0.92500000000000004</v>
      </c>
      <c r="AX58" s="4">
        <f t="shared" si="18"/>
        <v>5.5E-2</v>
      </c>
      <c r="AY58" s="4" t="str">
        <f t="shared" si="19"/>
        <v>UP</v>
      </c>
      <c r="AZ58" s="4">
        <f>COUNTIF(AY3:AY58,AY58)</f>
        <v>29</v>
      </c>
      <c r="BA58" s="4" t="str">
        <f t="shared" si="20"/>
        <v>UP29</v>
      </c>
      <c r="BB58" s="13" t="s">
        <v>16</v>
      </c>
      <c r="BC58" s="13" t="s">
        <v>17</v>
      </c>
      <c r="BD58" s="14">
        <v>1514</v>
      </c>
      <c r="BE58">
        <f t="shared" si="50"/>
        <v>42808</v>
      </c>
      <c r="BF58" s="15" t="s">
        <v>639</v>
      </c>
      <c r="BG58" s="15" t="s">
        <v>206</v>
      </c>
      <c r="BH58" s="4">
        <f t="shared" si="21"/>
        <v>1.026</v>
      </c>
      <c r="BI58" s="4">
        <f t="shared" si="22"/>
        <v>1.2E-2</v>
      </c>
      <c r="BJ58" s="4" t="str">
        <f t="shared" si="23"/>
        <v>DOWN</v>
      </c>
      <c r="BK58" s="4">
        <f>COUNTIF(BJ3:BJ58,BJ58)</f>
        <v>25</v>
      </c>
      <c r="BL58" s="4" t="str">
        <f t="shared" si="24"/>
        <v>DOWN25</v>
      </c>
      <c r="BM58" s="16" t="s">
        <v>17</v>
      </c>
      <c r="BN58" s="16" t="s">
        <v>16</v>
      </c>
      <c r="BO58" s="17">
        <v>66</v>
      </c>
      <c r="BP58">
        <f t="shared" si="51"/>
        <v>45704</v>
      </c>
      <c r="BQ58" s="18" t="s">
        <v>720</v>
      </c>
      <c r="BR58" s="18" t="s">
        <v>252</v>
      </c>
      <c r="BS58" s="4">
        <f t="shared" si="25"/>
        <v>1.2849999999999999</v>
      </c>
      <c r="BT58" s="4">
        <f t="shared" si="26"/>
        <v>0.16799999999999998</v>
      </c>
      <c r="BU58" s="4" t="str">
        <f t="shared" si="27"/>
        <v>DOWN</v>
      </c>
      <c r="BV58" s="4">
        <f>COUNTIF(BU3:BU58,BU58)</f>
        <v>27</v>
      </c>
      <c r="BW58" s="4" t="str">
        <f t="shared" si="28"/>
        <v>DOWN27</v>
      </c>
      <c r="BX58" s="4" t="s">
        <v>17</v>
      </c>
      <c r="BY58" s="4" t="s">
        <v>16</v>
      </c>
      <c r="BZ58" s="4">
        <v>66</v>
      </c>
      <c r="CA58">
        <f t="shared" si="52"/>
        <v>42808</v>
      </c>
      <c r="CB58" s="19" t="s">
        <v>803</v>
      </c>
      <c r="CC58" s="19" t="s">
        <v>71</v>
      </c>
      <c r="CD58" s="4">
        <f t="shared" si="29"/>
        <v>1.524</v>
      </c>
      <c r="CE58" s="4">
        <f t="shared" si="30"/>
        <v>4.0000000000000001E-3</v>
      </c>
      <c r="CF58" s="4" t="str">
        <f t="shared" si="31"/>
        <v>UP</v>
      </c>
      <c r="CG58" s="4">
        <f>COUNTIF(CF3:CF58,CF58)</f>
        <v>29</v>
      </c>
      <c r="CH58" s="4" t="str">
        <f t="shared" si="32"/>
        <v>UP29</v>
      </c>
      <c r="CI58" s="20" t="s">
        <v>16</v>
      </c>
      <c r="CJ58" s="20" t="s">
        <v>17</v>
      </c>
      <c r="CK58" s="21">
        <v>1514</v>
      </c>
      <c r="CL58">
        <f t="shared" si="53"/>
        <v>42808</v>
      </c>
      <c r="CM58" s="22" t="s">
        <v>902</v>
      </c>
      <c r="CN58" s="22" t="s">
        <v>38</v>
      </c>
      <c r="CO58" s="4">
        <f t="shared" si="33"/>
        <v>2.0489999999999999</v>
      </c>
      <c r="CP58" s="4">
        <f t="shared" si="34"/>
        <v>2E-3</v>
      </c>
      <c r="CQ58" s="4" t="str">
        <f t="shared" si="35"/>
        <v>UP</v>
      </c>
      <c r="CR58" s="4">
        <f>COUNTIF(CQ3:CQ58,CQ58)</f>
        <v>29</v>
      </c>
      <c r="CS58" s="4" t="str">
        <f t="shared" si="36"/>
        <v>UP29</v>
      </c>
      <c r="CT58" s="23" t="s">
        <v>16</v>
      </c>
      <c r="CU58" s="23" t="s">
        <v>17</v>
      </c>
      <c r="CV58" s="24">
        <v>1514</v>
      </c>
      <c r="CW58">
        <f t="shared" si="54"/>
        <v>42808</v>
      </c>
      <c r="CX58" s="25" t="s">
        <v>1010</v>
      </c>
      <c r="CY58" s="25" t="s">
        <v>61</v>
      </c>
      <c r="CZ58" s="4">
        <f t="shared" si="37"/>
        <v>2.4990000000000001</v>
      </c>
      <c r="DA58" s="4">
        <f t="shared" si="38"/>
        <v>3.0000000000000001E-3</v>
      </c>
      <c r="DB58" s="4" t="str">
        <f t="shared" si="39"/>
        <v>UP</v>
      </c>
      <c r="DC58" s="4">
        <f>COUNTIF(DB3:DB58,DB58)</f>
        <v>31</v>
      </c>
      <c r="DD58" s="4" t="str">
        <f t="shared" si="40"/>
        <v>UP31</v>
      </c>
      <c r="DE58" s="26" t="s">
        <v>16</v>
      </c>
      <c r="DF58" s="26" t="s">
        <v>17</v>
      </c>
      <c r="DG58" s="27">
        <v>1514</v>
      </c>
      <c r="DH58">
        <f t="shared" si="55"/>
        <v>45704</v>
      </c>
      <c r="DI58" s="28" t="s">
        <v>1113</v>
      </c>
      <c r="DJ58" s="28" t="s">
        <v>61</v>
      </c>
      <c r="DK58" s="4">
        <f t="shared" si="41"/>
        <v>3.5070000000000001</v>
      </c>
      <c r="DL58" s="4">
        <f t="shared" si="42"/>
        <v>3.0000000000000001E-3</v>
      </c>
      <c r="DM58" s="4" t="str">
        <f t="shared" si="43"/>
        <v>UP</v>
      </c>
      <c r="DN58" s="4">
        <f>COUNTIF(DM3:DM58,DM58)</f>
        <v>29</v>
      </c>
      <c r="DO58" s="4" t="str">
        <f t="shared" si="44"/>
        <v>UP29</v>
      </c>
      <c r="DP58" s="29" t="s">
        <v>16</v>
      </c>
      <c r="DQ58" s="29" t="s">
        <v>17</v>
      </c>
      <c r="DR58" s="30">
        <v>1514</v>
      </c>
      <c r="DS58">
        <f t="shared" si="56"/>
        <v>42808</v>
      </c>
      <c r="DT58" s="31" t="s">
        <v>1223</v>
      </c>
      <c r="DU58" s="31" t="s">
        <v>61</v>
      </c>
      <c r="DV58" s="4">
        <f t="shared" si="45"/>
        <v>4.5030000000000001</v>
      </c>
      <c r="DW58" s="4">
        <f t="shared" si="46"/>
        <v>3.0000000000000001E-3</v>
      </c>
      <c r="DX58" s="4" t="str">
        <f t="shared" si="47"/>
        <v>DOWN</v>
      </c>
      <c r="DY58" s="4">
        <f>COUNTIF(DX3:DX58,DX58)</f>
        <v>24</v>
      </c>
      <c r="DZ58" s="4" t="str">
        <f t="shared" si="48"/>
        <v>DOWN24</v>
      </c>
      <c r="EA58" s="32" t="s">
        <v>17</v>
      </c>
      <c r="EB58" s="32" t="s">
        <v>16</v>
      </c>
      <c r="EC58" s="33">
        <v>66</v>
      </c>
      <c r="ED58">
        <f t="shared" si="57"/>
        <v>47152</v>
      </c>
    </row>
    <row r="59" spans="2:134">
      <c r="B59" s="4" t="s">
        <v>99</v>
      </c>
      <c r="C59" s="4" t="s">
        <v>88</v>
      </c>
      <c r="D59" s="4">
        <f t="shared" si="0"/>
        <v>0.78900000000000003</v>
      </c>
      <c r="E59" s="4">
        <f t="shared" si="1"/>
        <v>9.0000000000000011E-3</v>
      </c>
      <c r="F59" s="4" t="str">
        <f t="shared" si="2"/>
        <v>DOWN</v>
      </c>
      <c r="G59" s="4">
        <f>COUNTIF(F3:F59,F59)</f>
        <v>28</v>
      </c>
      <c r="H59" s="4" t="str">
        <f t="shared" si="3"/>
        <v>DOWN28</v>
      </c>
      <c r="I59" s="4" t="s">
        <v>17</v>
      </c>
      <c r="J59" s="4" t="s">
        <v>16</v>
      </c>
      <c r="K59" s="4">
        <v>66</v>
      </c>
      <c r="L59">
        <f t="shared" si="60"/>
        <v>42874</v>
      </c>
      <c r="M59" s="5" t="s">
        <v>225</v>
      </c>
      <c r="N59" s="5" t="s">
        <v>43</v>
      </c>
      <c r="O59" s="4">
        <f t="shared" si="5"/>
        <v>0.96100000000000008</v>
      </c>
      <c r="P59" s="4">
        <f t="shared" si="6"/>
        <v>6.0000000000000001E-3</v>
      </c>
      <c r="Q59" s="4" t="str">
        <f t="shared" si="7"/>
        <v>DOWN</v>
      </c>
      <c r="R59" s="4">
        <f>COUNTIF(Q3:Q59,Q59)</f>
        <v>24</v>
      </c>
      <c r="S59" s="4" t="str">
        <f t="shared" si="8"/>
        <v>DOWN24</v>
      </c>
      <c r="T59" s="6" t="s">
        <v>17</v>
      </c>
      <c r="U59" s="6" t="s">
        <v>16</v>
      </c>
      <c r="V59" s="7">
        <v>66</v>
      </c>
      <c r="W59">
        <f t="shared" si="58"/>
        <v>48666</v>
      </c>
      <c r="X59" s="8" t="s">
        <v>202</v>
      </c>
      <c r="Y59" s="8" t="s">
        <v>88</v>
      </c>
      <c r="Z59" s="4">
        <f t="shared" si="9"/>
        <v>0.83799999999999997</v>
      </c>
      <c r="AA59" s="4">
        <f t="shared" si="10"/>
        <v>9.0000000000000011E-3</v>
      </c>
      <c r="AB59" s="4" t="str">
        <f t="shared" si="11"/>
        <v>DOWN</v>
      </c>
      <c r="AC59" s="4">
        <f>COUNTIF(AB3:AB59,AB59)</f>
        <v>28</v>
      </c>
      <c r="AD59" s="4" t="str">
        <f t="shared" si="12"/>
        <v>DOWN28</v>
      </c>
      <c r="AE59" s="9" t="s">
        <v>17</v>
      </c>
      <c r="AF59" s="9" t="s">
        <v>16</v>
      </c>
      <c r="AG59" s="10">
        <v>66</v>
      </c>
      <c r="AH59" s="33">
        <f t="shared" si="59"/>
        <v>42874</v>
      </c>
      <c r="AI59" s="11" t="s">
        <v>442</v>
      </c>
      <c r="AJ59" s="11" t="s">
        <v>38</v>
      </c>
      <c r="AK59" s="4">
        <f t="shared" si="13"/>
        <v>3528.1329999999998</v>
      </c>
      <c r="AL59" s="11">
        <v>1.0149999999994179</v>
      </c>
      <c r="AM59" s="4">
        <f t="shared" si="14"/>
        <v>2E-3</v>
      </c>
      <c r="AN59" s="4" t="str">
        <f t="shared" si="15"/>
        <v>DOWN</v>
      </c>
      <c r="AO59" s="4">
        <f>COUNTIF(AN3:AN59,AN59)</f>
        <v>28</v>
      </c>
      <c r="AP59" s="4" t="str">
        <f t="shared" si="16"/>
        <v>DOWN28</v>
      </c>
      <c r="AQ59" s="4" t="s">
        <v>17</v>
      </c>
      <c r="AR59" s="4" t="s">
        <v>16</v>
      </c>
      <c r="AS59" s="4">
        <v>66</v>
      </c>
      <c r="AT59">
        <f t="shared" si="49"/>
        <v>42874</v>
      </c>
      <c r="AU59" s="12" t="s">
        <v>546</v>
      </c>
      <c r="AV59" s="12" t="s">
        <v>547</v>
      </c>
      <c r="AW59" s="4">
        <f t="shared" si="17"/>
        <v>0.94200000000000006</v>
      </c>
      <c r="AX59" s="4">
        <f t="shared" si="18"/>
        <v>1.7000000000000001E-2</v>
      </c>
      <c r="AY59" s="4" t="str">
        <f t="shared" si="19"/>
        <v>DOWN</v>
      </c>
      <c r="AZ59" s="4">
        <f>COUNTIF(AY3:AY59,AY59)</f>
        <v>28</v>
      </c>
      <c r="BA59" s="4" t="str">
        <f t="shared" si="20"/>
        <v>DOWN28</v>
      </c>
      <c r="BB59" s="13" t="s">
        <v>17</v>
      </c>
      <c r="BC59" s="13" t="s">
        <v>16</v>
      </c>
      <c r="BD59" s="14">
        <v>66</v>
      </c>
      <c r="BE59">
        <f t="shared" si="50"/>
        <v>42874</v>
      </c>
      <c r="BF59" s="15" t="s">
        <v>640</v>
      </c>
      <c r="BG59" s="15" t="s">
        <v>36</v>
      </c>
      <c r="BH59" s="4">
        <f t="shared" si="21"/>
        <v>1.0389999999999999</v>
      </c>
      <c r="BI59" s="4">
        <f t="shared" si="22"/>
        <v>1.2999999999999999E-2</v>
      </c>
      <c r="BJ59" s="4" t="str">
        <f t="shared" si="23"/>
        <v>UP</v>
      </c>
      <c r="BK59" s="4">
        <f>COUNTIF(BJ3:BJ59,BJ59)</f>
        <v>32</v>
      </c>
      <c r="BL59" s="4" t="str">
        <f t="shared" si="24"/>
        <v>UP32</v>
      </c>
      <c r="BM59" s="16" t="s">
        <v>16</v>
      </c>
      <c r="BN59" s="16" t="s">
        <v>17</v>
      </c>
      <c r="BO59" s="17">
        <v>1514</v>
      </c>
      <c r="BP59">
        <f t="shared" si="51"/>
        <v>47218</v>
      </c>
      <c r="BQ59" s="18" t="s">
        <v>721</v>
      </c>
      <c r="BR59" s="18" t="s">
        <v>69</v>
      </c>
      <c r="BS59" s="4">
        <f t="shared" si="25"/>
        <v>1.296</v>
      </c>
      <c r="BT59" s="4">
        <f t="shared" si="26"/>
        <v>1.0999999999999999E-2</v>
      </c>
      <c r="BU59" s="4" t="str">
        <f t="shared" si="27"/>
        <v>DOWN</v>
      </c>
      <c r="BV59" s="4">
        <f>COUNTIF(BU3:BU59,BU59)</f>
        <v>28</v>
      </c>
      <c r="BW59" s="4" t="str">
        <f t="shared" si="28"/>
        <v>DOWN28</v>
      </c>
      <c r="BX59" s="4" t="s">
        <v>17</v>
      </c>
      <c r="BY59" s="4" t="s">
        <v>16</v>
      </c>
      <c r="BZ59" s="4">
        <v>66</v>
      </c>
      <c r="CA59">
        <f t="shared" si="52"/>
        <v>42874</v>
      </c>
      <c r="CB59" s="19" t="s">
        <v>804</v>
      </c>
      <c r="CC59" s="19" t="s">
        <v>73</v>
      </c>
      <c r="CD59" s="4">
        <f t="shared" si="29"/>
        <v>1.532</v>
      </c>
      <c r="CE59" s="4">
        <f t="shared" si="30"/>
        <v>8.0000000000000002E-3</v>
      </c>
      <c r="CF59" s="4" t="str">
        <f t="shared" si="31"/>
        <v>DOWN</v>
      </c>
      <c r="CG59" s="4">
        <f>COUNTIF(CF3:CF59,CF59)</f>
        <v>28</v>
      </c>
      <c r="CH59" s="4" t="str">
        <f t="shared" si="32"/>
        <v>DOWN28</v>
      </c>
      <c r="CI59" s="20" t="s">
        <v>17</v>
      </c>
      <c r="CJ59" s="20" t="s">
        <v>16</v>
      </c>
      <c r="CK59" s="21">
        <v>66</v>
      </c>
      <c r="CL59">
        <f t="shared" si="53"/>
        <v>42874</v>
      </c>
      <c r="CM59" s="22" t="s">
        <v>903</v>
      </c>
      <c r="CN59" s="22" t="s">
        <v>78</v>
      </c>
      <c r="CO59" s="4">
        <f t="shared" si="33"/>
        <v>2.0539999999999998</v>
      </c>
      <c r="CP59" s="4">
        <f t="shared" si="34"/>
        <v>5.0000000000000001E-3</v>
      </c>
      <c r="CQ59" s="4" t="str">
        <f t="shared" si="35"/>
        <v>DOWN</v>
      </c>
      <c r="CR59" s="4">
        <f>COUNTIF(CQ3:CQ59,CQ59)</f>
        <v>28</v>
      </c>
      <c r="CS59" s="4" t="str">
        <f t="shared" si="36"/>
        <v>DOWN28</v>
      </c>
      <c r="CT59" s="23" t="s">
        <v>17</v>
      </c>
      <c r="CU59" s="23" t="s">
        <v>16</v>
      </c>
      <c r="CV59" s="24">
        <v>66</v>
      </c>
      <c r="CW59">
        <f t="shared" si="54"/>
        <v>42874</v>
      </c>
      <c r="CX59" s="25" t="s">
        <v>1011</v>
      </c>
      <c r="CY59" s="25" t="s">
        <v>61</v>
      </c>
      <c r="CZ59" s="4">
        <f t="shared" si="37"/>
        <v>2.5019999999999998</v>
      </c>
      <c r="DA59" s="4">
        <f t="shared" si="38"/>
        <v>3.0000000000000001E-3</v>
      </c>
      <c r="DB59" s="4" t="str">
        <f t="shared" si="39"/>
        <v>DOWN</v>
      </c>
      <c r="DC59" s="4">
        <f>COUNTIF(DB3:DB59,DB59)</f>
        <v>26</v>
      </c>
      <c r="DD59" s="4" t="str">
        <f t="shared" si="40"/>
        <v>DOWN26</v>
      </c>
      <c r="DE59" s="26" t="s">
        <v>17</v>
      </c>
      <c r="DF59" s="26" t="s">
        <v>16</v>
      </c>
      <c r="DG59" s="27">
        <v>66</v>
      </c>
      <c r="DH59">
        <f t="shared" si="55"/>
        <v>45770</v>
      </c>
      <c r="DI59" s="28" t="s">
        <v>1114</v>
      </c>
      <c r="DJ59" s="28" t="s">
        <v>59</v>
      </c>
      <c r="DK59" s="4">
        <f t="shared" si="41"/>
        <v>3.5170000000000003</v>
      </c>
      <c r="DL59" s="4">
        <f t="shared" si="42"/>
        <v>0.01</v>
      </c>
      <c r="DM59" s="4" t="str">
        <f t="shared" si="43"/>
        <v>DOWN</v>
      </c>
      <c r="DN59" s="4">
        <f>COUNTIF(DM3:DM59,DM59)</f>
        <v>28</v>
      </c>
      <c r="DO59" s="4" t="str">
        <f t="shared" si="44"/>
        <v>DOWN28</v>
      </c>
      <c r="DP59" s="29" t="s">
        <v>17</v>
      </c>
      <c r="DQ59" s="29" t="s">
        <v>16</v>
      </c>
      <c r="DR59" s="30">
        <v>66</v>
      </c>
      <c r="DS59">
        <f t="shared" si="56"/>
        <v>42874</v>
      </c>
      <c r="DT59" s="31" t="s">
        <v>1224</v>
      </c>
      <c r="DU59" s="31" t="s">
        <v>61</v>
      </c>
      <c r="DV59" s="4">
        <f t="shared" si="45"/>
        <v>4.5059999999999993</v>
      </c>
      <c r="DW59" s="4">
        <f t="shared" si="46"/>
        <v>3.0000000000000001E-3</v>
      </c>
      <c r="DX59" s="4" t="str">
        <f t="shared" si="47"/>
        <v>DOWN</v>
      </c>
      <c r="DY59" s="4">
        <f>COUNTIF(DX3:DX59,DX59)</f>
        <v>25</v>
      </c>
      <c r="DZ59" s="4" t="str">
        <f t="shared" si="48"/>
        <v>DOWN25</v>
      </c>
      <c r="EA59" s="32" t="s">
        <v>17</v>
      </c>
      <c r="EB59" s="32" t="s">
        <v>16</v>
      </c>
      <c r="EC59" s="33">
        <v>66</v>
      </c>
      <c r="ED59">
        <f t="shared" si="57"/>
        <v>47218</v>
      </c>
    </row>
    <row r="60" spans="2:134">
      <c r="B60" s="4" t="s">
        <v>100</v>
      </c>
      <c r="C60" s="4" t="s">
        <v>101</v>
      </c>
      <c r="D60" s="4">
        <f t="shared" si="0"/>
        <v>1.03</v>
      </c>
      <c r="E60" s="4">
        <f t="shared" si="1"/>
        <v>0.24099999999999999</v>
      </c>
      <c r="F60" s="4" t="str">
        <f t="shared" si="2"/>
        <v>UP</v>
      </c>
      <c r="G60" s="4">
        <f>COUNTIF(F3:F60,F60)</f>
        <v>30</v>
      </c>
      <c r="H60" s="4" t="str">
        <f t="shared" si="3"/>
        <v>UP30</v>
      </c>
      <c r="I60" s="4" t="s">
        <v>16</v>
      </c>
      <c r="J60" s="4" t="s">
        <v>17</v>
      </c>
      <c r="K60" s="4">
        <v>1514</v>
      </c>
      <c r="L60">
        <f t="shared" si="60"/>
        <v>44388</v>
      </c>
      <c r="M60" s="5" t="s">
        <v>226</v>
      </c>
      <c r="N60" s="5" t="s">
        <v>71</v>
      </c>
      <c r="O60" s="4">
        <f t="shared" si="5"/>
        <v>0.96500000000000008</v>
      </c>
      <c r="P60" s="4">
        <f t="shared" si="6"/>
        <v>4.0000000000000001E-3</v>
      </c>
      <c r="Q60" s="4" t="str">
        <f t="shared" si="7"/>
        <v>UP</v>
      </c>
      <c r="R60" s="4">
        <f>COUNTIF(Q3:Q60,Q60)</f>
        <v>34</v>
      </c>
      <c r="S60" s="4" t="str">
        <f t="shared" si="8"/>
        <v>UP34</v>
      </c>
      <c r="T60" s="6" t="s">
        <v>16</v>
      </c>
      <c r="U60" s="6" t="s">
        <v>17</v>
      </c>
      <c r="V60" s="7">
        <v>1514</v>
      </c>
      <c r="W60">
        <f t="shared" si="58"/>
        <v>50180</v>
      </c>
      <c r="X60" s="8" t="s">
        <v>334</v>
      </c>
      <c r="Y60" s="8" t="s">
        <v>61</v>
      </c>
      <c r="Z60" s="4">
        <f t="shared" si="9"/>
        <v>0.84099999999999997</v>
      </c>
      <c r="AA60" s="4">
        <f t="shared" si="10"/>
        <v>3.0000000000000001E-3</v>
      </c>
      <c r="AB60" s="4" t="str">
        <f t="shared" si="11"/>
        <v>UP</v>
      </c>
      <c r="AC60" s="4">
        <f>COUNTIF(AB3:AB60,AB60)</f>
        <v>30</v>
      </c>
      <c r="AD60" s="4" t="str">
        <f t="shared" si="12"/>
        <v>UP30</v>
      </c>
      <c r="AE60" s="9" t="s">
        <v>16</v>
      </c>
      <c r="AF60" s="9" t="s">
        <v>17</v>
      </c>
      <c r="AG60" s="10">
        <v>1514</v>
      </c>
      <c r="AH60" s="33">
        <f t="shared" si="59"/>
        <v>44388</v>
      </c>
      <c r="AI60" s="11" t="s">
        <v>443</v>
      </c>
      <c r="AJ60" s="11" t="s">
        <v>38</v>
      </c>
      <c r="AK60" s="4">
        <f t="shared" si="13"/>
        <v>3528.1349999999998</v>
      </c>
      <c r="AL60" s="11">
        <v>1.0169999999993706</v>
      </c>
      <c r="AM60" s="4">
        <f t="shared" si="14"/>
        <v>2E-3</v>
      </c>
      <c r="AN60" s="4" t="str">
        <f t="shared" si="15"/>
        <v>UP</v>
      </c>
      <c r="AO60" s="4">
        <f>COUNTIF(AN3:AN60,AN60)</f>
        <v>30</v>
      </c>
      <c r="AP60" s="4" t="str">
        <f t="shared" si="16"/>
        <v>UP30</v>
      </c>
      <c r="AQ60" s="4" t="s">
        <v>16</v>
      </c>
      <c r="AR60" s="4" t="s">
        <v>17</v>
      </c>
      <c r="AS60" s="4">
        <v>1514</v>
      </c>
      <c r="AT60">
        <f t="shared" si="49"/>
        <v>44388</v>
      </c>
      <c r="AU60" s="12" t="s">
        <v>548</v>
      </c>
      <c r="AV60" s="12" t="s">
        <v>78</v>
      </c>
      <c r="AW60" s="4">
        <f t="shared" si="17"/>
        <v>0.94700000000000006</v>
      </c>
      <c r="AX60" s="4">
        <f t="shared" si="18"/>
        <v>5.0000000000000001E-3</v>
      </c>
      <c r="AY60" s="4" t="str">
        <f t="shared" si="19"/>
        <v>UP</v>
      </c>
      <c r="AZ60" s="4">
        <f>COUNTIF(AY3:AY60,AY60)</f>
        <v>30</v>
      </c>
      <c r="BA60" s="4" t="str">
        <f t="shared" si="20"/>
        <v>UP30</v>
      </c>
      <c r="BB60" s="13" t="s">
        <v>16</v>
      </c>
      <c r="BC60" s="13" t="s">
        <v>17</v>
      </c>
      <c r="BD60" s="14">
        <v>1514</v>
      </c>
      <c r="BE60">
        <f t="shared" si="50"/>
        <v>44388</v>
      </c>
      <c r="BF60" s="15" t="s">
        <v>641</v>
      </c>
      <c r="BG60" s="15" t="s">
        <v>38</v>
      </c>
      <c r="BH60" s="4">
        <f t="shared" si="21"/>
        <v>1.0410000000000001</v>
      </c>
      <c r="BI60" s="4">
        <f t="shared" si="22"/>
        <v>2E-3</v>
      </c>
      <c r="BJ60" s="4" t="str">
        <f t="shared" si="23"/>
        <v>DOWN</v>
      </c>
      <c r="BK60" s="4">
        <f>COUNTIF(BJ3:BJ60,BJ60)</f>
        <v>26</v>
      </c>
      <c r="BL60" s="4" t="str">
        <f t="shared" si="24"/>
        <v>DOWN26</v>
      </c>
      <c r="BM60" s="16" t="s">
        <v>17</v>
      </c>
      <c r="BN60" s="16" t="s">
        <v>16</v>
      </c>
      <c r="BO60" s="17">
        <v>66</v>
      </c>
      <c r="BP60">
        <f t="shared" si="51"/>
        <v>47284</v>
      </c>
      <c r="BQ60" s="18" t="s">
        <v>722</v>
      </c>
      <c r="BR60" s="18" t="s">
        <v>61</v>
      </c>
      <c r="BS60" s="4">
        <f t="shared" si="25"/>
        <v>1.2989999999999999</v>
      </c>
      <c r="BT60" s="4">
        <f t="shared" si="26"/>
        <v>3.0000000000000001E-3</v>
      </c>
      <c r="BU60" s="4" t="str">
        <f t="shared" si="27"/>
        <v>UP</v>
      </c>
      <c r="BV60" s="4">
        <f>COUNTIF(BU3:BU60,BU60)</f>
        <v>30</v>
      </c>
      <c r="BW60" s="4" t="str">
        <f t="shared" si="28"/>
        <v>UP30</v>
      </c>
      <c r="BX60" s="4" t="s">
        <v>16</v>
      </c>
      <c r="BY60" s="4" t="s">
        <v>17</v>
      </c>
      <c r="BZ60" s="4">
        <v>1514</v>
      </c>
      <c r="CA60">
        <f t="shared" si="52"/>
        <v>44388</v>
      </c>
      <c r="CB60" s="19" t="s">
        <v>805</v>
      </c>
      <c r="CC60" s="19" t="s">
        <v>38</v>
      </c>
      <c r="CD60" s="4">
        <f t="shared" si="29"/>
        <v>1.534</v>
      </c>
      <c r="CE60" s="4">
        <f t="shared" si="30"/>
        <v>2E-3</v>
      </c>
      <c r="CF60" s="4" t="str">
        <f t="shared" si="31"/>
        <v>UP</v>
      </c>
      <c r="CG60" s="4">
        <f>COUNTIF(CF3:CF60,CF60)</f>
        <v>30</v>
      </c>
      <c r="CH60" s="4" t="str">
        <f t="shared" si="32"/>
        <v>UP30</v>
      </c>
      <c r="CI60" s="20" t="s">
        <v>16</v>
      </c>
      <c r="CJ60" s="20" t="s">
        <v>17</v>
      </c>
      <c r="CK60" s="21">
        <v>1514</v>
      </c>
      <c r="CL60">
        <f t="shared" si="53"/>
        <v>44388</v>
      </c>
      <c r="CM60" s="22" t="s">
        <v>904</v>
      </c>
      <c r="CN60" s="22" t="s">
        <v>38</v>
      </c>
      <c r="CO60" s="4">
        <f t="shared" si="33"/>
        <v>2.056</v>
      </c>
      <c r="CP60" s="4">
        <f t="shared" si="34"/>
        <v>2E-3</v>
      </c>
      <c r="CQ60" s="4" t="str">
        <f t="shared" si="35"/>
        <v>UP</v>
      </c>
      <c r="CR60" s="4">
        <f>COUNTIF(CQ3:CQ60,CQ60)</f>
        <v>30</v>
      </c>
      <c r="CS60" s="4" t="str">
        <f t="shared" si="36"/>
        <v>UP30</v>
      </c>
      <c r="CT60" s="23" t="s">
        <v>16</v>
      </c>
      <c r="CU60" s="23" t="s">
        <v>17</v>
      </c>
      <c r="CV60" s="24">
        <v>1514</v>
      </c>
      <c r="CW60">
        <f t="shared" si="54"/>
        <v>44388</v>
      </c>
      <c r="CX60" s="25" t="s">
        <v>1012</v>
      </c>
      <c r="CY60" s="25" t="s">
        <v>137</v>
      </c>
      <c r="CZ60" s="4">
        <f t="shared" si="37"/>
        <v>2.5030000000000001</v>
      </c>
      <c r="DA60" s="4">
        <f t="shared" si="38"/>
        <v>1E-3</v>
      </c>
      <c r="DB60" s="4" t="str">
        <f t="shared" si="39"/>
        <v>UP</v>
      </c>
      <c r="DC60" s="4">
        <f>COUNTIF(DB3:DB60,DB60)</f>
        <v>32</v>
      </c>
      <c r="DD60" s="4" t="str">
        <f t="shared" si="40"/>
        <v>UP32</v>
      </c>
      <c r="DE60" s="26" t="s">
        <v>16</v>
      </c>
      <c r="DF60" s="26" t="s">
        <v>17</v>
      </c>
      <c r="DG60" s="27">
        <v>1514</v>
      </c>
      <c r="DH60">
        <f t="shared" si="55"/>
        <v>47284</v>
      </c>
      <c r="DI60" s="28" t="s">
        <v>1115</v>
      </c>
      <c r="DJ60" s="28" t="s">
        <v>61</v>
      </c>
      <c r="DK60" s="4">
        <f t="shared" si="41"/>
        <v>3.52</v>
      </c>
      <c r="DL60" s="4">
        <f t="shared" si="42"/>
        <v>3.0000000000000001E-3</v>
      </c>
      <c r="DM60" s="4" t="str">
        <f t="shared" si="43"/>
        <v>UP</v>
      </c>
      <c r="DN60" s="4">
        <f>COUNTIF(DM3:DM60,DM60)</f>
        <v>30</v>
      </c>
      <c r="DO60" s="4" t="str">
        <f t="shared" si="44"/>
        <v>UP30</v>
      </c>
      <c r="DP60" s="29" t="s">
        <v>16</v>
      </c>
      <c r="DQ60" s="29" t="s">
        <v>17</v>
      </c>
      <c r="DR60" s="30">
        <v>1514</v>
      </c>
      <c r="DS60">
        <f t="shared" si="56"/>
        <v>44388</v>
      </c>
      <c r="DT60" s="31" t="s">
        <v>1225</v>
      </c>
      <c r="DU60" s="31" t="s">
        <v>61</v>
      </c>
      <c r="DV60" s="4">
        <f t="shared" si="45"/>
        <v>4.5090000000000003</v>
      </c>
      <c r="DW60" s="4">
        <f t="shared" si="46"/>
        <v>3.0000000000000001E-3</v>
      </c>
      <c r="DX60" s="4" t="str">
        <f t="shared" si="47"/>
        <v>UP</v>
      </c>
      <c r="DY60" s="4">
        <f>COUNTIF(DX3:DX60,DX60)</f>
        <v>33</v>
      </c>
      <c r="DZ60" s="4" t="str">
        <f t="shared" si="48"/>
        <v>UP33</v>
      </c>
      <c r="EA60" s="32" t="s">
        <v>16</v>
      </c>
      <c r="EB60" s="32" t="s">
        <v>17</v>
      </c>
      <c r="EC60" s="33">
        <v>1514</v>
      </c>
      <c r="ED60">
        <f t="shared" si="57"/>
        <v>48732</v>
      </c>
    </row>
    <row r="61" spans="2:134">
      <c r="B61" s="4" t="s">
        <v>102</v>
      </c>
      <c r="C61" s="4" t="s">
        <v>103</v>
      </c>
      <c r="D61" s="4">
        <f t="shared" si="0"/>
        <v>1.06</v>
      </c>
      <c r="E61" s="4">
        <f t="shared" si="1"/>
        <v>3.0000000000000002E-2</v>
      </c>
      <c r="F61" s="4" t="str">
        <f t="shared" si="2"/>
        <v>DOWN</v>
      </c>
      <c r="G61" s="4">
        <f>COUNTIF(F3:F61,F61)</f>
        <v>29</v>
      </c>
      <c r="H61" s="4" t="str">
        <f t="shared" si="3"/>
        <v>DOWN29</v>
      </c>
      <c r="I61" s="4" t="s">
        <v>17</v>
      </c>
      <c r="J61" s="4" t="s">
        <v>16</v>
      </c>
      <c r="K61" s="4">
        <v>66</v>
      </c>
      <c r="L61">
        <f t="shared" si="60"/>
        <v>44454</v>
      </c>
      <c r="M61" s="5" t="s">
        <v>227</v>
      </c>
      <c r="N61" s="5" t="s">
        <v>38</v>
      </c>
      <c r="O61" s="4">
        <f t="shared" si="5"/>
        <v>0.96699999999999997</v>
      </c>
      <c r="P61" s="4">
        <f t="shared" si="6"/>
        <v>2E-3</v>
      </c>
      <c r="Q61" s="4" t="str">
        <f t="shared" si="7"/>
        <v>DOWN</v>
      </c>
      <c r="R61" s="4">
        <f>COUNTIF(Q3:Q61,Q61)</f>
        <v>25</v>
      </c>
      <c r="S61" s="4" t="str">
        <f t="shared" si="8"/>
        <v>DOWN25</v>
      </c>
      <c r="T61" s="6" t="s">
        <v>17</v>
      </c>
      <c r="U61" s="6" t="s">
        <v>16</v>
      </c>
      <c r="V61" s="7">
        <v>66</v>
      </c>
      <c r="W61">
        <f t="shared" si="58"/>
        <v>50246</v>
      </c>
      <c r="X61" s="8" t="s">
        <v>335</v>
      </c>
      <c r="Y61" s="8" t="s">
        <v>43</v>
      </c>
      <c r="Z61" s="4">
        <f t="shared" si="9"/>
        <v>0.84699999999999998</v>
      </c>
      <c r="AA61" s="4">
        <f t="shared" si="10"/>
        <v>6.0000000000000001E-3</v>
      </c>
      <c r="AB61" s="4" t="str">
        <f t="shared" si="11"/>
        <v>DOWN</v>
      </c>
      <c r="AC61" s="4">
        <f>COUNTIF(AB3:AB61,AB61)</f>
        <v>29</v>
      </c>
      <c r="AD61" s="4" t="str">
        <f t="shared" si="12"/>
        <v>DOWN29</v>
      </c>
      <c r="AE61" s="9" t="s">
        <v>17</v>
      </c>
      <c r="AF61" s="9" t="s">
        <v>16</v>
      </c>
      <c r="AG61" s="10">
        <v>66</v>
      </c>
      <c r="AH61" s="33">
        <f t="shared" si="59"/>
        <v>44454</v>
      </c>
      <c r="AI61" s="11" t="s">
        <v>444</v>
      </c>
      <c r="AJ61" s="11" t="s">
        <v>71</v>
      </c>
      <c r="AK61" s="4">
        <f t="shared" si="13"/>
        <v>3528.1390000000001</v>
      </c>
      <c r="AL61" s="11">
        <v>1.0209999999997308</v>
      </c>
      <c r="AM61" s="4">
        <f t="shared" si="14"/>
        <v>4.0000000000000001E-3</v>
      </c>
      <c r="AN61" s="4" t="str">
        <f t="shared" si="15"/>
        <v>DOWN</v>
      </c>
      <c r="AO61" s="4">
        <f>COUNTIF(AN3:AN61,AN61)</f>
        <v>29</v>
      </c>
      <c r="AP61" s="4" t="str">
        <f t="shared" si="16"/>
        <v>DOWN29</v>
      </c>
      <c r="AQ61" s="4" t="s">
        <v>17</v>
      </c>
      <c r="AR61" s="4" t="s">
        <v>16</v>
      </c>
      <c r="AS61" s="4">
        <v>66</v>
      </c>
      <c r="AT61">
        <f t="shared" si="49"/>
        <v>44454</v>
      </c>
      <c r="AU61" s="12" t="s">
        <v>225</v>
      </c>
      <c r="AV61" s="12" t="s">
        <v>34</v>
      </c>
      <c r="AW61" s="4">
        <f t="shared" si="17"/>
        <v>0.96100000000000008</v>
      </c>
      <c r="AX61" s="4">
        <f t="shared" si="18"/>
        <v>1.4E-2</v>
      </c>
      <c r="AY61" s="4" t="str">
        <f t="shared" si="19"/>
        <v>DOWN</v>
      </c>
      <c r="AZ61" s="4">
        <f>COUNTIF(AY3:AY61,AY61)</f>
        <v>29</v>
      </c>
      <c r="BA61" s="4" t="str">
        <f t="shared" si="20"/>
        <v>DOWN29</v>
      </c>
      <c r="BB61" s="13" t="s">
        <v>17</v>
      </c>
      <c r="BC61" s="13" t="s">
        <v>16</v>
      </c>
      <c r="BD61" s="14">
        <v>66</v>
      </c>
      <c r="BE61">
        <f t="shared" si="50"/>
        <v>44454</v>
      </c>
      <c r="BF61" s="15" t="s">
        <v>559</v>
      </c>
      <c r="BG61" s="15" t="s">
        <v>78</v>
      </c>
      <c r="BH61" s="4">
        <f t="shared" si="21"/>
        <v>1.046</v>
      </c>
      <c r="BI61" s="4">
        <f t="shared" si="22"/>
        <v>5.0000000000000001E-3</v>
      </c>
      <c r="BJ61" s="4" t="str">
        <f t="shared" si="23"/>
        <v>UP</v>
      </c>
      <c r="BK61" s="4">
        <f>COUNTIF(BJ3:BJ61,BJ61)</f>
        <v>33</v>
      </c>
      <c r="BL61" s="4" t="str">
        <f t="shared" si="24"/>
        <v>UP33</v>
      </c>
      <c r="BM61" s="16" t="s">
        <v>16</v>
      </c>
      <c r="BN61" s="16" t="s">
        <v>17</v>
      </c>
      <c r="BO61" s="17">
        <v>1514</v>
      </c>
      <c r="BP61">
        <f t="shared" si="51"/>
        <v>48798</v>
      </c>
      <c r="BQ61" s="18" t="s">
        <v>577</v>
      </c>
      <c r="BR61" s="18" t="s">
        <v>40</v>
      </c>
      <c r="BS61" s="4">
        <f t="shared" si="25"/>
        <v>1.306</v>
      </c>
      <c r="BT61" s="4">
        <f t="shared" si="26"/>
        <v>7.0000000000000001E-3</v>
      </c>
      <c r="BU61" s="4" t="str">
        <f t="shared" si="27"/>
        <v>DOWN</v>
      </c>
      <c r="BV61" s="4">
        <f>COUNTIF(BU3:BU61,BU61)</f>
        <v>29</v>
      </c>
      <c r="BW61" s="4" t="str">
        <f t="shared" si="28"/>
        <v>DOWN29</v>
      </c>
      <c r="BX61" s="4" t="s">
        <v>17</v>
      </c>
      <c r="BY61" s="4" t="s">
        <v>16</v>
      </c>
      <c r="BZ61" s="4">
        <v>66</v>
      </c>
      <c r="CA61">
        <f t="shared" si="52"/>
        <v>44454</v>
      </c>
      <c r="CB61" s="19" t="s">
        <v>806</v>
      </c>
      <c r="CC61" s="19" t="s">
        <v>43</v>
      </c>
      <c r="CD61" s="4">
        <f t="shared" si="29"/>
        <v>1.5399999999999998</v>
      </c>
      <c r="CE61" s="4">
        <f t="shared" si="30"/>
        <v>6.0000000000000001E-3</v>
      </c>
      <c r="CF61" s="4" t="str">
        <f t="shared" si="31"/>
        <v>DOWN</v>
      </c>
      <c r="CG61" s="4">
        <f>COUNTIF(CF3:CF61,CF61)</f>
        <v>29</v>
      </c>
      <c r="CH61" s="4" t="str">
        <f t="shared" si="32"/>
        <v>DOWN29</v>
      </c>
      <c r="CI61" s="20" t="s">
        <v>17</v>
      </c>
      <c r="CJ61" s="20" t="s">
        <v>16</v>
      </c>
      <c r="CK61" s="21">
        <v>66</v>
      </c>
      <c r="CL61">
        <f t="shared" si="53"/>
        <v>44454</v>
      </c>
      <c r="CM61" s="22" t="s">
        <v>905</v>
      </c>
      <c r="CN61" s="22" t="s">
        <v>43</v>
      </c>
      <c r="CO61" s="4">
        <f t="shared" si="33"/>
        <v>2.0619999999999998</v>
      </c>
      <c r="CP61" s="4">
        <f t="shared" si="34"/>
        <v>6.0000000000000001E-3</v>
      </c>
      <c r="CQ61" s="4" t="str">
        <f t="shared" si="35"/>
        <v>DOWN</v>
      </c>
      <c r="CR61" s="4">
        <f>COUNTIF(CQ3:CQ61,CQ61)</f>
        <v>29</v>
      </c>
      <c r="CS61" s="4" t="str">
        <f t="shared" si="36"/>
        <v>DOWN29</v>
      </c>
      <c r="CT61" s="23" t="s">
        <v>17</v>
      </c>
      <c r="CU61" s="23" t="s">
        <v>16</v>
      </c>
      <c r="CV61" s="24">
        <v>66</v>
      </c>
      <c r="CW61">
        <f t="shared" si="54"/>
        <v>44454</v>
      </c>
      <c r="CX61" s="25" t="s">
        <v>1013</v>
      </c>
      <c r="CY61" s="25" t="s">
        <v>78</v>
      </c>
      <c r="CZ61" s="4">
        <f t="shared" si="37"/>
        <v>2.508</v>
      </c>
      <c r="DA61" s="4">
        <f t="shared" si="38"/>
        <v>5.0000000000000001E-3</v>
      </c>
      <c r="DB61" s="4" t="str">
        <f t="shared" si="39"/>
        <v>UP</v>
      </c>
      <c r="DC61" s="4">
        <f>COUNTIF(DB3:DB61,DB61)</f>
        <v>33</v>
      </c>
      <c r="DD61" s="4" t="str">
        <f t="shared" si="40"/>
        <v>UP33</v>
      </c>
      <c r="DE61" s="26" t="s">
        <v>16</v>
      </c>
      <c r="DF61" s="26" t="s">
        <v>17</v>
      </c>
      <c r="DG61" s="27">
        <v>1514</v>
      </c>
      <c r="DH61">
        <f t="shared" si="55"/>
        <v>48798</v>
      </c>
      <c r="DI61" s="28" t="s">
        <v>1116</v>
      </c>
      <c r="DJ61" s="28" t="s">
        <v>88</v>
      </c>
      <c r="DK61" s="4">
        <f t="shared" si="41"/>
        <v>3.5289999999999999</v>
      </c>
      <c r="DL61" s="4">
        <f t="shared" si="42"/>
        <v>9.0000000000000011E-3</v>
      </c>
      <c r="DM61" s="4" t="str">
        <f t="shared" si="43"/>
        <v>DOWN</v>
      </c>
      <c r="DN61" s="4">
        <f>COUNTIF(DM3:DM61,DM61)</f>
        <v>29</v>
      </c>
      <c r="DO61" s="4" t="str">
        <f t="shared" si="44"/>
        <v>DOWN29</v>
      </c>
      <c r="DP61" s="29" t="s">
        <v>17</v>
      </c>
      <c r="DQ61" s="29" t="s">
        <v>16</v>
      </c>
      <c r="DR61" s="30">
        <v>66</v>
      </c>
      <c r="DS61">
        <f t="shared" si="56"/>
        <v>44454</v>
      </c>
      <c r="DT61" s="31" t="s">
        <v>1226</v>
      </c>
      <c r="DU61" s="31" t="s">
        <v>38</v>
      </c>
      <c r="DV61" s="4">
        <f t="shared" si="45"/>
        <v>4.5110000000000001</v>
      </c>
      <c r="DW61" s="4">
        <f t="shared" si="46"/>
        <v>2E-3</v>
      </c>
      <c r="DX61" s="4" t="str">
        <f t="shared" si="47"/>
        <v>DOWN</v>
      </c>
      <c r="DY61" s="4">
        <f>COUNTIF(DX3:DX61,DX61)</f>
        <v>26</v>
      </c>
      <c r="DZ61" s="4" t="str">
        <f t="shared" si="48"/>
        <v>DOWN26</v>
      </c>
      <c r="EA61" s="32" t="s">
        <v>17</v>
      </c>
      <c r="EB61" s="32" t="s">
        <v>16</v>
      </c>
      <c r="EC61" s="33">
        <v>66</v>
      </c>
      <c r="ED61">
        <f t="shared" si="57"/>
        <v>48798</v>
      </c>
    </row>
    <row r="62" spans="2:134">
      <c r="B62" s="4" t="s">
        <v>104</v>
      </c>
      <c r="C62" s="4" t="s">
        <v>40</v>
      </c>
      <c r="D62" s="4">
        <f t="shared" si="0"/>
        <v>1.0669999999999999</v>
      </c>
      <c r="E62" s="4">
        <f t="shared" si="1"/>
        <v>7.0000000000000001E-3</v>
      </c>
      <c r="F62" s="4" t="str">
        <f t="shared" si="2"/>
        <v>UP</v>
      </c>
      <c r="G62" s="4">
        <f>COUNTIF(F3:F62,F62)</f>
        <v>31</v>
      </c>
      <c r="H62" s="4" t="str">
        <f t="shared" si="3"/>
        <v>UP31</v>
      </c>
      <c r="I62" s="4" t="s">
        <v>16</v>
      </c>
      <c r="J62" s="4" t="s">
        <v>17</v>
      </c>
      <c r="K62" s="4">
        <v>1514</v>
      </c>
      <c r="L62">
        <f t="shared" si="60"/>
        <v>45968</v>
      </c>
      <c r="M62" s="5" t="s">
        <v>228</v>
      </c>
      <c r="N62" s="5" t="s">
        <v>71</v>
      </c>
      <c r="O62" s="4">
        <f t="shared" si="5"/>
        <v>0.97099999999999997</v>
      </c>
      <c r="P62" s="4">
        <f t="shared" si="6"/>
        <v>4.0000000000000001E-3</v>
      </c>
      <c r="Q62" s="4" t="str">
        <f t="shared" si="7"/>
        <v>DOWN</v>
      </c>
      <c r="R62" s="4">
        <f>COUNTIF(Q3:Q62,Q62)</f>
        <v>26</v>
      </c>
      <c r="S62" s="4" t="str">
        <f t="shared" si="8"/>
        <v>DOWN26</v>
      </c>
      <c r="T62" s="6" t="s">
        <v>17</v>
      </c>
      <c r="U62" s="6" t="s">
        <v>16</v>
      </c>
      <c r="V62" s="7">
        <v>66</v>
      </c>
      <c r="W62">
        <f t="shared" si="58"/>
        <v>50312</v>
      </c>
      <c r="X62" s="8" t="s">
        <v>336</v>
      </c>
      <c r="Y62" s="8" t="s">
        <v>38</v>
      </c>
      <c r="Z62" s="4">
        <f t="shared" si="9"/>
        <v>0.84900000000000009</v>
      </c>
      <c r="AA62" s="4">
        <f t="shared" si="10"/>
        <v>2E-3</v>
      </c>
      <c r="AB62" s="4" t="str">
        <f t="shared" si="11"/>
        <v>UP</v>
      </c>
      <c r="AC62" s="4">
        <f>COUNTIF(AB3:AB62,AB62)</f>
        <v>31</v>
      </c>
      <c r="AD62" s="4" t="str">
        <f t="shared" si="12"/>
        <v>UP31</v>
      </c>
      <c r="AE62" s="9" t="s">
        <v>16</v>
      </c>
      <c r="AF62" s="9" t="s">
        <v>17</v>
      </c>
      <c r="AG62" s="10">
        <v>1514</v>
      </c>
      <c r="AH62" s="33">
        <f t="shared" si="59"/>
        <v>45968</v>
      </c>
      <c r="AI62" s="11" t="s">
        <v>445</v>
      </c>
      <c r="AJ62" s="11" t="s">
        <v>71</v>
      </c>
      <c r="AK62" s="4">
        <f t="shared" si="13"/>
        <v>3528.143</v>
      </c>
      <c r="AL62" s="11">
        <v>1.0249999999996362</v>
      </c>
      <c r="AM62" s="4">
        <f t="shared" si="14"/>
        <v>4.0000000000000001E-3</v>
      </c>
      <c r="AN62" s="4" t="str">
        <f t="shared" si="15"/>
        <v>UP</v>
      </c>
      <c r="AO62" s="4">
        <f>COUNTIF(AN3:AN62,AN62)</f>
        <v>31</v>
      </c>
      <c r="AP62" s="4" t="str">
        <f t="shared" si="16"/>
        <v>UP31</v>
      </c>
      <c r="AQ62" s="4" t="s">
        <v>16</v>
      </c>
      <c r="AR62" s="4" t="s">
        <v>17</v>
      </c>
      <c r="AS62" s="4">
        <v>1514</v>
      </c>
      <c r="AT62">
        <f t="shared" si="49"/>
        <v>45968</v>
      </c>
      <c r="AU62" s="12" t="s">
        <v>226</v>
      </c>
      <c r="AV62" s="12" t="s">
        <v>71</v>
      </c>
      <c r="AW62" s="4">
        <f t="shared" si="17"/>
        <v>0.96500000000000008</v>
      </c>
      <c r="AX62" s="4">
        <f t="shared" si="18"/>
        <v>4.0000000000000001E-3</v>
      </c>
      <c r="AY62" s="4" t="str">
        <f t="shared" si="19"/>
        <v>UP</v>
      </c>
      <c r="AZ62" s="4">
        <f>COUNTIF(AY3:AY62,AY62)</f>
        <v>31</v>
      </c>
      <c r="BA62" s="4" t="str">
        <f t="shared" si="20"/>
        <v>UP31</v>
      </c>
      <c r="BB62" s="13" t="s">
        <v>16</v>
      </c>
      <c r="BC62" s="13" t="s">
        <v>17</v>
      </c>
      <c r="BD62" s="14">
        <v>1514</v>
      </c>
      <c r="BE62">
        <f t="shared" si="50"/>
        <v>45968</v>
      </c>
      <c r="BF62" s="15" t="s">
        <v>642</v>
      </c>
      <c r="BG62" s="15" t="s">
        <v>38</v>
      </c>
      <c r="BH62" s="4">
        <f t="shared" si="21"/>
        <v>1.048</v>
      </c>
      <c r="BI62" s="4">
        <f t="shared" si="22"/>
        <v>2E-3</v>
      </c>
      <c r="BJ62" s="4" t="str">
        <f t="shared" si="23"/>
        <v>DOWN</v>
      </c>
      <c r="BK62" s="4">
        <f>COUNTIF(BJ3:BJ62,BJ62)</f>
        <v>27</v>
      </c>
      <c r="BL62" s="4" t="str">
        <f t="shared" si="24"/>
        <v>DOWN27</v>
      </c>
      <c r="BM62" s="16" t="s">
        <v>17</v>
      </c>
      <c r="BN62" s="16" t="s">
        <v>16</v>
      </c>
      <c r="BO62" s="17">
        <v>66</v>
      </c>
      <c r="BP62">
        <f t="shared" si="51"/>
        <v>48864</v>
      </c>
      <c r="BQ62" s="18" t="s">
        <v>368</v>
      </c>
      <c r="BR62" s="18" t="s">
        <v>38</v>
      </c>
      <c r="BS62" s="4">
        <f t="shared" si="25"/>
        <v>1.3079999999999998</v>
      </c>
      <c r="BT62" s="4">
        <f t="shared" si="26"/>
        <v>2E-3</v>
      </c>
      <c r="BU62" s="4" t="str">
        <f t="shared" si="27"/>
        <v>UP</v>
      </c>
      <c r="BV62" s="4">
        <f>COUNTIF(BU3:BU62,BU62)</f>
        <v>31</v>
      </c>
      <c r="BW62" s="4" t="str">
        <f t="shared" si="28"/>
        <v>UP31</v>
      </c>
      <c r="BX62" s="4" t="s">
        <v>16</v>
      </c>
      <c r="BY62" s="4" t="s">
        <v>17</v>
      </c>
      <c r="BZ62" s="4">
        <v>1514</v>
      </c>
      <c r="CA62">
        <f t="shared" si="52"/>
        <v>45968</v>
      </c>
      <c r="CB62" s="19" t="s">
        <v>807</v>
      </c>
      <c r="CC62" s="19" t="s">
        <v>38</v>
      </c>
      <c r="CD62" s="4">
        <f t="shared" si="29"/>
        <v>1.542</v>
      </c>
      <c r="CE62" s="4">
        <f t="shared" si="30"/>
        <v>2E-3</v>
      </c>
      <c r="CF62" s="4" t="str">
        <f t="shared" si="31"/>
        <v>UP</v>
      </c>
      <c r="CG62" s="4">
        <f>COUNTIF(CF3:CF62,CF62)</f>
        <v>31</v>
      </c>
      <c r="CH62" s="4" t="str">
        <f t="shared" si="32"/>
        <v>UP31</v>
      </c>
      <c r="CI62" s="20" t="s">
        <v>16</v>
      </c>
      <c r="CJ62" s="20" t="s">
        <v>17</v>
      </c>
      <c r="CK62" s="21">
        <v>1514</v>
      </c>
      <c r="CL62">
        <f t="shared" si="53"/>
        <v>45968</v>
      </c>
      <c r="CM62" s="22" t="s">
        <v>906</v>
      </c>
      <c r="CN62" s="22" t="s">
        <v>137</v>
      </c>
      <c r="CO62" s="4">
        <f t="shared" si="33"/>
        <v>2.0630000000000002</v>
      </c>
      <c r="CP62" s="4">
        <f t="shared" si="34"/>
        <v>1E-3</v>
      </c>
      <c r="CQ62" s="4" t="str">
        <f t="shared" si="35"/>
        <v>UP</v>
      </c>
      <c r="CR62" s="4">
        <f>COUNTIF(CQ3:CQ62,CQ62)</f>
        <v>31</v>
      </c>
      <c r="CS62" s="4" t="str">
        <f t="shared" si="36"/>
        <v>UP31</v>
      </c>
      <c r="CT62" s="23" t="s">
        <v>16</v>
      </c>
      <c r="CU62" s="23" t="s">
        <v>17</v>
      </c>
      <c r="CV62" s="24">
        <v>1514</v>
      </c>
      <c r="CW62">
        <f t="shared" si="54"/>
        <v>45968</v>
      </c>
      <c r="CX62" s="25" t="s">
        <v>1013</v>
      </c>
      <c r="CY62" s="25" t="s">
        <v>25</v>
      </c>
      <c r="CZ62" s="4">
        <f t="shared" si="37"/>
        <v>2.508</v>
      </c>
      <c r="DA62" s="4">
        <f t="shared" si="38"/>
        <v>0</v>
      </c>
      <c r="DB62" s="4" t="str">
        <f t="shared" si="39"/>
        <v>DOWN</v>
      </c>
      <c r="DC62" s="4">
        <f>COUNTIF(DB3:DB62,DB62)</f>
        <v>27</v>
      </c>
      <c r="DD62" s="4" t="str">
        <f t="shared" si="40"/>
        <v>DOWN27</v>
      </c>
      <c r="DE62" s="26" t="s">
        <v>17</v>
      </c>
      <c r="DF62" s="26" t="s">
        <v>16</v>
      </c>
      <c r="DG62" s="27">
        <v>66</v>
      </c>
      <c r="DH62">
        <f t="shared" si="55"/>
        <v>48864</v>
      </c>
      <c r="DI62" s="28" t="s">
        <v>1117</v>
      </c>
      <c r="DJ62" s="28" t="s">
        <v>61</v>
      </c>
      <c r="DK62" s="4">
        <f t="shared" si="41"/>
        <v>3.532</v>
      </c>
      <c r="DL62" s="4">
        <f t="shared" si="42"/>
        <v>3.0000000000000001E-3</v>
      </c>
      <c r="DM62" s="4" t="str">
        <f t="shared" si="43"/>
        <v>UP</v>
      </c>
      <c r="DN62" s="4">
        <f>COUNTIF(DM3:DM62,DM62)</f>
        <v>31</v>
      </c>
      <c r="DO62" s="4" t="str">
        <f t="shared" si="44"/>
        <v>UP31</v>
      </c>
      <c r="DP62" s="29" t="s">
        <v>16</v>
      </c>
      <c r="DQ62" s="29" t="s">
        <v>17</v>
      </c>
      <c r="DR62" s="30">
        <v>1514</v>
      </c>
      <c r="DS62">
        <f t="shared" si="56"/>
        <v>45968</v>
      </c>
      <c r="DT62" s="31" t="s">
        <v>1227</v>
      </c>
      <c r="DU62" s="31" t="s">
        <v>61</v>
      </c>
      <c r="DV62" s="4">
        <f t="shared" si="45"/>
        <v>4.5139999999999993</v>
      </c>
      <c r="DW62" s="4">
        <f t="shared" si="46"/>
        <v>3.0000000000000001E-3</v>
      </c>
      <c r="DX62" s="4" t="str">
        <f t="shared" si="47"/>
        <v>DOWN</v>
      </c>
      <c r="DY62" s="4">
        <f>COUNTIF(DX3:DX62,DX62)</f>
        <v>27</v>
      </c>
      <c r="DZ62" s="4" t="str">
        <f t="shared" si="48"/>
        <v>DOWN27</v>
      </c>
      <c r="EA62" s="32" t="s">
        <v>17</v>
      </c>
      <c r="EB62" s="32" t="s">
        <v>16</v>
      </c>
      <c r="EC62" s="33">
        <v>66</v>
      </c>
      <c r="ED62">
        <f t="shared" si="57"/>
        <v>48864</v>
      </c>
    </row>
    <row r="63" spans="2:134">
      <c r="B63" s="4" t="s">
        <v>105</v>
      </c>
      <c r="C63" s="4" t="s">
        <v>59</v>
      </c>
      <c r="D63" s="4">
        <f t="shared" si="0"/>
        <v>1.077</v>
      </c>
      <c r="E63" s="4">
        <f t="shared" si="1"/>
        <v>0.01</v>
      </c>
      <c r="F63" s="4" t="str">
        <f t="shared" si="2"/>
        <v>DOWN</v>
      </c>
      <c r="G63" s="4">
        <f>COUNTIF(F3:F63,F63)</f>
        <v>30</v>
      </c>
      <c r="H63" s="4" t="str">
        <f t="shared" si="3"/>
        <v>DOWN30</v>
      </c>
      <c r="I63" s="4" t="s">
        <v>17</v>
      </c>
      <c r="J63" s="4" t="s">
        <v>16</v>
      </c>
      <c r="K63" s="4">
        <v>66</v>
      </c>
      <c r="L63">
        <f t="shared" si="60"/>
        <v>46034</v>
      </c>
      <c r="M63" s="5" t="s">
        <v>229</v>
      </c>
      <c r="N63" s="5" t="s">
        <v>78</v>
      </c>
      <c r="O63" s="4">
        <f t="shared" si="5"/>
        <v>0.97599999999999998</v>
      </c>
      <c r="P63" s="4">
        <f t="shared" si="6"/>
        <v>5.0000000000000001E-3</v>
      </c>
      <c r="Q63" s="4" t="str">
        <f t="shared" si="7"/>
        <v>DOWN</v>
      </c>
      <c r="R63" s="4">
        <f>COUNTIF(Q3:Q63,Q63)</f>
        <v>27</v>
      </c>
      <c r="S63" s="4" t="str">
        <f t="shared" si="8"/>
        <v>DOWN27</v>
      </c>
      <c r="T63" s="6" t="s">
        <v>17</v>
      </c>
      <c r="U63" s="6" t="s">
        <v>16</v>
      </c>
      <c r="V63" s="7">
        <v>66</v>
      </c>
      <c r="W63">
        <f t="shared" si="58"/>
        <v>50378</v>
      </c>
      <c r="X63" s="8" t="s">
        <v>337</v>
      </c>
      <c r="Y63" s="8" t="s">
        <v>43</v>
      </c>
      <c r="Z63" s="4">
        <f t="shared" si="9"/>
        <v>0.85499999999999998</v>
      </c>
      <c r="AA63" s="4">
        <f t="shared" si="10"/>
        <v>6.0000000000000001E-3</v>
      </c>
      <c r="AB63" s="4" t="str">
        <f t="shared" si="11"/>
        <v>DOWN</v>
      </c>
      <c r="AC63" s="4">
        <f>COUNTIF(AB3:AB63,AB63)</f>
        <v>30</v>
      </c>
      <c r="AD63" s="4" t="str">
        <f t="shared" si="12"/>
        <v>DOWN30</v>
      </c>
      <c r="AE63" s="9" t="s">
        <v>17</v>
      </c>
      <c r="AF63" s="9" t="s">
        <v>16</v>
      </c>
      <c r="AG63" s="10">
        <v>66</v>
      </c>
      <c r="AH63" s="33">
        <f t="shared" si="59"/>
        <v>46034</v>
      </c>
      <c r="AI63" s="11" t="s">
        <v>446</v>
      </c>
      <c r="AJ63" s="11" t="s">
        <v>78</v>
      </c>
      <c r="AK63" s="4">
        <f t="shared" si="13"/>
        <v>3528.1479999999997</v>
      </c>
      <c r="AL63" s="11">
        <v>1.0299999999992906</v>
      </c>
      <c r="AM63" s="4">
        <f t="shared" si="14"/>
        <v>5.0000000000000001E-3</v>
      </c>
      <c r="AN63" s="4" t="str">
        <f t="shared" si="15"/>
        <v>DOWN</v>
      </c>
      <c r="AO63" s="4">
        <f>COUNTIF(AN3:AN63,AN63)</f>
        <v>30</v>
      </c>
      <c r="AP63" s="4" t="str">
        <f t="shared" si="16"/>
        <v>DOWN30</v>
      </c>
      <c r="AQ63" s="4" t="s">
        <v>17</v>
      </c>
      <c r="AR63" s="4" t="s">
        <v>16</v>
      </c>
      <c r="AS63" s="4">
        <v>66</v>
      </c>
      <c r="AT63">
        <f t="shared" si="49"/>
        <v>46034</v>
      </c>
      <c r="AU63" s="12" t="s">
        <v>549</v>
      </c>
      <c r="AV63" s="12" t="s">
        <v>36</v>
      </c>
      <c r="AW63" s="4">
        <f t="shared" si="17"/>
        <v>0.97799999999999987</v>
      </c>
      <c r="AX63" s="4">
        <f t="shared" si="18"/>
        <v>1.2999999999999999E-2</v>
      </c>
      <c r="AY63" s="4" t="str">
        <f t="shared" si="19"/>
        <v>DOWN</v>
      </c>
      <c r="AZ63" s="4">
        <f>COUNTIF(AY3:AY63,AY63)</f>
        <v>30</v>
      </c>
      <c r="BA63" s="4" t="str">
        <f t="shared" si="20"/>
        <v>DOWN30</v>
      </c>
      <c r="BB63" s="13" t="s">
        <v>17</v>
      </c>
      <c r="BC63" s="13" t="s">
        <v>16</v>
      </c>
      <c r="BD63" s="14">
        <v>66</v>
      </c>
      <c r="BE63">
        <f t="shared" si="50"/>
        <v>46034</v>
      </c>
      <c r="BF63" s="15" t="s">
        <v>643</v>
      </c>
      <c r="BG63" s="15" t="s">
        <v>78</v>
      </c>
      <c r="BH63" s="4">
        <f t="shared" si="21"/>
        <v>1.0529999999999999</v>
      </c>
      <c r="BI63" s="4">
        <f t="shared" si="22"/>
        <v>5.0000000000000001E-3</v>
      </c>
      <c r="BJ63" s="4" t="str">
        <f t="shared" si="23"/>
        <v>DOWN</v>
      </c>
      <c r="BK63" s="4">
        <f>COUNTIF(BJ3:BJ63,BJ63)</f>
        <v>28</v>
      </c>
      <c r="BL63" s="4" t="str">
        <f t="shared" si="24"/>
        <v>DOWN28</v>
      </c>
      <c r="BM63" s="16" t="s">
        <v>17</v>
      </c>
      <c r="BN63" s="16" t="s">
        <v>16</v>
      </c>
      <c r="BO63" s="17">
        <v>66</v>
      </c>
      <c r="BP63">
        <f t="shared" si="51"/>
        <v>48930</v>
      </c>
      <c r="BQ63" s="18" t="s">
        <v>579</v>
      </c>
      <c r="BR63" s="18" t="s">
        <v>59</v>
      </c>
      <c r="BS63" s="4">
        <f t="shared" si="25"/>
        <v>1.3179999999999998</v>
      </c>
      <c r="BT63" s="4">
        <f t="shared" si="26"/>
        <v>0.01</v>
      </c>
      <c r="BU63" s="4" t="str">
        <f t="shared" si="27"/>
        <v>DOWN</v>
      </c>
      <c r="BV63" s="4">
        <f>COUNTIF(BU3:BU63,BU63)</f>
        <v>30</v>
      </c>
      <c r="BW63" s="4" t="str">
        <f t="shared" si="28"/>
        <v>DOWN30</v>
      </c>
      <c r="BX63" s="4" t="s">
        <v>17</v>
      </c>
      <c r="BY63" s="4" t="s">
        <v>16</v>
      </c>
      <c r="BZ63" s="4">
        <v>66</v>
      </c>
      <c r="CA63">
        <f t="shared" si="52"/>
        <v>46034</v>
      </c>
      <c r="CB63" s="19" t="s">
        <v>808</v>
      </c>
      <c r="CC63" s="19" t="s">
        <v>43</v>
      </c>
      <c r="CD63" s="4">
        <f t="shared" si="29"/>
        <v>1.5479999999999998</v>
      </c>
      <c r="CE63" s="4">
        <f t="shared" si="30"/>
        <v>6.0000000000000001E-3</v>
      </c>
      <c r="CF63" s="4" t="str">
        <f t="shared" si="31"/>
        <v>DOWN</v>
      </c>
      <c r="CG63" s="4">
        <f>COUNTIF(CF3:CF63,CF63)</f>
        <v>30</v>
      </c>
      <c r="CH63" s="4" t="str">
        <f t="shared" si="32"/>
        <v>DOWN30</v>
      </c>
      <c r="CI63" s="20" t="s">
        <v>17</v>
      </c>
      <c r="CJ63" s="20" t="s">
        <v>16</v>
      </c>
      <c r="CK63" s="21">
        <v>66</v>
      </c>
      <c r="CL63">
        <f t="shared" si="53"/>
        <v>46034</v>
      </c>
      <c r="CM63" s="22" t="s">
        <v>907</v>
      </c>
      <c r="CN63" s="22" t="s">
        <v>43</v>
      </c>
      <c r="CO63" s="4">
        <f t="shared" si="33"/>
        <v>2.069</v>
      </c>
      <c r="CP63" s="4">
        <f t="shared" si="34"/>
        <v>6.0000000000000001E-3</v>
      </c>
      <c r="CQ63" s="4" t="str">
        <f t="shared" si="35"/>
        <v>DOWN</v>
      </c>
      <c r="CR63" s="4">
        <f>COUNTIF(CQ3:CQ63,CQ63)</f>
        <v>30</v>
      </c>
      <c r="CS63" s="4" t="str">
        <f t="shared" si="36"/>
        <v>DOWN30</v>
      </c>
      <c r="CT63" s="23" t="s">
        <v>17</v>
      </c>
      <c r="CU63" s="23" t="s">
        <v>16</v>
      </c>
      <c r="CV63" s="24">
        <v>66</v>
      </c>
      <c r="CW63">
        <f t="shared" si="54"/>
        <v>46034</v>
      </c>
      <c r="CX63" s="25" t="s">
        <v>1014</v>
      </c>
      <c r="CY63" s="25" t="s">
        <v>71</v>
      </c>
      <c r="CZ63" s="4">
        <f t="shared" si="37"/>
        <v>2.512</v>
      </c>
      <c r="DA63" s="4">
        <f t="shared" si="38"/>
        <v>4.0000000000000001E-3</v>
      </c>
      <c r="DB63" s="4" t="str">
        <f t="shared" si="39"/>
        <v>UP</v>
      </c>
      <c r="DC63" s="4">
        <f>COUNTIF(DB3:DB63,DB63)</f>
        <v>34</v>
      </c>
      <c r="DD63" s="4" t="str">
        <f t="shared" si="40"/>
        <v>UP34</v>
      </c>
      <c r="DE63" s="26" t="s">
        <v>16</v>
      </c>
      <c r="DF63" s="26" t="s">
        <v>17</v>
      </c>
      <c r="DG63" s="27">
        <v>1514</v>
      </c>
      <c r="DH63">
        <f t="shared" si="55"/>
        <v>50378</v>
      </c>
      <c r="DI63" s="28" t="s">
        <v>1118</v>
      </c>
      <c r="DJ63" s="28" t="s">
        <v>59</v>
      </c>
      <c r="DK63" s="4">
        <f t="shared" si="41"/>
        <v>3.5419999999999998</v>
      </c>
      <c r="DL63" s="4">
        <f t="shared" si="42"/>
        <v>0.01</v>
      </c>
      <c r="DM63" s="4" t="str">
        <f t="shared" si="43"/>
        <v>DOWN</v>
      </c>
      <c r="DN63" s="4">
        <f>COUNTIF(DM3:DM63,DM63)</f>
        <v>30</v>
      </c>
      <c r="DO63" s="4" t="str">
        <f t="shared" si="44"/>
        <v>DOWN30</v>
      </c>
      <c r="DP63" s="29" t="s">
        <v>17</v>
      </c>
      <c r="DQ63" s="29" t="s">
        <v>16</v>
      </c>
      <c r="DR63" s="30">
        <v>66</v>
      </c>
      <c r="DS63">
        <f t="shared" si="56"/>
        <v>46034</v>
      </c>
      <c r="DT63" s="31" t="s">
        <v>1228</v>
      </c>
      <c r="DU63" s="31" t="s">
        <v>61</v>
      </c>
      <c r="DV63" s="4">
        <f t="shared" si="45"/>
        <v>4.5170000000000003</v>
      </c>
      <c r="DW63" s="4">
        <f t="shared" si="46"/>
        <v>3.0000000000000001E-3</v>
      </c>
      <c r="DX63" s="4" t="str">
        <f t="shared" si="47"/>
        <v>DOWN</v>
      </c>
      <c r="DY63" s="4">
        <f>COUNTIF(DX3:DX63,DX63)</f>
        <v>28</v>
      </c>
      <c r="DZ63" s="4" t="str">
        <f t="shared" si="48"/>
        <v>DOWN28</v>
      </c>
      <c r="EA63" s="32" t="s">
        <v>17</v>
      </c>
      <c r="EB63" s="32" t="s">
        <v>16</v>
      </c>
      <c r="EC63" s="33">
        <v>66</v>
      </c>
      <c r="ED63">
        <f t="shared" si="57"/>
        <v>48930</v>
      </c>
    </row>
    <row r="64" spans="2:134">
      <c r="B64" s="4" t="s">
        <v>106</v>
      </c>
      <c r="C64" s="4" t="s">
        <v>61</v>
      </c>
      <c r="D64" s="4">
        <f t="shared" si="0"/>
        <v>1.08</v>
      </c>
      <c r="E64" s="4">
        <f t="shared" si="1"/>
        <v>3.0000000000000001E-3</v>
      </c>
      <c r="F64" s="4" t="str">
        <f t="shared" si="2"/>
        <v>UP</v>
      </c>
      <c r="G64" s="4">
        <f>COUNTIF(F3:F64,F64)</f>
        <v>32</v>
      </c>
      <c r="H64" s="4" t="str">
        <f t="shared" si="3"/>
        <v>UP32</v>
      </c>
      <c r="I64" s="4" t="s">
        <v>16</v>
      </c>
      <c r="J64" s="4" t="s">
        <v>17</v>
      </c>
      <c r="K64" s="4">
        <v>1514</v>
      </c>
      <c r="L64">
        <f t="shared" si="60"/>
        <v>47548</v>
      </c>
      <c r="M64" s="5" t="s">
        <v>230</v>
      </c>
      <c r="N64" s="5" t="s">
        <v>71</v>
      </c>
      <c r="O64" s="4">
        <f t="shared" si="5"/>
        <v>0.98</v>
      </c>
      <c r="P64" s="4">
        <f t="shared" si="6"/>
        <v>4.0000000000000001E-3</v>
      </c>
      <c r="Q64" s="4" t="str">
        <f t="shared" si="7"/>
        <v>DOWN</v>
      </c>
      <c r="R64" s="4">
        <f>COUNTIF(Q3:Q64,Q64)</f>
        <v>28</v>
      </c>
      <c r="S64" s="4" t="str">
        <f t="shared" si="8"/>
        <v>DOWN28</v>
      </c>
      <c r="T64" s="6" t="s">
        <v>17</v>
      </c>
      <c r="U64" s="6" t="s">
        <v>16</v>
      </c>
      <c r="V64" s="7">
        <v>66</v>
      </c>
      <c r="W64">
        <f t="shared" si="58"/>
        <v>50444</v>
      </c>
      <c r="X64" s="8" t="s">
        <v>338</v>
      </c>
      <c r="Y64" s="8" t="s">
        <v>38</v>
      </c>
      <c r="Z64" s="4">
        <f t="shared" si="9"/>
        <v>0.85699999999999998</v>
      </c>
      <c r="AA64" s="4">
        <f t="shared" si="10"/>
        <v>2E-3</v>
      </c>
      <c r="AB64" s="4" t="str">
        <f t="shared" si="11"/>
        <v>UP</v>
      </c>
      <c r="AC64" s="4">
        <f>COUNTIF(AB3:AB64,AB64)</f>
        <v>32</v>
      </c>
      <c r="AD64" s="4" t="str">
        <f t="shared" si="12"/>
        <v>UP32</v>
      </c>
      <c r="AE64" s="9" t="s">
        <v>16</v>
      </c>
      <c r="AF64" s="9" t="s">
        <v>17</v>
      </c>
      <c r="AG64" s="10">
        <v>1514</v>
      </c>
      <c r="AH64" s="33">
        <f t="shared" si="59"/>
        <v>47548</v>
      </c>
      <c r="AI64" s="11" t="s">
        <v>447</v>
      </c>
      <c r="AJ64" s="11" t="s">
        <v>36</v>
      </c>
      <c r="AK64" s="4">
        <f t="shared" si="13"/>
        <v>3528.1610000000001</v>
      </c>
      <c r="AL64" s="11">
        <v>1.0429999999996653</v>
      </c>
      <c r="AM64" s="4">
        <f t="shared" si="14"/>
        <v>1.2999999999999999E-2</v>
      </c>
      <c r="AN64" s="4" t="str">
        <f t="shared" si="15"/>
        <v>UP</v>
      </c>
      <c r="AO64" s="4">
        <f>COUNTIF(AN3:AN64,AN64)</f>
        <v>32</v>
      </c>
      <c r="AP64" s="4" t="str">
        <f t="shared" si="16"/>
        <v>UP32</v>
      </c>
      <c r="AQ64" s="4" t="s">
        <v>16</v>
      </c>
      <c r="AR64" s="4" t="s">
        <v>17</v>
      </c>
      <c r="AS64" s="4">
        <v>1514</v>
      </c>
      <c r="AT64">
        <f t="shared" si="49"/>
        <v>47548</v>
      </c>
      <c r="AU64" s="12" t="s">
        <v>550</v>
      </c>
      <c r="AV64" s="12" t="s">
        <v>71</v>
      </c>
      <c r="AW64" s="4">
        <f t="shared" si="17"/>
        <v>0.98199999999999998</v>
      </c>
      <c r="AX64" s="4">
        <f t="shared" si="18"/>
        <v>4.0000000000000001E-3</v>
      </c>
      <c r="AY64" s="4" t="str">
        <f t="shared" si="19"/>
        <v>UP</v>
      </c>
      <c r="AZ64" s="4">
        <f>COUNTIF(AY3:AY64,AY64)</f>
        <v>32</v>
      </c>
      <c r="BA64" s="4" t="str">
        <f t="shared" si="20"/>
        <v>UP32</v>
      </c>
      <c r="BB64" s="13" t="s">
        <v>16</v>
      </c>
      <c r="BC64" s="13" t="s">
        <v>17</v>
      </c>
      <c r="BD64" s="14">
        <v>1514</v>
      </c>
      <c r="BE64">
        <f t="shared" si="50"/>
        <v>47548</v>
      </c>
      <c r="BF64" s="15" t="s">
        <v>644</v>
      </c>
      <c r="BG64" s="15" t="s">
        <v>71</v>
      </c>
      <c r="BH64" s="4">
        <f t="shared" si="21"/>
        <v>1.0569999999999999</v>
      </c>
      <c r="BI64" s="4">
        <f t="shared" si="22"/>
        <v>4.0000000000000001E-3</v>
      </c>
      <c r="BJ64" s="4" t="str">
        <f t="shared" si="23"/>
        <v>DOWN</v>
      </c>
      <c r="BK64" s="4">
        <f>COUNTIF(BJ3:BJ64,BJ64)</f>
        <v>29</v>
      </c>
      <c r="BL64" s="4" t="str">
        <f t="shared" si="24"/>
        <v>DOWN29</v>
      </c>
      <c r="BM64" s="16" t="s">
        <v>17</v>
      </c>
      <c r="BN64" s="16" t="s">
        <v>16</v>
      </c>
      <c r="BO64" s="17">
        <v>66</v>
      </c>
      <c r="BP64">
        <f t="shared" si="51"/>
        <v>48996</v>
      </c>
      <c r="BQ64" s="18" t="s">
        <v>648</v>
      </c>
      <c r="BR64" s="18" t="s">
        <v>38</v>
      </c>
      <c r="BS64" s="4">
        <f t="shared" si="25"/>
        <v>1.32</v>
      </c>
      <c r="BT64" s="4">
        <f t="shared" si="26"/>
        <v>2E-3</v>
      </c>
      <c r="BU64" s="4" t="str">
        <f t="shared" si="27"/>
        <v>UP</v>
      </c>
      <c r="BV64" s="4">
        <f>COUNTIF(BU3:BU64,BU64)</f>
        <v>32</v>
      </c>
      <c r="BW64" s="4" t="str">
        <f t="shared" si="28"/>
        <v>UP32</v>
      </c>
      <c r="BX64" s="4" t="s">
        <v>16</v>
      </c>
      <c r="BY64" s="4" t="s">
        <v>17</v>
      </c>
      <c r="BZ64" s="4">
        <v>1514</v>
      </c>
      <c r="CA64">
        <f t="shared" si="52"/>
        <v>47548</v>
      </c>
      <c r="CB64" s="19" t="s">
        <v>809</v>
      </c>
      <c r="CC64" s="19" t="s">
        <v>810</v>
      </c>
      <c r="CD64" s="4">
        <f t="shared" si="29"/>
        <v>1.7769999999999999</v>
      </c>
      <c r="CE64" s="4">
        <f t="shared" si="30"/>
        <v>0.22900000000000001</v>
      </c>
      <c r="CF64" s="4" t="str">
        <f t="shared" si="31"/>
        <v>UP</v>
      </c>
      <c r="CG64" s="4">
        <f>COUNTIF(CF3:CF64,CF64)</f>
        <v>32</v>
      </c>
      <c r="CH64" s="4" t="str">
        <f t="shared" si="32"/>
        <v>UP32</v>
      </c>
      <c r="CI64" s="20" t="s">
        <v>16</v>
      </c>
      <c r="CJ64" s="20" t="s">
        <v>17</v>
      </c>
      <c r="CK64" s="21">
        <v>1514</v>
      </c>
      <c r="CL64">
        <f t="shared" si="53"/>
        <v>47548</v>
      </c>
      <c r="CM64" s="22" t="s">
        <v>908</v>
      </c>
      <c r="CN64" s="22" t="s">
        <v>137</v>
      </c>
      <c r="CO64" s="4">
        <f t="shared" si="33"/>
        <v>2.0699999999999998</v>
      </c>
      <c r="CP64" s="4">
        <f t="shared" si="34"/>
        <v>1E-3</v>
      </c>
      <c r="CQ64" s="4" t="str">
        <f t="shared" si="35"/>
        <v>UP</v>
      </c>
      <c r="CR64" s="4">
        <f>COUNTIF(CQ3:CQ64,CQ64)</f>
        <v>32</v>
      </c>
      <c r="CS64" s="4" t="str">
        <f t="shared" si="36"/>
        <v>UP32</v>
      </c>
      <c r="CT64" s="23" t="s">
        <v>16</v>
      </c>
      <c r="CU64" s="23" t="s">
        <v>17</v>
      </c>
      <c r="CV64" s="24">
        <v>1514</v>
      </c>
      <c r="CW64">
        <f t="shared" si="54"/>
        <v>47548</v>
      </c>
      <c r="CX64" s="25" t="s">
        <v>947</v>
      </c>
      <c r="CY64" s="25" t="s">
        <v>71</v>
      </c>
      <c r="CZ64" s="4">
        <f t="shared" si="37"/>
        <v>2.516</v>
      </c>
      <c r="DA64" s="4">
        <f t="shared" si="38"/>
        <v>4.0000000000000001E-3</v>
      </c>
      <c r="DB64" s="4" t="str">
        <f t="shared" si="39"/>
        <v>DOWN</v>
      </c>
      <c r="DC64" s="4">
        <f>COUNTIF(DB3:DB64,DB64)</f>
        <v>28</v>
      </c>
      <c r="DD64" s="4" t="str">
        <f t="shared" si="40"/>
        <v>DOWN28</v>
      </c>
      <c r="DE64" s="26" t="s">
        <v>17</v>
      </c>
      <c r="DF64" s="26" t="s">
        <v>16</v>
      </c>
      <c r="DG64" s="27">
        <v>66</v>
      </c>
      <c r="DH64">
        <f t="shared" si="55"/>
        <v>50444</v>
      </c>
      <c r="DI64" s="28" t="s">
        <v>1119</v>
      </c>
      <c r="DJ64" s="28" t="s">
        <v>38</v>
      </c>
      <c r="DK64" s="4">
        <f t="shared" si="41"/>
        <v>3.544</v>
      </c>
      <c r="DL64" s="4">
        <f t="shared" si="42"/>
        <v>2E-3</v>
      </c>
      <c r="DM64" s="4" t="str">
        <f t="shared" si="43"/>
        <v>UP</v>
      </c>
      <c r="DN64" s="4">
        <f>COUNTIF(DM3:DM64,DM64)</f>
        <v>32</v>
      </c>
      <c r="DO64" s="4" t="str">
        <f t="shared" si="44"/>
        <v>UP32</v>
      </c>
      <c r="DP64" s="29" t="s">
        <v>16</v>
      </c>
      <c r="DQ64" s="29" t="s">
        <v>17</v>
      </c>
      <c r="DR64" s="30">
        <v>1514</v>
      </c>
      <c r="DS64">
        <f t="shared" si="56"/>
        <v>47548</v>
      </c>
      <c r="DT64" s="31" t="s">
        <v>1229</v>
      </c>
      <c r="DU64" s="31" t="s">
        <v>40</v>
      </c>
      <c r="DV64" s="4">
        <f t="shared" si="45"/>
        <v>4.524</v>
      </c>
      <c r="DW64" s="4">
        <f t="shared" si="46"/>
        <v>7.0000000000000001E-3</v>
      </c>
      <c r="DX64" s="4" t="str">
        <f t="shared" si="47"/>
        <v>DOWN</v>
      </c>
      <c r="DY64" s="4">
        <f>COUNTIF(DX3:DX64,DX64)</f>
        <v>29</v>
      </c>
      <c r="DZ64" s="4" t="str">
        <f t="shared" si="48"/>
        <v>DOWN29</v>
      </c>
      <c r="EA64" s="32" t="s">
        <v>17</v>
      </c>
      <c r="EB64" s="32" t="s">
        <v>16</v>
      </c>
      <c r="EC64" s="33">
        <v>66</v>
      </c>
      <c r="ED64">
        <f t="shared" si="57"/>
        <v>48996</v>
      </c>
    </row>
    <row r="65" spans="2:134">
      <c r="B65" s="4" t="s">
        <v>107</v>
      </c>
      <c r="C65" s="4" t="s">
        <v>88</v>
      </c>
      <c r="D65" s="4">
        <f t="shared" si="0"/>
        <v>1.089</v>
      </c>
      <c r="E65" s="4">
        <f t="shared" si="1"/>
        <v>9.0000000000000011E-3</v>
      </c>
      <c r="F65" s="4" t="str">
        <f t="shared" si="2"/>
        <v>DOWN</v>
      </c>
      <c r="G65" s="4">
        <f>COUNTIF(F3:F65,F65)</f>
        <v>31</v>
      </c>
      <c r="H65" s="4" t="str">
        <f t="shared" si="3"/>
        <v>DOWN31</v>
      </c>
      <c r="I65" s="4" t="s">
        <v>17</v>
      </c>
      <c r="J65" s="4" t="s">
        <v>16</v>
      </c>
      <c r="K65" s="4">
        <v>66</v>
      </c>
      <c r="L65">
        <f t="shared" si="60"/>
        <v>47614</v>
      </c>
      <c r="M65" s="5" t="s">
        <v>231</v>
      </c>
      <c r="N65" s="5" t="s">
        <v>98</v>
      </c>
      <c r="O65" s="4">
        <f t="shared" si="5"/>
        <v>0.99900000000000011</v>
      </c>
      <c r="P65" s="4">
        <f t="shared" si="6"/>
        <v>1.9E-2</v>
      </c>
      <c r="Q65" s="4" t="str">
        <f t="shared" si="7"/>
        <v>DOWN</v>
      </c>
      <c r="R65" s="4">
        <f>COUNTIF(Q3:Q65,Q65)</f>
        <v>29</v>
      </c>
      <c r="S65" s="4" t="str">
        <f t="shared" si="8"/>
        <v>DOWN29</v>
      </c>
      <c r="T65" s="6" t="s">
        <v>17</v>
      </c>
      <c r="U65" s="6" t="s">
        <v>16</v>
      </c>
      <c r="V65" s="7">
        <v>66</v>
      </c>
      <c r="W65">
        <f t="shared" si="58"/>
        <v>50510</v>
      </c>
      <c r="X65" s="8" t="s">
        <v>339</v>
      </c>
      <c r="Y65" s="8" t="s">
        <v>71</v>
      </c>
      <c r="Z65" s="4">
        <f t="shared" si="9"/>
        <v>0.86099999999999999</v>
      </c>
      <c r="AA65" s="4">
        <f t="shared" si="10"/>
        <v>4.0000000000000001E-3</v>
      </c>
      <c r="AB65" s="4" t="str">
        <f t="shared" si="11"/>
        <v>UP</v>
      </c>
      <c r="AC65" s="4">
        <f>COUNTIF(AB3:AB65,AB65)</f>
        <v>33</v>
      </c>
      <c r="AD65" s="4" t="str">
        <f t="shared" si="12"/>
        <v>UP33</v>
      </c>
      <c r="AE65" s="9" t="s">
        <v>16</v>
      </c>
      <c r="AF65" s="9" t="s">
        <v>17</v>
      </c>
      <c r="AG65" s="10">
        <v>1514</v>
      </c>
      <c r="AH65" s="33">
        <f t="shared" si="59"/>
        <v>49062</v>
      </c>
      <c r="AI65" s="11" t="s">
        <v>448</v>
      </c>
      <c r="AJ65" s="11" t="s">
        <v>88</v>
      </c>
      <c r="AK65" s="4">
        <f t="shared" si="13"/>
        <v>3528.1699999999996</v>
      </c>
      <c r="AL65" s="11">
        <v>1.0519999999992251</v>
      </c>
      <c r="AM65" s="4">
        <f t="shared" si="14"/>
        <v>9.0000000000000011E-3</v>
      </c>
      <c r="AN65" s="4" t="str">
        <f t="shared" si="15"/>
        <v>DOWN</v>
      </c>
      <c r="AO65" s="4">
        <f>COUNTIF(AN3:AN65,AN65)</f>
        <v>31</v>
      </c>
      <c r="AP65" s="4" t="str">
        <f t="shared" si="16"/>
        <v>DOWN31</v>
      </c>
      <c r="AQ65" s="4" t="s">
        <v>17</v>
      </c>
      <c r="AR65" s="4" t="s">
        <v>16</v>
      </c>
      <c r="AS65" s="4">
        <v>66</v>
      </c>
      <c r="AT65">
        <f t="shared" si="49"/>
        <v>47614</v>
      </c>
      <c r="AU65" s="12" t="s">
        <v>551</v>
      </c>
      <c r="AV65" s="12" t="s">
        <v>206</v>
      </c>
      <c r="AW65" s="4">
        <f t="shared" si="17"/>
        <v>0.99400000000000011</v>
      </c>
      <c r="AX65" s="4">
        <f t="shared" si="18"/>
        <v>1.2E-2</v>
      </c>
      <c r="AY65" s="4" t="str">
        <f t="shared" si="19"/>
        <v>DOWN</v>
      </c>
      <c r="AZ65" s="4">
        <f>COUNTIF(AY3:AY65,AY65)</f>
        <v>31</v>
      </c>
      <c r="BA65" s="4" t="str">
        <f t="shared" si="20"/>
        <v>DOWN31</v>
      </c>
      <c r="BB65" s="13" t="s">
        <v>17</v>
      </c>
      <c r="BC65" s="13" t="s">
        <v>16</v>
      </c>
      <c r="BD65" s="14">
        <v>66</v>
      </c>
      <c r="BE65">
        <f t="shared" si="50"/>
        <v>47614</v>
      </c>
      <c r="BF65" s="15" t="s">
        <v>355</v>
      </c>
      <c r="BG65" s="15" t="s">
        <v>40</v>
      </c>
      <c r="BH65" s="4">
        <f t="shared" si="21"/>
        <v>1.0640000000000001</v>
      </c>
      <c r="BI65" s="4">
        <f t="shared" si="22"/>
        <v>7.0000000000000001E-3</v>
      </c>
      <c r="BJ65" s="4" t="str">
        <f t="shared" si="23"/>
        <v>DOWN</v>
      </c>
      <c r="BK65" s="4">
        <f>COUNTIF(BJ3:BJ65,BJ65)</f>
        <v>30</v>
      </c>
      <c r="BL65" s="4" t="str">
        <f t="shared" si="24"/>
        <v>DOWN30</v>
      </c>
      <c r="BM65" s="16" t="s">
        <v>17</v>
      </c>
      <c r="BN65" s="16" t="s">
        <v>16</v>
      </c>
      <c r="BO65" s="17">
        <v>66</v>
      </c>
      <c r="BP65">
        <f t="shared" si="51"/>
        <v>49062</v>
      </c>
      <c r="BQ65" s="18" t="s">
        <v>251</v>
      </c>
      <c r="BR65" s="18" t="s">
        <v>43</v>
      </c>
      <c r="BS65" s="4">
        <f t="shared" si="25"/>
        <v>1.3259999999999998</v>
      </c>
      <c r="BT65" s="4">
        <f t="shared" si="26"/>
        <v>6.0000000000000001E-3</v>
      </c>
      <c r="BU65" s="4" t="str">
        <f t="shared" si="27"/>
        <v>DOWN</v>
      </c>
      <c r="BV65" s="4">
        <f>COUNTIF(BU3:BU65,BU65)</f>
        <v>31</v>
      </c>
      <c r="BW65" s="4" t="str">
        <f t="shared" si="28"/>
        <v>DOWN31</v>
      </c>
      <c r="BX65" s="4" t="s">
        <v>17</v>
      </c>
      <c r="BY65" s="4" t="s">
        <v>16</v>
      </c>
      <c r="BZ65" s="4">
        <v>66</v>
      </c>
      <c r="CA65">
        <f t="shared" si="52"/>
        <v>47614</v>
      </c>
      <c r="CB65" s="19" t="s">
        <v>811</v>
      </c>
      <c r="CC65" s="19" t="s">
        <v>59</v>
      </c>
      <c r="CD65" s="4">
        <f t="shared" si="29"/>
        <v>1.7869999999999999</v>
      </c>
      <c r="CE65" s="4">
        <f t="shared" si="30"/>
        <v>0.01</v>
      </c>
      <c r="CF65" s="4" t="str">
        <f t="shared" si="31"/>
        <v>DOWN</v>
      </c>
      <c r="CG65" s="4">
        <f>COUNTIF(CF3:CF65,CF65)</f>
        <v>31</v>
      </c>
      <c r="CH65" s="4" t="str">
        <f t="shared" si="32"/>
        <v>DOWN31</v>
      </c>
      <c r="CI65" s="20" t="s">
        <v>17</v>
      </c>
      <c r="CJ65" s="20" t="s">
        <v>16</v>
      </c>
      <c r="CK65" s="21">
        <v>66</v>
      </c>
      <c r="CL65">
        <f t="shared" si="53"/>
        <v>47614</v>
      </c>
      <c r="CM65" s="22" t="s">
        <v>909</v>
      </c>
      <c r="CN65" s="22" t="s">
        <v>43</v>
      </c>
      <c r="CO65" s="4">
        <f t="shared" si="33"/>
        <v>2.0760000000000001</v>
      </c>
      <c r="CP65" s="4">
        <f t="shared" si="34"/>
        <v>6.0000000000000001E-3</v>
      </c>
      <c r="CQ65" s="4" t="str">
        <f t="shared" si="35"/>
        <v>DOWN</v>
      </c>
      <c r="CR65" s="4">
        <f>COUNTIF(CQ3:CQ65,CQ65)</f>
        <v>31</v>
      </c>
      <c r="CS65" s="4" t="str">
        <f t="shared" si="36"/>
        <v>DOWN31</v>
      </c>
      <c r="CT65" s="23" t="s">
        <v>17</v>
      </c>
      <c r="CU65" s="23" t="s">
        <v>16</v>
      </c>
      <c r="CV65" s="24">
        <v>66</v>
      </c>
      <c r="CW65">
        <f t="shared" si="54"/>
        <v>47614</v>
      </c>
      <c r="CX65" s="25" t="s">
        <v>947</v>
      </c>
      <c r="CY65" s="25" t="s">
        <v>25</v>
      </c>
      <c r="CZ65" s="4">
        <f t="shared" si="37"/>
        <v>2.516</v>
      </c>
      <c r="DA65" s="4">
        <f t="shared" si="38"/>
        <v>0</v>
      </c>
      <c r="DB65" s="4" t="str">
        <f t="shared" si="39"/>
        <v>UP</v>
      </c>
      <c r="DC65" s="4">
        <f>COUNTIF(DB3:DB65,DB65)</f>
        <v>35</v>
      </c>
      <c r="DD65" s="4" t="str">
        <f t="shared" si="40"/>
        <v>UP35</v>
      </c>
      <c r="DE65" s="26" t="s">
        <v>16</v>
      </c>
      <c r="DF65" s="26" t="s">
        <v>17</v>
      </c>
      <c r="DG65" s="27">
        <v>1514</v>
      </c>
      <c r="DH65">
        <f t="shared" si="55"/>
        <v>51958</v>
      </c>
      <c r="DI65" s="28" t="s">
        <v>1120</v>
      </c>
      <c r="DJ65" s="28" t="s">
        <v>59</v>
      </c>
      <c r="DK65" s="4">
        <f t="shared" si="41"/>
        <v>3.5539999999999998</v>
      </c>
      <c r="DL65" s="4">
        <f t="shared" si="42"/>
        <v>0.01</v>
      </c>
      <c r="DM65" s="4" t="str">
        <f t="shared" si="43"/>
        <v>DOWN</v>
      </c>
      <c r="DN65" s="4">
        <f>COUNTIF(DM3:DM65,DM65)</f>
        <v>31</v>
      </c>
      <c r="DO65" s="4" t="str">
        <f t="shared" si="44"/>
        <v>DOWN31</v>
      </c>
      <c r="DP65" s="29" t="s">
        <v>17</v>
      </c>
      <c r="DQ65" s="29" t="s">
        <v>16</v>
      </c>
      <c r="DR65" s="30">
        <v>66</v>
      </c>
      <c r="DS65">
        <f t="shared" si="56"/>
        <v>47614</v>
      </c>
      <c r="DT65" s="31" t="s">
        <v>1230</v>
      </c>
      <c r="DU65" s="31" t="s">
        <v>71</v>
      </c>
      <c r="DV65" s="4">
        <f t="shared" si="45"/>
        <v>4.5279999999999996</v>
      </c>
      <c r="DW65" s="4">
        <f t="shared" si="46"/>
        <v>4.0000000000000001E-3</v>
      </c>
      <c r="DX65" s="4" t="str">
        <f t="shared" si="47"/>
        <v>DOWN</v>
      </c>
      <c r="DY65" s="4">
        <f>COUNTIF(DX3:DX65,DX65)</f>
        <v>30</v>
      </c>
      <c r="DZ65" s="4" t="str">
        <f t="shared" si="48"/>
        <v>DOWN30</v>
      </c>
      <c r="EA65" s="32" t="s">
        <v>17</v>
      </c>
      <c r="EB65" s="32" t="s">
        <v>16</v>
      </c>
      <c r="EC65" s="33">
        <v>66</v>
      </c>
      <c r="ED65">
        <f t="shared" si="57"/>
        <v>49062</v>
      </c>
    </row>
    <row r="66" spans="2:134">
      <c r="B66" s="4" t="s">
        <v>108</v>
      </c>
      <c r="C66" s="4" t="s">
        <v>61</v>
      </c>
      <c r="D66" s="4">
        <f t="shared" si="0"/>
        <v>1.0920000000000001</v>
      </c>
      <c r="E66" s="4">
        <f t="shared" si="1"/>
        <v>3.0000000000000001E-3</v>
      </c>
      <c r="F66" s="4" t="str">
        <f t="shared" si="2"/>
        <v>UP</v>
      </c>
      <c r="G66" s="4">
        <f>COUNTIF(F3:F66,F66)</f>
        <v>33</v>
      </c>
      <c r="H66" s="4" t="str">
        <f t="shared" si="3"/>
        <v>UP33</v>
      </c>
      <c r="I66" s="4" t="s">
        <v>16</v>
      </c>
      <c r="J66" s="4" t="s">
        <v>17</v>
      </c>
      <c r="K66" s="4">
        <v>1514</v>
      </c>
      <c r="L66">
        <f t="shared" si="60"/>
        <v>49128</v>
      </c>
      <c r="M66" s="5" t="s">
        <v>232</v>
      </c>
      <c r="N66" s="5" t="s">
        <v>73</v>
      </c>
      <c r="O66" s="4">
        <f t="shared" si="5"/>
        <v>1.0070000000000001</v>
      </c>
      <c r="P66" s="4">
        <f t="shared" si="6"/>
        <v>8.0000000000000002E-3</v>
      </c>
      <c r="Q66" s="4" t="str">
        <f t="shared" si="7"/>
        <v>DOWN</v>
      </c>
      <c r="R66" s="4">
        <f>COUNTIF(Q3:Q66,Q66)</f>
        <v>30</v>
      </c>
      <c r="S66" s="4" t="str">
        <f t="shared" si="8"/>
        <v>DOWN30</v>
      </c>
      <c r="T66" s="6" t="s">
        <v>17</v>
      </c>
      <c r="U66" s="6" t="s">
        <v>16</v>
      </c>
      <c r="V66" s="7">
        <v>66</v>
      </c>
      <c r="W66">
        <f t="shared" si="58"/>
        <v>50576</v>
      </c>
      <c r="X66" s="8" t="s">
        <v>340</v>
      </c>
      <c r="Y66" s="8" t="s">
        <v>61</v>
      </c>
      <c r="Z66" s="4">
        <f t="shared" si="9"/>
        <v>0.86399999999999999</v>
      </c>
      <c r="AA66" s="4">
        <f t="shared" si="10"/>
        <v>3.0000000000000001E-3</v>
      </c>
      <c r="AB66" s="4" t="str">
        <f t="shared" si="11"/>
        <v>UP</v>
      </c>
      <c r="AC66" s="4">
        <f>COUNTIF(AB3:AB66,AB66)</f>
        <v>34</v>
      </c>
      <c r="AD66" s="4" t="str">
        <f t="shared" si="12"/>
        <v>UP34</v>
      </c>
      <c r="AE66" s="9" t="s">
        <v>16</v>
      </c>
      <c r="AF66" s="9" t="s">
        <v>17</v>
      </c>
      <c r="AG66" s="10">
        <v>1514</v>
      </c>
      <c r="AH66" s="33">
        <f t="shared" si="59"/>
        <v>50576</v>
      </c>
      <c r="AI66" s="11" t="s">
        <v>449</v>
      </c>
      <c r="AJ66" s="11" t="s">
        <v>137</v>
      </c>
      <c r="AK66" s="4">
        <f t="shared" si="13"/>
        <v>3528.1709999999998</v>
      </c>
      <c r="AL66" s="11">
        <v>1.0529999999994288</v>
      </c>
      <c r="AM66" s="4">
        <f t="shared" si="14"/>
        <v>1E-3</v>
      </c>
      <c r="AN66" s="4" t="str">
        <f t="shared" si="15"/>
        <v>UP</v>
      </c>
      <c r="AO66" s="4">
        <f>COUNTIF(AN3:AN66,AN66)</f>
        <v>33</v>
      </c>
      <c r="AP66" s="4" t="str">
        <f t="shared" si="16"/>
        <v>UP33</v>
      </c>
      <c r="AQ66" s="4" t="s">
        <v>16</v>
      </c>
      <c r="AR66" s="4" t="s">
        <v>17</v>
      </c>
      <c r="AS66" s="4">
        <v>1514</v>
      </c>
      <c r="AT66">
        <f t="shared" si="49"/>
        <v>49128</v>
      </c>
      <c r="AU66" s="12" t="s">
        <v>552</v>
      </c>
      <c r="AV66" s="12" t="s">
        <v>61</v>
      </c>
      <c r="AW66" s="4">
        <f t="shared" si="17"/>
        <v>0.99700000000000011</v>
      </c>
      <c r="AX66" s="4">
        <f t="shared" si="18"/>
        <v>3.0000000000000001E-3</v>
      </c>
      <c r="AY66" s="4" t="str">
        <f t="shared" si="19"/>
        <v>UP</v>
      </c>
      <c r="AZ66" s="4">
        <f>COUNTIF(AY3:AY66,AY66)</f>
        <v>33</v>
      </c>
      <c r="BA66" s="4" t="str">
        <f t="shared" si="20"/>
        <v>UP33</v>
      </c>
      <c r="BB66" s="13" t="s">
        <v>16</v>
      </c>
      <c r="BC66" s="13" t="s">
        <v>17</v>
      </c>
      <c r="BD66" s="14">
        <v>1514</v>
      </c>
      <c r="BE66">
        <f t="shared" si="50"/>
        <v>49128</v>
      </c>
      <c r="BF66" s="15" t="s">
        <v>645</v>
      </c>
      <c r="BG66" s="15" t="s">
        <v>73</v>
      </c>
      <c r="BH66" s="4">
        <f t="shared" si="21"/>
        <v>1.0720000000000001</v>
      </c>
      <c r="BI66" s="4">
        <f t="shared" si="22"/>
        <v>8.0000000000000002E-3</v>
      </c>
      <c r="BJ66" s="4" t="str">
        <f t="shared" si="23"/>
        <v>DOWN</v>
      </c>
      <c r="BK66" s="4">
        <f>COUNTIF(BJ3:BJ66,BJ66)</f>
        <v>31</v>
      </c>
      <c r="BL66" s="4" t="str">
        <f t="shared" si="24"/>
        <v>DOWN31</v>
      </c>
      <c r="BM66" s="16" t="s">
        <v>17</v>
      </c>
      <c r="BN66" s="16" t="s">
        <v>16</v>
      </c>
      <c r="BO66" s="17">
        <v>66</v>
      </c>
      <c r="BP66">
        <f t="shared" si="51"/>
        <v>49128</v>
      </c>
      <c r="BQ66" s="18" t="s">
        <v>580</v>
      </c>
      <c r="BR66" s="18" t="s">
        <v>38</v>
      </c>
      <c r="BS66" s="4">
        <f t="shared" si="25"/>
        <v>1.3280000000000001</v>
      </c>
      <c r="BT66" s="4">
        <f t="shared" si="26"/>
        <v>2E-3</v>
      </c>
      <c r="BU66" s="4" t="str">
        <f t="shared" si="27"/>
        <v>UP</v>
      </c>
      <c r="BV66" s="4">
        <f>COUNTIF(BU3:BU66,BU66)</f>
        <v>33</v>
      </c>
      <c r="BW66" s="4" t="str">
        <f t="shared" si="28"/>
        <v>UP33</v>
      </c>
      <c r="BX66" s="4" t="s">
        <v>16</v>
      </c>
      <c r="BY66" s="4" t="s">
        <v>17</v>
      </c>
      <c r="BZ66" s="4">
        <v>1514</v>
      </c>
      <c r="CA66">
        <f t="shared" si="52"/>
        <v>49128</v>
      </c>
      <c r="CB66" s="19" t="s">
        <v>812</v>
      </c>
      <c r="CC66" s="19" t="s">
        <v>61</v>
      </c>
      <c r="CD66" s="4">
        <f t="shared" si="29"/>
        <v>1.79</v>
      </c>
      <c r="CE66" s="4">
        <f t="shared" si="30"/>
        <v>3.0000000000000001E-3</v>
      </c>
      <c r="CF66" s="4" t="str">
        <f t="shared" si="31"/>
        <v>UP</v>
      </c>
      <c r="CG66" s="4">
        <f>COUNTIF(CF3:CF66,CF66)</f>
        <v>33</v>
      </c>
      <c r="CH66" s="4" t="str">
        <f t="shared" si="32"/>
        <v>UP33</v>
      </c>
      <c r="CI66" s="20" t="s">
        <v>16</v>
      </c>
      <c r="CJ66" s="20" t="s">
        <v>17</v>
      </c>
      <c r="CK66" s="21">
        <v>1514</v>
      </c>
      <c r="CL66">
        <f t="shared" si="53"/>
        <v>49128</v>
      </c>
      <c r="CM66" s="22" t="s">
        <v>910</v>
      </c>
      <c r="CN66" s="22" t="s">
        <v>73</v>
      </c>
      <c r="CO66" s="4">
        <f t="shared" si="33"/>
        <v>2.0840000000000001</v>
      </c>
      <c r="CP66" s="4">
        <f t="shared" si="34"/>
        <v>8.0000000000000002E-3</v>
      </c>
      <c r="CQ66" s="4" t="str">
        <f t="shared" si="35"/>
        <v>UP</v>
      </c>
      <c r="CR66" s="4">
        <f>COUNTIF(CQ3:CQ66,CQ66)</f>
        <v>33</v>
      </c>
      <c r="CS66" s="4" t="str">
        <f t="shared" si="36"/>
        <v>UP33</v>
      </c>
      <c r="CT66" s="23" t="s">
        <v>16</v>
      </c>
      <c r="CU66" s="23" t="s">
        <v>17</v>
      </c>
      <c r="CV66" s="24">
        <v>1514</v>
      </c>
      <c r="CW66">
        <f t="shared" si="54"/>
        <v>49128</v>
      </c>
      <c r="CX66" s="25" t="s">
        <v>1015</v>
      </c>
      <c r="CY66" s="25" t="s">
        <v>43</v>
      </c>
      <c r="CZ66" s="4">
        <f t="shared" si="37"/>
        <v>2.5219999999999998</v>
      </c>
      <c r="DA66" s="4">
        <f t="shared" si="38"/>
        <v>6.0000000000000001E-3</v>
      </c>
      <c r="DB66" s="4" t="str">
        <f t="shared" si="39"/>
        <v>DOWN</v>
      </c>
      <c r="DC66" s="4">
        <f>COUNTIF(DB3:DB66,DB66)</f>
        <v>29</v>
      </c>
      <c r="DD66" s="4" t="str">
        <f t="shared" si="40"/>
        <v>DOWN29</v>
      </c>
      <c r="DE66" s="26" t="s">
        <v>17</v>
      </c>
      <c r="DF66" s="26" t="s">
        <v>16</v>
      </c>
      <c r="DG66" s="27">
        <v>66</v>
      </c>
      <c r="DH66">
        <f t="shared" si="55"/>
        <v>52024</v>
      </c>
      <c r="DI66" s="28" t="s">
        <v>1121</v>
      </c>
      <c r="DJ66" s="28" t="s">
        <v>38</v>
      </c>
      <c r="DK66" s="4">
        <f t="shared" si="41"/>
        <v>3.556</v>
      </c>
      <c r="DL66" s="4">
        <f t="shared" si="42"/>
        <v>2E-3</v>
      </c>
      <c r="DM66" s="4" t="str">
        <f t="shared" si="43"/>
        <v>UP</v>
      </c>
      <c r="DN66" s="4">
        <f>COUNTIF(DM3:DM66,DM66)</f>
        <v>33</v>
      </c>
      <c r="DO66" s="4" t="str">
        <f t="shared" si="44"/>
        <v>UP33</v>
      </c>
      <c r="DP66" s="29" t="s">
        <v>16</v>
      </c>
      <c r="DQ66" s="29" t="s">
        <v>17</v>
      </c>
      <c r="DR66" s="30">
        <v>1514</v>
      </c>
      <c r="DS66">
        <f t="shared" si="56"/>
        <v>49128</v>
      </c>
      <c r="DT66" s="31" t="s">
        <v>1231</v>
      </c>
      <c r="DU66" s="31" t="s">
        <v>78</v>
      </c>
      <c r="DV66" s="4">
        <f t="shared" si="45"/>
        <v>4.5329999999999995</v>
      </c>
      <c r="DW66" s="4">
        <f t="shared" si="46"/>
        <v>5.0000000000000001E-3</v>
      </c>
      <c r="DX66" s="4" t="str">
        <f t="shared" si="47"/>
        <v>DOWN</v>
      </c>
      <c r="DY66" s="4">
        <f>COUNTIF(DX3:DX66,DX66)</f>
        <v>31</v>
      </c>
      <c r="DZ66" s="4" t="str">
        <f t="shared" si="48"/>
        <v>DOWN31</v>
      </c>
      <c r="EA66" s="32" t="s">
        <v>17</v>
      </c>
      <c r="EB66" s="32" t="s">
        <v>16</v>
      </c>
      <c r="EC66" s="33">
        <v>66</v>
      </c>
      <c r="ED66">
        <f t="shared" si="57"/>
        <v>49128</v>
      </c>
    </row>
    <row r="67" spans="2:134">
      <c r="B67" s="4" t="s">
        <v>109</v>
      </c>
      <c r="C67" s="4" t="s">
        <v>40</v>
      </c>
      <c r="D67" s="4">
        <f t="shared" si="0"/>
        <v>1.099</v>
      </c>
      <c r="E67" s="4">
        <f t="shared" si="1"/>
        <v>7.0000000000000001E-3</v>
      </c>
      <c r="F67" s="4" t="str">
        <f t="shared" si="2"/>
        <v>DOWN</v>
      </c>
      <c r="G67" s="4">
        <f>COUNTIF(F3:F67,F67)</f>
        <v>32</v>
      </c>
      <c r="H67" s="4" t="str">
        <f t="shared" si="3"/>
        <v>DOWN32</v>
      </c>
      <c r="I67" s="4" t="s">
        <v>17</v>
      </c>
      <c r="J67" s="4" t="s">
        <v>16</v>
      </c>
      <c r="K67" s="4">
        <v>66</v>
      </c>
      <c r="L67">
        <f t="shared" si="60"/>
        <v>49194</v>
      </c>
      <c r="M67" s="5" t="s">
        <v>233</v>
      </c>
      <c r="N67" s="5" t="s">
        <v>40</v>
      </c>
      <c r="O67" s="4">
        <f t="shared" si="5"/>
        <v>1.014</v>
      </c>
      <c r="P67" s="4">
        <f t="shared" si="6"/>
        <v>7.0000000000000001E-3</v>
      </c>
      <c r="Q67" s="4" t="str">
        <f t="shared" si="7"/>
        <v>DOWN</v>
      </c>
      <c r="R67" s="4">
        <f>COUNTIF(Q3:Q67,Q67)</f>
        <v>31</v>
      </c>
      <c r="S67" s="4" t="str">
        <f t="shared" si="8"/>
        <v>DOWN31</v>
      </c>
      <c r="T67" s="6" t="s">
        <v>17</v>
      </c>
      <c r="U67" s="6" t="s">
        <v>16</v>
      </c>
      <c r="V67" s="7">
        <v>66</v>
      </c>
      <c r="W67">
        <f t="shared" si="58"/>
        <v>50642</v>
      </c>
      <c r="X67" s="8" t="s">
        <v>341</v>
      </c>
      <c r="Y67" s="8" t="s">
        <v>61</v>
      </c>
      <c r="Z67" s="4">
        <f t="shared" si="9"/>
        <v>0.86699999999999999</v>
      </c>
      <c r="AA67" s="4">
        <f t="shared" si="10"/>
        <v>3.0000000000000001E-3</v>
      </c>
      <c r="AB67" s="4" t="str">
        <f t="shared" si="11"/>
        <v>UP</v>
      </c>
      <c r="AC67" s="4">
        <f>COUNTIF(AB3:AB67,AB67)</f>
        <v>35</v>
      </c>
      <c r="AD67" s="4" t="str">
        <f t="shared" si="12"/>
        <v>UP35</v>
      </c>
      <c r="AE67" s="9" t="s">
        <v>16</v>
      </c>
      <c r="AF67" s="9" t="s">
        <v>17</v>
      </c>
      <c r="AG67" s="10">
        <v>1514</v>
      </c>
      <c r="AH67" s="33">
        <f t="shared" si="59"/>
        <v>52090</v>
      </c>
      <c r="AI67" s="11" t="s">
        <v>450</v>
      </c>
      <c r="AJ67" s="11" t="s">
        <v>69</v>
      </c>
      <c r="AK67" s="4">
        <f t="shared" si="13"/>
        <v>3528.1820000000002</v>
      </c>
      <c r="AL67" s="11">
        <v>1.0639999999998508</v>
      </c>
      <c r="AM67" s="4">
        <f t="shared" si="14"/>
        <v>1.0999999999999999E-2</v>
      </c>
      <c r="AN67" s="4" t="str">
        <f t="shared" si="15"/>
        <v>DOWN</v>
      </c>
      <c r="AO67" s="4">
        <f>COUNTIF(AN3:AN67,AN67)</f>
        <v>32</v>
      </c>
      <c r="AP67" s="4" t="str">
        <f t="shared" si="16"/>
        <v>DOWN32</v>
      </c>
      <c r="AQ67" s="4" t="s">
        <v>17</v>
      </c>
      <c r="AR67" s="4" t="s">
        <v>16</v>
      </c>
      <c r="AS67" s="4">
        <v>66</v>
      </c>
      <c r="AT67">
        <f t="shared" si="49"/>
        <v>49194</v>
      </c>
      <c r="AU67" s="12" t="s">
        <v>232</v>
      </c>
      <c r="AV67" s="12" t="s">
        <v>59</v>
      </c>
      <c r="AW67" s="4">
        <f t="shared" si="17"/>
        <v>1.0070000000000001</v>
      </c>
      <c r="AX67" s="4">
        <f t="shared" si="18"/>
        <v>0.01</v>
      </c>
      <c r="AY67" s="4" t="str">
        <f t="shared" si="19"/>
        <v>DOWN</v>
      </c>
      <c r="AZ67" s="4">
        <f>COUNTIF(AY3:AY67,AY67)</f>
        <v>32</v>
      </c>
      <c r="BA67" s="4" t="str">
        <f t="shared" si="20"/>
        <v>DOWN32</v>
      </c>
      <c r="BB67" s="13" t="s">
        <v>17</v>
      </c>
      <c r="BC67" s="13" t="s">
        <v>16</v>
      </c>
      <c r="BD67" s="14">
        <v>66</v>
      </c>
      <c r="BE67">
        <f t="shared" si="50"/>
        <v>49194</v>
      </c>
      <c r="BF67" s="15" t="s">
        <v>106</v>
      </c>
      <c r="BG67" s="15" t="s">
        <v>73</v>
      </c>
      <c r="BH67" s="4">
        <f t="shared" si="21"/>
        <v>1.08</v>
      </c>
      <c r="BI67" s="4">
        <f t="shared" si="22"/>
        <v>8.0000000000000002E-3</v>
      </c>
      <c r="BJ67" s="4" t="str">
        <f t="shared" si="23"/>
        <v>DOWN</v>
      </c>
      <c r="BK67" s="4">
        <f>COUNTIF(BJ3:BJ67,BJ67)</f>
        <v>32</v>
      </c>
      <c r="BL67" s="4" t="str">
        <f t="shared" si="24"/>
        <v>DOWN32</v>
      </c>
      <c r="BM67" s="16" t="s">
        <v>17</v>
      </c>
      <c r="BN67" s="16" t="s">
        <v>16</v>
      </c>
      <c r="BO67" s="17">
        <v>66</v>
      </c>
      <c r="BP67">
        <f t="shared" si="51"/>
        <v>49194</v>
      </c>
      <c r="BQ67" s="18" t="s">
        <v>372</v>
      </c>
      <c r="BR67" s="18" t="s">
        <v>43</v>
      </c>
      <c r="BS67" s="4">
        <f t="shared" si="25"/>
        <v>1.3339999999999999</v>
      </c>
      <c r="BT67" s="4">
        <f t="shared" si="26"/>
        <v>6.0000000000000001E-3</v>
      </c>
      <c r="BU67" s="4" t="str">
        <f t="shared" si="27"/>
        <v>DOWN</v>
      </c>
      <c r="BV67" s="4">
        <f>COUNTIF(BU3:BU67,BU67)</f>
        <v>32</v>
      </c>
      <c r="BW67" s="4" t="str">
        <f t="shared" si="28"/>
        <v>DOWN32</v>
      </c>
      <c r="BX67" s="4" t="s">
        <v>17</v>
      </c>
      <c r="BY67" s="4" t="s">
        <v>16</v>
      </c>
      <c r="BZ67" s="4">
        <v>66</v>
      </c>
      <c r="CA67">
        <f t="shared" si="52"/>
        <v>49194</v>
      </c>
      <c r="CB67" s="19" t="s">
        <v>813</v>
      </c>
      <c r="CC67" s="19" t="s">
        <v>43</v>
      </c>
      <c r="CD67" s="4">
        <f t="shared" si="29"/>
        <v>1.796</v>
      </c>
      <c r="CE67" s="4">
        <f t="shared" si="30"/>
        <v>6.0000000000000001E-3</v>
      </c>
      <c r="CF67" s="4" t="str">
        <f t="shared" si="31"/>
        <v>DOWN</v>
      </c>
      <c r="CG67" s="4">
        <f>COUNTIF(CF3:CF67,CF67)</f>
        <v>32</v>
      </c>
      <c r="CH67" s="4" t="str">
        <f t="shared" si="32"/>
        <v>DOWN32</v>
      </c>
      <c r="CI67" s="20" t="s">
        <v>17</v>
      </c>
      <c r="CJ67" s="20" t="s">
        <v>16</v>
      </c>
      <c r="CK67" s="21">
        <v>66</v>
      </c>
      <c r="CL67">
        <f t="shared" si="53"/>
        <v>49194</v>
      </c>
      <c r="CM67" s="22" t="s">
        <v>911</v>
      </c>
      <c r="CN67" s="22" t="s">
        <v>43</v>
      </c>
      <c r="CO67" s="4">
        <f t="shared" si="33"/>
        <v>2.09</v>
      </c>
      <c r="CP67" s="4">
        <f t="shared" si="34"/>
        <v>6.0000000000000001E-3</v>
      </c>
      <c r="CQ67" s="4" t="str">
        <f t="shared" si="35"/>
        <v>DOWN</v>
      </c>
      <c r="CR67" s="4">
        <f>COUNTIF(CQ3:CQ67,CQ67)</f>
        <v>32</v>
      </c>
      <c r="CS67" s="4" t="str">
        <f t="shared" si="36"/>
        <v>DOWN32</v>
      </c>
      <c r="CT67" s="23" t="s">
        <v>17</v>
      </c>
      <c r="CU67" s="23" t="s">
        <v>16</v>
      </c>
      <c r="CV67" s="24">
        <v>66</v>
      </c>
      <c r="CW67">
        <f t="shared" si="54"/>
        <v>49194</v>
      </c>
      <c r="CX67" s="25" t="s">
        <v>1016</v>
      </c>
      <c r="CY67" s="25" t="s">
        <v>40</v>
      </c>
      <c r="CZ67" s="4">
        <f t="shared" si="37"/>
        <v>2.5289999999999999</v>
      </c>
      <c r="DA67" s="4">
        <f t="shared" si="38"/>
        <v>7.0000000000000001E-3</v>
      </c>
      <c r="DB67" s="4" t="str">
        <f t="shared" si="39"/>
        <v>DOWN</v>
      </c>
      <c r="DC67" s="4">
        <f>COUNTIF(DB3:DB67,DB67)</f>
        <v>30</v>
      </c>
      <c r="DD67" s="4" t="str">
        <f t="shared" si="40"/>
        <v>DOWN30</v>
      </c>
      <c r="DE67" s="26" t="s">
        <v>17</v>
      </c>
      <c r="DF67" s="26" t="s">
        <v>16</v>
      </c>
      <c r="DG67" s="27">
        <v>66</v>
      </c>
      <c r="DH67">
        <f t="shared" si="55"/>
        <v>52090</v>
      </c>
      <c r="DI67" s="28" t="s">
        <v>1122</v>
      </c>
      <c r="DJ67" s="28" t="s">
        <v>206</v>
      </c>
      <c r="DK67" s="4">
        <f t="shared" si="41"/>
        <v>3.5680000000000001</v>
      </c>
      <c r="DL67" s="4">
        <f t="shared" si="42"/>
        <v>1.2E-2</v>
      </c>
      <c r="DM67" s="4" t="str">
        <f t="shared" si="43"/>
        <v>DOWN</v>
      </c>
      <c r="DN67" s="4">
        <f>COUNTIF(DM3:DM67,DM67)</f>
        <v>32</v>
      </c>
      <c r="DO67" s="4" t="str">
        <f t="shared" si="44"/>
        <v>DOWN32</v>
      </c>
      <c r="DP67" s="29" t="s">
        <v>17</v>
      </c>
      <c r="DQ67" s="29" t="s">
        <v>16</v>
      </c>
      <c r="DR67" s="30">
        <v>66</v>
      </c>
      <c r="DS67">
        <f t="shared" si="56"/>
        <v>49194</v>
      </c>
      <c r="DT67" s="31" t="s">
        <v>1232</v>
      </c>
      <c r="DU67" s="31" t="s">
        <v>78</v>
      </c>
      <c r="DV67" s="4">
        <f t="shared" si="45"/>
        <v>4.5380000000000003</v>
      </c>
      <c r="DW67" s="4">
        <f t="shared" si="46"/>
        <v>5.0000000000000001E-3</v>
      </c>
      <c r="DX67" s="4" t="str">
        <f t="shared" si="47"/>
        <v>DOWN</v>
      </c>
      <c r="DY67" s="4">
        <f>COUNTIF(DX3:DX67,DX67)</f>
        <v>32</v>
      </c>
      <c r="DZ67" s="4" t="str">
        <f t="shared" si="48"/>
        <v>DOWN32</v>
      </c>
      <c r="EA67" s="32" t="s">
        <v>17</v>
      </c>
      <c r="EB67" s="32" t="s">
        <v>16</v>
      </c>
      <c r="EC67" s="33">
        <v>66</v>
      </c>
      <c r="ED67">
        <f t="shared" si="57"/>
        <v>49194</v>
      </c>
    </row>
    <row r="68" spans="2:134">
      <c r="B68" s="4" t="s">
        <v>110</v>
      </c>
      <c r="C68" s="4" t="s">
        <v>38</v>
      </c>
      <c r="D68" s="4">
        <f t="shared" ref="D68:D110" si="61">LEFT(B68,LEN(B68)-1)*1000</f>
        <v>1.101</v>
      </c>
      <c r="E68" s="4">
        <f t="shared" ref="E68:E110" si="62">LEFT(C68,LEN(C68)-1)*1000</f>
        <v>2E-3</v>
      </c>
      <c r="F68" s="4" t="str">
        <f t="shared" ref="F68:F110" si="63">IF(I68="192.168.0.41","UP","DOWN")</f>
        <v>UP</v>
      </c>
      <c r="G68" s="4">
        <f>COUNTIF(F3:F68,F68)</f>
        <v>34</v>
      </c>
      <c r="H68" s="4" t="str">
        <f t="shared" ref="H68:H110" si="64">F68&amp;G68</f>
        <v>UP34</v>
      </c>
      <c r="I68" s="4" t="s">
        <v>16</v>
      </c>
      <c r="J68" s="4" t="s">
        <v>17</v>
      </c>
      <c r="K68" s="4">
        <v>1514</v>
      </c>
      <c r="L68">
        <f t="shared" ref="L68:L99" si="65">K68+L67</f>
        <v>50708</v>
      </c>
      <c r="M68" s="5" t="s">
        <v>234</v>
      </c>
      <c r="N68" s="5" t="s">
        <v>40</v>
      </c>
      <c r="O68" s="4">
        <f t="shared" ref="O68:O110" si="66">LEFT(M68,LEN(M68)-1)*1000</f>
        <v>1.0209999999999999</v>
      </c>
      <c r="P68" s="4">
        <f t="shared" ref="P68:P110" si="67">LEFT(N68,LEN(N68)-1)*1000</f>
        <v>7.0000000000000001E-3</v>
      </c>
      <c r="Q68" s="4" t="str">
        <f t="shared" ref="Q68:Q110" si="68">IF(T68="192.168.0.41","UP","DOWN")</f>
        <v>DOWN</v>
      </c>
      <c r="R68" s="4">
        <f>COUNTIF(Q3:Q68,Q68)</f>
        <v>32</v>
      </c>
      <c r="S68" s="4" t="str">
        <f t="shared" ref="S68:S110" si="69">Q68&amp;R68</f>
        <v>DOWN32</v>
      </c>
      <c r="T68" s="6" t="s">
        <v>17</v>
      </c>
      <c r="U68" s="6" t="s">
        <v>16</v>
      </c>
      <c r="V68" s="7">
        <v>66</v>
      </c>
      <c r="W68">
        <f t="shared" si="58"/>
        <v>50708</v>
      </c>
      <c r="X68" s="8" t="s">
        <v>342</v>
      </c>
      <c r="Y68" s="8" t="s">
        <v>61</v>
      </c>
      <c r="Z68" s="4">
        <f t="shared" ref="Z68:Z110" si="70">LEFT(X68,LEN(X68)-1)*1000</f>
        <v>0.87</v>
      </c>
      <c r="AA68" s="4">
        <f t="shared" ref="AA68:AA110" si="71">LEFT(Y68,LEN(Y68)-1)*1000</f>
        <v>3.0000000000000001E-3</v>
      </c>
      <c r="AB68" s="4" t="str">
        <f t="shared" ref="AB68:AB110" si="72">IF(AE68="192.168.0.41","UP","DOWN")</f>
        <v>UP</v>
      </c>
      <c r="AC68" s="4">
        <f>COUNTIF(AB3:AB68,AB68)</f>
        <v>36</v>
      </c>
      <c r="AD68" s="4" t="str">
        <f t="shared" ref="AD68:AD110" si="73">AB68&amp;AC68</f>
        <v>UP36</v>
      </c>
      <c r="AE68" s="9" t="s">
        <v>16</v>
      </c>
      <c r="AF68" s="9" t="s">
        <v>17</v>
      </c>
      <c r="AG68" s="10">
        <v>1514</v>
      </c>
      <c r="AH68" s="33">
        <f t="shared" si="59"/>
        <v>53604</v>
      </c>
      <c r="AI68" s="11" t="s">
        <v>451</v>
      </c>
      <c r="AJ68" s="11" t="s">
        <v>98</v>
      </c>
      <c r="AK68" s="4">
        <f t="shared" ref="AK68:AK110" si="74">LEFT(AI68,LEN(AI68)-1)*1000</f>
        <v>3528.201</v>
      </c>
      <c r="AL68" s="11">
        <v>1.0829999999996289</v>
      </c>
      <c r="AM68" s="4">
        <f t="shared" ref="AM68:AM110" si="75">LEFT(AJ68,LEN(AJ68)-1)*1000</f>
        <v>1.9E-2</v>
      </c>
      <c r="AN68" s="4" t="str">
        <f t="shared" ref="AN68:AN110" si="76">IF(AQ68="192.168.0.41","UP","DOWN")</f>
        <v>UP</v>
      </c>
      <c r="AO68" s="4">
        <f>COUNTIF(AN3:AN68,AN68)</f>
        <v>34</v>
      </c>
      <c r="AP68" s="4" t="str">
        <f t="shared" ref="AP68:AP110" si="77">AN68&amp;AO68</f>
        <v>UP34</v>
      </c>
      <c r="AQ68" s="4" t="s">
        <v>16</v>
      </c>
      <c r="AR68" s="4" t="s">
        <v>17</v>
      </c>
      <c r="AS68" s="4">
        <v>1514</v>
      </c>
      <c r="AT68">
        <f t="shared" si="49"/>
        <v>50708</v>
      </c>
      <c r="AU68" s="12" t="s">
        <v>553</v>
      </c>
      <c r="AV68" s="12" t="s">
        <v>61</v>
      </c>
      <c r="AW68" s="4">
        <f t="shared" ref="AW68:AW110" si="78">LEFT(AU68,LEN(AU68)-1)*1000</f>
        <v>1.01</v>
      </c>
      <c r="AX68" s="4">
        <f t="shared" ref="AX68:AX110" si="79">LEFT(AV68,LEN(AV68)-1)*1000</f>
        <v>3.0000000000000001E-3</v>
      </c>
      <c r="AY68" s="4" t="str">
        <f t="shared" ref="AY68:AY110" si="80">IF(BB68="192.168.0.41","UP","DOWN")</f>
        <v>UP</v>
      </c>
      <c r="AZ68" s="4">
        <f>COUNTIF(AY3:AY68,AY68)</f>
        <v>34</v>
      </c>
      <c r="BA68" s="4" t="str">
        <f t="shared" ref="BA68:BA110" si="81">AY68&amp;AZ68</f>
        <v>UP34</v>
      </c>
      <c r="BB68" s="13" t="s">
        <v>16</v>
      </c>
      <c r="BC68" s="13" t="s">
        <v>17</v>
      </c>
      <c r="BD68" s="14">
        <v>1514</v>
      </c>
      <c r="BE68">
        <f t="shared" si="50"/>
        <v>50708</v>
      </c>
      <c r="BF68" s="15" t="s">
        <v>367</v>
      </c>
      <c r="BG68" s="15" t="s">
        <v>646</v>
      </c>
      <c r="BH68" s="4">
        <f t="shared" ref="BH68:BH110" si="82">LEFT(BF68,LEN(BF68)-1)*1000</f>
        <v>1.294</v>
      </c>
      <c r="BI68" s="4">
        <f t="shared" ref="BI68:BI110" si="83">LEFT(BG68,LEN(BG68)-1)*1000</f>
        <v>0.214</v>
      </c>
      <c r="BJ68" s="4" t="str">
        <f t="shared" ref="BJ68:BJ110" si="84">IF(BM68="192.168.0.41","UP","DOWN")</f>
        <v>UP</v>
      </c>
      <c r="BK68" s="4">
        <f>COUNTIF(BJ3:BJ68,BJ68)</f>
        <v>34</v>
      </c>
      <c r="BL68" s="4" t="str">
        <f t="shared" ref="BL68:BL110" si="85">BJ68&amp;BK68</f>
        <v>UP34</v>
      </c>
      <c r="BM68" s="16" t="s">
        <v>16</v>
      </c>
      <c r="BN68" s="16" t="s">
        <v>17</v>
      </c>
      <c r="BO68" s="17">
        <v>1514</v>
      </c>
      <c r="BP68">
        <f t="shared" si="51"/>
        <v>50708</v>
      </c>
      <c r="BQ68" s="18" t="s">
        <v>723</v>
      </c>
      <c r="BR68" s="18" t="s">
        <v>38</v>
      </c>
      <c r="BS68" s="4">
        <f t="shared" ref="BS68:BS110" si="86">LEFT(BQ68,LEN(BQ68)-1)*1000</f>
        <v>1.3359999999999999</v>
      </c>
      <c r="BT68" s="4">
        <f t="shared" ref="BT68:BT110" si="87">LEFT(BR68,LEN(BR68)-1)*1000</f>
        <v>2E-3</v>
      </c>
      <c r="BU68" s="4" t="str">
        <f t="shared" ref="BU68:BU110" si="88">IF(BX68="192.168.0.41","UP","DOWN")</f>
        <v>UP</v>
      </c>
      <c r="BV68" s="4">
        <f>COUNTIF(BU3:BU68,BU68)</f>
        <v>34</v>
      </c>
      <c r="BW68" s="4" t="str">
        <f t="shared" ref="BW68:BW110" si="89">BU68&amp;BV68</f>
        <v>UP34</v>
      </c>
      <c r="BX68" s="4" t="s">
        <v>16</v>
      </c>
      <c r="BY68" s="4" t="s">
        <v>17</v>
      </c>
      <c r="BZ68" s="4">
        <v>1514</v>
      </c>
      <c r="CA68">
        <f t="shared" si="52"/>
        <v>50708</v>
      </c>
      <c r="CB68" s="19" t="s">
        <v>814</v>
      </c>
      <c r="CC68" s="19" t="s">
        <v>38</v>
      </c>
      <c r="CD68" s="4">
        <f t="shared" ref="CD68:CD110" si="90">LEFT(CB68,LEN(CB68)-1)*1000</f>
        <v>1.7979999999999998</v>
      </c>
      <c r="CE68" s="4">
        <f t="shared" ref="CE68:CE110" si="91">LEFT(CC68,LEN(CC68)-1)*1000</f>
        <v>2E-3</v>
      </c>
      <c r="CF68" s="4" t="str">
        <f t="shared" ref="CF68:CF110" si="92">IF(CI68="192.168.0.41","UP","DOWN")</f>
        <v>UP</v>
      </c>
      <c r="CG68" s="4">
        <f>COUNTIF(CF3:CF68,CF68)</f>
        <v>34</v>
      </c>
      <c r="CH68" s="4" t="str">
        <f t="shared" ref="CH68:CH110" si="93">CF68&amp;CG68</f>
        <v>UP34</v>
      </c>
      <c r="CI68" s="20" t="s">
        <v>16</v>
      </c>
      <c r="CJ68" s="20" t="s">
        <v>17</v>
      </c>
      <c r="CK68" s="21">
        <v>1514</v>
      </c>
      <c r="CL68">
        <f t="shared" si="53"/>
        <v>50708</v>
      </c>
      <c r="CM68" s="22" t="s">
        <v>912</v>
      </c>
      <c r="CN68" s="22" t="s">
        <v>913</v>
      </c>
      <c r="CO68" s="4">
        <f t="shared" ref="CO68:CO110" si="94">LEFT(CM68,LEN(CM68)-1)*1000</f>
        <v>2.202</v>
      </c>
      <c r="CP68" s="4">
        <f t="shared" ref="CP68:CP110" si="95">LEFT(CN68,LEN(CN68)-1)*1000</f>
        <v>0.112</v>
      </c>
      <c r="CQ68" s="4" t="str">
        <f t="shared" ref="CQ68:CQ110" si="96">IF(CT68="192.168.0.41","UP","DOWN")</f>
        <v>UP</v>
      </c>
      <c r="CR68" s="4">
        <f>COUNTIF(CQ3:CQ68,CQ68)</f>
        <v>34</v>
      </c>
      <c r="CS68" s="4" t="str">
        <f t="shared" ref="CS68:CS110" si="97">CQ68&amp;CR68</f>
        <v>UP34</v>
      </c>
      <c r="CT68" s="23" t="s">
        <v>16</v>
      </c>
      <c r="CU68" s="23" t="s">
        <v>17</v>
      </c>
      <c r="CV68" s="24">
        <v>1514</v>
      </c>
      <c r="CW68">
        <f t="shared" si="54"/>
        <v>50708</v>
      </c>
      <c r="CX68" s="25" t="s">
        <v>950</v>
      </c>
      <c r="CY68" s="25" t="s">
        <v>61</v>
      </c>
      <c r="CZ68" s="4">
        <f t="shared" ref="CZ68:CZ110" si="98">LEFT(CX68,LEN(CX68)-1)*1000</f>
        <v>2.532</v>
      </c>
      <c r="DA68" s="4">
        <f t="shared" ref="DA68:DA110" si="99">LEFT(CY68,LEN(CY68)-1)*1000</f>
        <v>3.0000000000000001E-3</v>
      </c>
      <c r="DB68" s="4" t="str">
        <f t="shared" ref="DB68:DB110" si="100">IF(DE68="192.168.0.41","UP","DOWN")</f>
        <v>UP</v>
      </c>
      <c r="DC68" s="4">
        <f>COUNTIF(DB3:DB68,DB68)</f>
        <v>36</v>
      </c>
      <c r="DD68" s="4" t="str">
        <f t="shared" ref="DD68:DD110" si="101">DB68&amp;DC68</f>
        <v>UP36</v>
      </c>
      <c r="DE68" s="26" t="s">
        <v>16</v>
      </c>
      <c r="DF68" s="26" t="s">
        <v>17</v>
      </c>
      <c r="DG68" s="27">
        <v>1514</v>
      </c>
      <c r="DH68">
        <f t="shared" si="55"/>
        <v>53604</v>
      </c>
      <c r="DI68" s="28" t="s">
        <v>1123</v>
      </c>
      <c r="DJ68" s="28" t="s">
        <v>61</v>
      </c>
      <c r="DK68" s="4">
        <f t="shared" ref="DK68:DK110" si="102">LEFT(DI68,LEN(DI68)-1)*1000</f>
        <v>3.5710000000000002</v>
      </c>
      <c r="DL68" s="4">
        <f t="shared" ref="DL68:DL110" si="103">LEFT(DJ68,LEN(DJ68)-1)*1000</f>
        <v>3.0000000000000001E-3</v>
      </c>
      <c r="DM68" s="4" t="str">
        <f t="shared" ref="DM68:DM111" si="104">IF(DP68="192.168.0.41","UP","DOWN")</f>
        <v>UP</v>
      </c>
      <c r="DN68" s="4">
        <f>COUNTIF(DM3:DM68,DM68)</f>
        <v>34</v>
      </c>
      <c r="DO68" s="4" t="str">
        <f t="shared" ref="DO68:DO111" si="105">DM68&amp;DN68</f>
        <v>UP34</v>
      </c>
      <c r="DP68" s="29" t="s">
        <v>16</v>
      </c>
      <c r="DQ68" s="29" t="s">
        <v>17</v>
      </c>
      <c r="DR68" s="30">
        <v>1514</v>
      </c>
      <c r="DS68">
        <f t="shared" si="56"/>
        <v>50708</v>
      </c>
      <c r="DT68" s="31" t="s">
        <v>1233</v>
      </c>
      <c r="DU68" s="31" t="s">
        <v>1234</v>
      </c>
      <c r="DV68" s="4">
        <f t="shared" ref="DV68:DV110" si="106">LEFT(DT68,LEN(DT68)-1)*1000</f>
        <v>4.6840000000000002</v>
      </c>
      <c r="DW68" s="4">
        <f t="shared" ref="DW68:DW110" si="107">LEFT(DU68,LEN(DU68)-1)*1000</f>
        <v>0.14599999999999999</v>
      </c>
      <c r="DX68" s="4" t="str">
        <f t="shared" ref="DX68:DX111" si="108">IF(EA68="192.168.0.41","UP","DOWN")</f>
        <v>UP</v>
      </c>
      <c r="DY68" s="4">
        <f>COUNTIF(DX3:DX68,DX68)</f>
        <v>34</v>
      </c>
      <c r="DZ68" s="4" t="str">
        <f t="shared" ref="DZ68:DZ111" si="109">DX68&amp;DY68</f>
        <v>UP34</v>
      </c>
      <c r="EA68" s="32" t="s">
        <v>16</v>
      </c>
      <c r="EB68" s="32" t="s">
        <v>17</v>
      </c>
      <c r="EC68" s="33">
        <v>1514</v>
      </c>
      <c r="ED68">
        <f t="shared" si="57"/>
        <v>50708</v>
      </c>
    </row>
    <row r="69" spans="2:134">
      <c r="B69" s="4" t="s">
        <v>111</v>
      </c>
      <c r="C69" s="4" t="s">
        <v>40</v>
      </c>
      <c r="D69" s="4">
        <f t="shared" si="61"/>
        <v>1.1080000000000001</v>
      </c>
      <c r="E69" s="4">
        <f t="shared" si="62"/>
        <v>7.0000000000000001E-3</v>
      </c>
      <c r="F69" s="4" t="str">
        <f t="shared" si="63"/>
        <v>DOWN</v>
      </c>
      <c r="G69" s="4">
        <f>COUNTIF(F3:F69,F69)</f>
        <v>33</v>
      </c>
      <c r="H69" s="4" t="str">
        <f t="shared" si="64"/>
        <v>DOWN33</v>
      </c>
      <c r="I69" s="4" t="s">
        <v>17</v>
      </c>
      <c r="J69" s="4" t="s">
        <v>16</v>
      </c>
      <c r="K69" s="4">
        <v>66</v>
      </c>
      <c r="L69">
        <f t="shared" si="65"/>
        <v>50774</v>
      </c>
      <c r="M69" s="5" t="s">
        <v>235</v>
      </c>
      <c r="N69" s="5" t="s">
        <v>73</v>
      </c>
      <c r="O69" s="4">
        <f t="shared" si="66"/>
        <v>1.0289999999999999</v>
      </c>
      <c r="P69" s="4">
        <f t="shared" si="67"/>
        <v>8.0000000000000002E-3</v>
      </c>
      <c r="Q69" s="4" t="str">
        <f t="shared" si="68"/>
        <v>DOWN</v>
      </c>
      <c r="R69" s="4">
        <f>COUNTIF(Q3:Q69,Q69)</f>
        <v>33</v>
      </c>
      <c r="S69" s="4" t="str">
        <f t="shared" si="69"/>
        <v>DOWN33</v>
      </c>
      <c r="T69" s="6" t="s">
        <v>17</v>
      </c>
      <c r="U69" s="6" t="s">
        <v>16</v>
      </c>
      <c r="V69" s="7">
        <v>66</v>
      </c>
      <c r="W69">
        <f t="shared" si="58"/>
        <v>50774</v>
      </c>
      <c r="X69" s="8" t="s">
        <v>343</v>
      </c>
      <c r="Y69" s="8" t="s">
        <v>38</v>
      </c>
      <c r="Z69" s="4">
        <f t="shared" si="70"/>
        <v>0.87200000000000011</v>
      </c>
      <c r="AA69" s="4">
        <f t="shared" si="71"/>
        <v>2E-3</v>
      </c>
      <c r="AB69" s="4" t="str">
        <f t="shared" si="72"/>
        <v>UP</v>
      </c>
      <c r="AC69" s="4">
        <f>COUNTIF(AB3:AB69,AB69)</f>
        <v>37</v>
      </c>
      <c r="AD69" s="4" t="str">
        <f t="shared" si="73"/>
        <v>UP37</v>
      </c>
      <c r="AE69" s="9" t="s">
        <v>16</v>
      </c>
      <c r="AF69" s="9" t="s">
        <v>17</v>
      </c>
      <c r="AG69" s="10">
        <v>1514</v>
      </c>
      <c r="AH69" s="33">
        <f t="shared" si="59"/>
        <v>55118</v>
      </c>
      <c r="AI69" s="11" t="s">
        <v>452</v>
      </c>
      <c r="AJ69" s="11" t="s">
        <v>59</v>
      </c>
      <c r="AK69" s="4">
        <f t="shared" si="74"/>
        <v>3528.2110000000002</v>
      </c>
      <c r="AL69" s="11">
        <v>1.0929999999998472</v>
      </c>
      <c r="AM69" s="4">
        <f t="shared" si="75"/>
        <v>0.01</v>
      </c>
      <c r="AN69" s="4" t="str">
        <f t="shared" si="76"/>
        <v>DOWN</v>
      </c>
      <c r="AO69" s="4">
        <f>COUNTIF(AN3:AN69,AN69)</f>
        <v>33</v>
      </c>
      <c r="AP69" s="4" t="str">
        <f t="shared" si="77"/>
        <v>DOWN33</v>
      </c>
      <c r="AQ69" s="4" t="s">
        <v>17</v>
      </c>
      <c r="AR69" s="4" t="s">
        <v>16</v>
      </c>
      <c r="AS69" s="4">
        <v>66</v>
      </c>
      <c r="AT69">
        <f t="shared" ref="AT69:AT110" si="110">AS69+AT68</f>
        <v>50774</v>
      </c>
      <c r="AU69" s="12" t="s">
        <v>554</v>
      </c>
      <c r="AV69" s="12" t="s">
        <v>88</v>
      </c>
      <c r="AW69" s="4">
        <f t="shared" si="78"/>
        <v>1.0189999999999999</v>
      </c>
      <c r="AX69" s="4">
        <f t="shared" si="79"/>
        <v>9.0000000000000011E-3</v>
      </c>
      <c r="AY69" s="4" t="str">
        <f t="shared" si="80"/>
        <v>DOWN</v>
      </c>
      <c r="AZ69" s="4">
        <f>COUNTIF(AY3:AY69,AY69)</f>
        <v>33</v>
      </c>
      <c r="BA69" s="4" t="str">
        <f t="shared" si="81"/>
        <v>DOWN33</v>
      </c>
      <c r="BB69" s="13" t="s">
        <v>17</v>
      </c>
      <c r="BC69" s="13" t="s">
        <v>16</v>
      </c>
      <c r="BD69" s="14">
        <v>66</v>
      </c>
      <c r="BE69">
        <f t="shared" ref="BE69:BE110" si="111">BD69+BE68</f>
        <v>50774</v>
      </c>
      <c r="BF69" s="15" t="s">
        <v>647</v>
      </c>
      <c r="BG69" s="15" t="s">
        <v>69</v>
      </c>
      <c r="BH69" s="4">
        <f t="shared" si="82"/>
        <v>1.3049999999999999</v>
      </c>
      <c r="BI69" s="4">
        <f t="shared" si="83"/>
        <v>1.0999999999999999E-2</v>
      </c>
      <c r="BJ69" s="4" t="str">
        <f t="shared" si="84"/>
        <v>DOWN</v>
      </c>
      <c r="BK69" s="4">
        <f>COUNTIF(BJ3:BJ69,BJ69)</f>
        <v>33</v>
      </c>
      <c r="BL69" s="4" t="str">
        <f t="shared" si="85"/>
        <v>DOWN33</v>
      </c>
      <c r="BM69" s="16" t="s">
        <v>17</v>
      </c>
      <c r="BN69" s="16" t="s">
        <v>16</v>
      </c>
      <c r="BO69" s="17">
        <v>66</v>
      </c>
      <c r="BP69">
        <f t="shared" ref="BP69:BP110" si="112">BO69+BP68</f>
        <v>50774</v>
      </c>
      <c r="BQ69" s="18" t="s">
        <v>583</v>
      </c>
      <c r="BR69" s="18" t="s">
        <v>43</v>
      </c>
      <c r="BS69" s="4">
        <f t="shared" si="86"/>
        <v>1.3420000000000001</v>
      </c>
      <c r="BT69" s="4">
        <f t="shared" si="87"/>
        <v>6.0000000000000001E-3</v>
      </c>
      <c r="BU69" s="4" t="str">
        <f t="shared" si="88"/>
        <v>DOWN</v>
      </c>
      <c r="BV69" s="4">
        <f>COUNTIF(BU3:BU69,BU69)</f>
        <v>33</v>
      </c>
      <c r="BW69" s="4" t="str">
        <f t="shared" si="89"/>
        <v>DOWN33</v>
      </c>
      <c r="BX69" s="4" t="s">
        <v>17</v>
      </c>
      <c r="BY69" s="4" t="s">
        <v>16</v>
      </c>
      <c r="BZ69" s="4">
        <v>66</v>
      </c>
      <c r="CA69">
        <f t="shared" ref="CA69:CA110" si="113">BZ69+CA68</f>
        <v>50774</v>
      </c>
      <c r="CB69" s="19" t="s">
        <v>815</v>
      </c>
      <c r="CC69" s="19" t="s">
        <v>73</v>
      </c>
      <c r="CD69" s="4">
        <f t="shared" si="90"/>
        <v>1.806</v>
      </c>
      <c r="CE69" s="4">
        <f t="shared" si="91"/>
        <v>8.0000000000000002E-3</v>
      </c>
      <c r="CF69" s="4" t="str">
        <f t="shared" si="92"/>
        <v>DOWN</v>
      </c>
      <c r="CG69" s="4">
        <f>COUNTIF(CF3:CF69,CF69)</f>
        <v>33</v>
      </c>
      <c r="CH69" s="4" t="str">
        <f t="shared" si="93"/>
        <v>DOWN33</v>
      </c>
      <c r="CI69" s="20" t="s">
        <v>17</v>
      </c>
      <c r="CJ69" s="20" t="s">
        <v>16</v>
      </c>
      <c r="CK69" s="21">
        <v>66</v>
      </c>
      <c r="CL69">
        <f t="shared" ref="CL69:CL110" si="114">CK69+CL68</f>
        <v>50774</v>
      </c>
      <c r="CM69" s="22" t="s">
        <v>914</v>
      </c>
      <c r="CN69" s="22" t="s">
        <v>59</v>
      </c>
      <c r="CO69" s="4">
        <f t="shared" si="94"/>
        <v>2.2120000000000002</v>
      </c>
      <c r="CP69" s="4">
        <f t="shared" si="95"/>
        <v>0.01</v>
      </c>
      <c r="CQ69" s="4" t="str">
        <f t="shared" si="96"/>
        <v>DOWN</v>
      </c>
      <c r="CR69" s="4">
        <f>COUNTIF(CQ3:CQ69,CQ69)</f>
        <v>33</v>
      </c>
      <c r="CS69" s="4" t="str">
        <f t="shared" si="97"/>
        <v>DOWN33</v>
      </c>
      <c r="CT69" s="23" t="s">
        <v>17</v>
      </c>
      <c r="CU69" s="23" t="s">
        <v>16</v>
      </c>
      <c r="CV69" s="24">
        <v>66</v>
      </c>
      <c r="CW69">
        <f t="shared" ref="CW69:CW110" si="115">CV69+CW68</f>
        <v>50774</v>
      </c>
      <c r="CX69" s="25" t="s">
        <v>1017</v>
      </c>
      <c r="CY69" s="25" t="s">
        <v>61</v>
      </c>
      <c r="CZ69" s="4">
        <f t="shared" si="98"/>
        <v>2.5350000000000001</v>
      </c>
      <c r="DA69" s="4">
        <f t="shared" si="99"/>
        <v>3.0000000000000001E-3</v>
      </c>
      <c r="DB69" s="4" t="str">
        <f t="shared" si="100"/>
        <v>DOWN</v>
      </c>
      <c r="DC69" s="4">
        <f>COUNTIF(DB3:DB69,DB69)</f>
        <v>31</v>
      </c>
      <c r="DD69" s="4" t="str">
        <f t="shared" si="101"/>
        <v>DOWN31</v>
      </c>
      <c r="DE69" s="26" t="s">
        <v>17</v>
      </c>
      <c r="DF69" s="26" t="s">
        <v>16</v>
      </c>
      <c r="DG69" s="27">
        <v>66</v>
      </c>
      <c r="DH69">
        <f t="shared" ref="DH69:DH110" si="116">DG69+DH68</f>
        <v>53670</v>
      </c>
      <c r="DI69" s="28" t="s">
        <v>1124</v>
      </c>
      <c r="DJ69" s="28" t="s">
        <v>88</v>
      </c>
      <c r="DK69" s="4">
        <f t="shared" si="102"/>
        <v>3.58</v>
      </c>
      <c r="DL69" s="4">
        <f t="shared" si="103"/>
        <v>9.0000000000000011E-3</v>
      </c>
      <c r="DM69" s="4" t="str">
        <f t="shared" si="104"/>
        <v>DOWN</v>
      </c>
      <c r="DN69" s="4">
        <f>COUNTIF(DM3:DM69,DM69)</f>
        <v>33</v>
      </c>
      <c r="DO69" s="4" t="str">
        <f t="shared" si="105"/>
        <v>DOWN33</v>
      </c>
      <c r="DP69" s="29" t="s">
        <v>17</v>
      </c>
      <c r="DQ69" s="29" t="s">
        <v>16</v>
      </c>
      <c r="DR69" s="30">
        <v>66</v>
      </c>
      <c r="DS69">
        <f t="shared" ref="DS69:DS111" si="117">DR69+DS68</f>
        <v>50774</v>
      </c>
      <c r="DT69" s="31" t="s">
        <v>1235</v>
      </c>
      <c r="DU69" s="31" t="s">
        <v>40</v>
      </c>
      <c r="DV69" s="4">
        <f t="shared" si="106"/>
        <v>4.6909999999999998</v>
      </c>
      <c r="DW69" s="4">
        <f t="shared" si="107"/>
        <v>7.0000000000000001E-3</v>
      </c>
      <c r="DX69" s="4" t="str">
        <f t="shared" si="108"/>
        <v>DOWN</v>
      </c>
      <c r="DY69" s="4">
        <f>COUNTIF(DX3:DX69,DX69)</f>
        <v>33</v>
      </c>
      <c r="DZ69" s="4" t="str">
        <f t="shared" si="109"/>
        <v>DOWN33</v>
      </c>
      <c r="EA69" s="32" t="s">
        <v>17</v>
      </c>
      <c r="EB69" s="32" t="s">
        <v>16</v>
      </c>
      <c r="EC69" s="33">
        <v>66</v>
      </c>
      <c r="ED69">
        <f t="shared" ref="ED69:ED111" si="118">EC69+ED68</f>
        <v>50774</v>
      </c>
    </row>
    <row r="70" spans="2:134">
      <c r="B70" s="4" t="s">
        <v>112</v>
      </c>
      <c r="C70" s="4" t="s">
        <v>38</v>
      </c>
      <c r="D70" s="4">
        <f t="shared" si="61"/>
        <v>1.1100000000000001</v>
      </c>
      <c r="E70" s="4">
        <f t="shared" si="62"/>
        <v>2E-3</v>
      </c>
      <c r="F70" s="4" t="str">
        <f t="shared" si="63"/>
        <v>UP</v>
      </c>
      <c r="G70" s="4">
        <f>COUNTIF(F3:F70,F70)</f>
        <v>35</v>
      </c>
      <c r="H70" s="4" t="str">
        <f t="shared" si="64"/>
        <v>UP35</v>
      </c>
      <c r="I70" s="4" t="s">
        <v>16</v>
      </c>
      <c r="J70" s="4" t="s">
        <v>17</v>
      </c>
      <c r="K70" s="4">
        <v>1514</v>
      </c>
      <c r="L70">
        <f t="shared" si="65"/>
        <v>52288</v>
      </c>
      <c r="M70" s="5" t="s">
        <v>236</v>
      </c>
      <c r="N70" s="5" t="s">
        <v>237</v>
      </c>
      <c r="O70" s="4">
        <f t="shared" si="66"/>
        <v>1.052</v>
      </c>
      <c r="P70" s="4">
        <f t="shared" si="67"/>
        <v>2.3E-2</v>
      </c>
      <c r="Q70" s="4" t="str">
        <f t="shared" si="68"/>
        <v>UP</v>
      </c>
      <c r="R70" s="4">
        <f>COUNTIF(Q3:Q70,Q70)</f>
        <v>35</v>
      </c>
      <c r="S70" s="4" t="str">
        <f t="shared" si="69"/>
        <v>UP35</v>
      </c>
      <c r="T70" s="6" t="s">
        <v>16</v>
      </c>
      <c r="U70" s="6" t="s">
        <v>17</v>
      </c>
      <c r="V70" s="7">
        <v>1514</v>
      </c>
      <c r="W70">
        <f t="shared" ref="W70:W110" si="119">V70+W69</f>
        <v>52288</v>
      </c>
      <c r="X70" s="8" t="s">
        <v>344</v>
      </c>
      <c r="Y70" s="8" t="s">
        <v>61</v>
      </c>
      <c r="Z70" s="4">
        <f t="shared" si="70"/>
        <v>0.875</v>
      </c>
      <c r="AA70" s="4">
        <f t="shared" si="71"/>
        <v>3.0000000000000001E-3</v>
      </c>
      <c r="AB70" s="4" t="str">
        <f t="shared" si="72"/>
        <v>UP</v>
      </c>
      <c r="AC70" s="4">
        <f>COUNTIF(AB3:AB70,AB70)</f>
        <v>38</v>
      </c>
      <c r="AD70" s="4" t="str">
        <f t="shared" si="73"/>
        <v>UP38</v>
      </c>
      <c r="AE70" s="9" t="s">
        <v>16</v>
      </c>
      <c r="AF70" s="9" t="s">
        <v>17</v>
      </c>
      <c r="AG70" s="10">
        <v>1514</v>
      </c>
      <c r="AH70" s="33">
        <f t="shared" ref="AH70:AH110" si="120">AG70+AH69</f>
        <v>56632</v>
      </c>
      <c r="AI70" s="11" t="s">
        <v>453</v>
      </c>
      <c r="AJ70" s="11" t="s">
        <v>43</v>
      </c>
      <c r="AK70" s="4">
        <f t="shared" si="74"/>
        <v>3528.2170000000001</v>
      </c>
      <c r="AL70" s="11">
        <v>1.0989999999997053</v>
      </c>
      <c r="AM70" s="4">
        <f t="shared" si="75"/>
        <v>6.0000000000000001E-3</v>
      </c>
      <c r="AN70" s="4" t="str">
        <f t="shared" si="76"/>
        <v>UP</v>
      </c>
      <c r="AO70" s="4">
        <f>COUNTIF(AN3:AN70,AN70)</f>
        <v>35</v>
      </c>
      <c r="AP70" s="4" t="str">
        <f t="shared" si="77"/>
        <v>UP35</v>
      </c>
      <c r="AQ70" s="4" t="s">
        <v>16</v>
      </c>
      <c r="AR70" s="4" t="s">
        <v>17</v>
      </c>
      <c r="AS70" s="4">
        <v>1514</v>
      </c>
      <c r="AT70">
        <f t="shared" si="110"/>
        <v>52288</v>
      </c>
      <c r="AU70" s="12" t="s">
        <v>555</v>
      </c>
      <c r="AV70" s="12" t="s">
        <v>61</v>
      </c>
      <c r="AW70" s="4">
        <f t="shared" si="78"/>
        <v>1.0219999999999998</v>
      </c>
      <c r="AX70" s="4">
        <f t="shared" si="79"/>
        <v>3.0000000000000001E-3</v>
      </c>
      <c r="AY70" s="4" t="str">
        <f t="shared" si="80"/>
        <v>UP</v>
      </c>
      <c r="AZ70" s="4">
        <f>COUNTIF(AY3:AY70,AY70)</f>
        <v>35</v>
      </c>
      <c r="BA70" s="4" t="str">
        <f t="shared" si="81"/>
        <v>UP35</v>
      </c>
      <c r="BB70" s="13" t="s">
        <v>16</v>
      </c>
      <c r="BC70" s="13" t="s">
        <v>17</v>
      </c>
      <c r="BD70" s="14">
        <v>1514</v>
      </c>
      <c r="BE70">
        <f t="shared" si="111"/>
        <v>52288</v>
      </c>
      <c r="BF70" s="15" t="s">
        <v>368</v>
      </c>
      <c r="BG70" s="15" t="s">
        <v>61</v>
      </c>
      <c r="BH70" s="4">
        <f t="shared" si="82"/>
        <v>1.3079999999999998</v>
      </c>
      <c r="BI70" s="4">
        <f t="shared" si="83"/>
        <v>3.0000000000000001E-3</v>
      </c>
      <c r="BJ70" s="4" t="str">
        <f t="shared" si="84"/>
        <v>UP</v>
      </c>
      <c r="BK70" s="4">
        <f>COUNTIF(BJ3:BJ70,BJ70)</f>
        <v>35</v>
      </c>
      <c r="BL70" s="4" t="str">
        <f t="shared" si="85"/>
        <v>UP35</v>
      </c>
      <c r="BM70" s="16" t="s">
        <v>16</v>
      </c>
      <c r="BN70" s="16" t="s">
        <v>17</v>
      </c>
      <c r="BO70" s="17">
        <v>1514</v>
      </c>
      <c r="BP70">
        <f t="shared" si="112"/>
        <v>52288</v>
      </c>
      <c r="BQ70" s="18" t="s">
        <v>373</v>
      </c>
      <c r="BR70" s="18" t="s">
        <v>137</v>
      </c>
      <c r="BS70" s="4">
        <f t="shared" si="86"/>
        <v>1.343</v>
      </c>
      <c r="BT70" s="4">
        <f t="shared" si="87"/>
        <v>1E-3</v>
      </c>
      <c r="BU70" s="4" t="str">
        <f t="shared" si="88"/>
        <v>UP</v>
      </c>
      <c r="BV70" s="4">
        <f>COUNTIF(BU3:BU70,BU70)</f>
        <v>35</v>
      </c>
      <c r="BW70" s="4" t="str">
        <f t="shared" si="89"/>
        <v>UP35</v>
      </c>
      <c r="BX70" s="4" t="s">
        <v>16</v>
      </c>
      <c r="BY70" s="4" t="s">
        <v>17</v>
      </c>
      <c r="BZ70" s="4">
        <v>1514</v>
      </c>
      <c r="CA70">
        <f t="shared" si="113"/>
        <v>52288</v>
      </c>
      <c r="CB70" s="19" t="s">
        <v>816</v>
      </c>
      <c r="CC70" s="19" t="s">
        <v>38</v>
      </c>
      <c r="CD70" s="4">
        <f t="shared" si="90"/>
        <v>1.8079999999999998</v>
      </c>
      <c r="CE70" s="4">
        <f t="shared" si="91"/>
        <v>2E-3</v>
      </c>
      <c r="CF70" s="4" t="str">
        <f t="shared" si="92"/>
        <v>UP</v>
      </c>
      <c r="CG70" s="4">
        <f>COUNTIF(CF3:CF70,CF70)</f>
        <v>35</v>
      </c>
      <c r="CH70" s="4" t="str">
        <f t="shared" si="93"/>
        <v>UP35</v>
      </c>
      <c r="CI70" s="20" t="s">
        <v>16</v>
      </c>
      <c r="CJ70" s="20" t="s">
        <v>17</v>
      </c>
      <c r="CK70" s="21">
        <v>1514</v>
      </c>
      <c r="CL70">
        <f t="shared" si="114"/>
        <v>52288</v>
      </c>
      <c r="CM70" s="22" t="s">
        <v>915</v>
      </c>
      <c r="CN70" s="22" t="s">
        <v>71</v>
      </c>
      <c r="CO70" s="4">
        <f t="shared" si="94"/>
        <v>2.2160000000000002</v>
      </c>
      <c r="CP70" s="4">
        <f t="shared" si="95"/>
        <v>4.0000000000000001E-3</v>
      </c>
      <c r="CQ70" s="4" t="str">
        <f t="shared" si="96"/>
        <v>UP</v>
      </c>
      <c r="CR70" s="4">
        <f>COUNTIF(CQ3:CQ70,CQ70)</f>
        <v>35</v>
      </c>
      <c r="CS70" s="4" t="str">
        <f t="shared" si="97"/>
        <v>UP35</v>
      </c>
      <c r="CT70" s="23" t="s">
        <v>16</v>
      </c>
      <c r="CU70" s="23" t="s">
        <v>17</v>
      </c>
      <c r="CV70" s="24">
        <v>1514</v>
      </c>
      <c r="CW70">
        <f t="shared" si="115"/>
        <v>52288</v>
      </c>
      <c r="CX70" s="25" t="s">
        <v>951</v>
      </c>
      <c r="CY70" s="25" t="s">
        <v>40</v>
      </c>
      <c r="CZ70" s="4">
        <f t="shared" si="98"/>
        <v>2.5419999999999998</v>
      </c>
      <c r="DA70" s="4">
        <f t="shared" si="99"/>
        <v>7.0000000000000001E-3</v>
      </c>
      <c r="DB70" s="4" t="str">
        <f t="shared" si="100"/>
        <v>DOWN</v>
      </c>
      <c r="DC70" s="4">
        <f>COUNTIF(DB3:DB70,DB70)</f>
        <v>32</v>
      </c>
      <c r="DD70" s="4" t="str">
        <f t="shared" si="101"/>
        <v>DOWN32</v>
      </c>
      <c r="DE70" s="26" t="s">
        <v>17</v>
      </c>
      <c r="DF70" s="26" t="s">
        <v>16</v>
      </c>
      <c r="DG70" s="27">
        <v>66</v>
      </c>
      <c r="DH70">
        <f t="shared" si="116"/>
        <v>53736</v>
      </c>
      <c r="DI70" s="28" t="s">
        <v>1125</v>
      </c>
      <c r="DJ70" s="28" t="s">
        <v>61</v>
      </c>
      <c r="DK70" s="4">
        <f t="shared" si="102"/>
        <v>3.5829999999999997</v>
      </c>
      <c r="DL70" s="4">
        <f t="shared" si="103"/>
        <v>3.0000000000000001E-3</v>
      </c>
      <c r="DM70" s="4" t="str">
        <f t="shared" si="104"/>
        <v>UP</v>
      </c>
      <c r="DN70" s="4">
        <f>COUNTIF(DM3:DM70,DM70)</f>
        <v>35</v>
      </c>
      <c r="DO70" s="4" t="str">
        <f t="shared" si="105"/>
        <v>UP35</v>
      </c>
      <c r="DP70" s="29" t="s">
        <v>16</v>
      </c>
      <c r="DQ70" s="29" t="s">
        <v>17</v>
      </c>
      <c r="DR70" s="30">
        <v>1514</v>
      </c>
      <c r="DS70">
        <f t="shared" si="117"/>
        <v>52288</v>
      </c>
      <c r="DT70" s="31" t="s">
        <v>1236</v>
      </c>
      <c r="DU70" s="31" t="s">
        <v>61</v>
      </c>
      <c r="DV70" s="4">
        <f t="shared" si="106"/>
        <v>4.694</v>
      </c>
      <c r="DW70" s="4">
        <f t="shared" si="107"/>
        <v>3.0000000000000001E-3</v>
      </c>
      <c r="DX70" s="4" t="str">
        <f t="shared" si="108"/>
        <v>UP</v>
      </c>
      <c r="DY70" s="4">
        <f>COUNTIF(DX3:DX70,DX70)</f>
        <v>35</v>
      </c>
      <c r="DZ70" s="4" t="str">
        <f t="shared" si="109"/>
        <v>UP35</v>
      </c>
      <c r="EA70" s="32" t="s">
        <v>16</v>
      </c>
      <c r="EB70" s="32" t="s">
        <v>17</v>
      </c>
      <c r="EC70" s="33">
        <v>1514</v>
      </c>
      <c r="ED70">
        <f t="shared" si="118"/>
        <v>52288</v>
      </c>
    </row>
    <row r="71" spans="2:134">
      <c r="B71" s="4" t="s">
        <v>113</v>
      </c>
      <c r="C71" s="4" t="s">
        <v>43</v>
      </c>
      <c r="D71" s="4">
        <f t="shared" si="61"/>
        <v>1.1160000000000001</v>
      </c>
      <c r="E71" s="4">
        <f t="shared" si="62"/>
        <v>6.0000000000000001E-3</v>
      </c>
      <c r="F71" s="4" t="str">
        <f t="shared" si="63"/>
        <v>DOWN</v>
      </c>
      <c r="G71" s="4">
        <f>COUNTIF(F3:F71,F71)</f>
        <v>34</v>
      </c>
      <c r="H71" s="4" t="str">
        <f t="shared" si="64"/>
        <v>DOWN34</v>
      </c>
      <c r="I71" s="4" t="s">
        <v>17</v>
      </c>
      <c r="J71" s="4" t="s">
        <v>16</v>
      </c>
      <c r="K71" s="4">
        <v>66</v>
      </c>
      <c r="L71">
        <f t="shared" si="65"/>
        <v>52354</v>
      </c>
      <c r="M71" s="5" t="s">
        <v>238</v>
      </c>
      <c r="N71" s="5" t="s">
        <v>36</v>
      </c>
      <c r="O71" s="4">
        <f t="shared" si="66"/>
        <v>1.0649999999999999</v>
      </c>
      <c r="P71" s="4">
        <f t="shared" si="67"/>
        <v>1.2999999999999999E-2</v>
      </c>
      <c r="Q71" s="4" t="str">
        <f t="shared" si="68"/>
        <v>DOWN</v>
      </c>
      <c r="R71" s="4">
        <f>COUNTIF(Q3:Q71,Q71)</f>
        <v>34</v>
      </c>
      <c r="S71" s="4" t="str">
        <f t="shared" si="69"/>
        <v>DOWN34</v>
      </c>
      <c r="T71" s="6" t="s">
        <v>17</v>
      </c>
      <c r="U71" s="6" t="s">
        <v>16</v>
      </c>
      <c r="V71" s="7">
        <v>66</v>
      </c>
      <c r="W71">
        <f t="shared" si="119"/>
        <v>52354</v>
      </c>
      <c r="X71" s="8" t="s">
        <v>345</v>
      </c>
      <c r="Y71" s="8" t="s">
        <v>71</v>
      </c>
      <c r="Z71" s="4">
        <f t="shared" si="70"/>
        <v>0.879</v>
      </c>
      <c r="AA71" s="4">
        <f t="shared" si="71"/>
        <v>4.0000000000000001E-3</v>
      </c>
      <c r="AB71" s="4" t="str">
        <f t="shared" si="72"/>
        <v>UP</v>
      </c>
      <c r="AC71" s="4">
        <f>COUNTIF(AB3:AB71,AB71)</f>
        <v>39</v>
      </c>
      <c r="AD71" s="4" t="str">
        <f t="shared" si="73"/>
        <v>UP39</v>
      </c>
      <c r="AE71" s="9" t="s">
        <v>16</v>
      </c>
      <c r="AF71" s="9" t="s">
        <v>17</v>
      </c>
      <c r="AG71" s="10">
        <v>1514</v>
      </c>
      <c r="AH71" s="33">
        <f t="shared" si="120"/>
        <v>58146</v>
      </c>
      <c r="AI71" s="11" t="s">
        <v>454</v>
      </c>
      <c r="AJ71" s="11" t="s">
        <v>40</v>
      </c>
      <c r="AK71" s="4">
        <f t="shared" si="74"/>
        <v>3528.2239999999997</v>
      </c>
      <c r="AL71" s="11">
        <v>1.1059999999993124</v>
      </c>
      <c r="AM71" s="4">
        <f t="shared" si="75"/>
        <v>7.0000000000000001E-3</v>
      </c>
      <c r="AN71" s="4" t="str">
        <f t="shared" si="76"/>
        <v>DOWN</v>
      </c>
      <c r="AO71" s="4">
        <f>COUNTIF(AN3:AN71,AN71)</f>
        <v>34</v>
      </c>
      <c r="AP71" s="4" t="str">
        <f t="shared" si="77"/>
        <v>DOWN34</v>
      </c>
      <c r="AQ71" s="4" t="s">
        <v>17</v>
      </c>
      <c r="AR71" s="4" t="s">
        <v>16</v>
      </c>
      <c r="AS71" s="4">
        <v>66</v>
      </c>
      <c r="AT71">
        <f t="shared" si="110"/>
        <v>52354</v>
      </c>
      <c r="AU71" s="12" t="s">
        <v>556</v>
      </c>
      <c r="AV71" s="12" t="s">
        <v>59</v>
      </c>
      <c r="AW71" s="4">
        <f t="shared" si="78"/>
        <v>1.032</v>
      </c>
      <c r="AX71" s="4">
        <f t="shared" si="79"/>
        <v>0.01</v>
      </c>
      <c r="AY71" s="4" t="str">
        <f t="shared" si="80"/>
        <v>DOWN</v>
      </c>
      <c r="AZ71" s="4">
        <f>COUNTIF(AY3:AY71,AY71)</f>
        <v>34</v>
      </c>
      <c r="BA71" s="4" t="str">
        <f t="shared" si="81"/>
        <v>DOWN34</v>
      </c>
      <c r="BB71" s="13" t="s">
        <v>17</v>
      </c>
      <c r="BC71" s="13" t="s">
        <v>16</v>
      </c>
      <c r="BD71" s="14">
        <v>66</v>
      </c>
      <c r="BE71">
        <f t="shared" si="111"/>
        <v>52354</v>
      </c>
      <c r="BF71" s="15" t="s">
        <v>578</v>
      </c>
      <c r="BG71" s="15" t="s">
        <v>40</v>
      </c>
      <c r="BH71" s="4">
        <f t="shared" si="82"/>
        <v>1.3149999999999999</v>
      </c>
      <c r="BI71" s="4">
        <f t="shared" si="83"/>
        <v>7.0000000000000001E-3</v>
      </c>
      <c r="BJ71" s="4" t="str">
        <f t="shared" si="84"/>
        <v>DOWN</v>
      </c>
      <c r="BK71" s="4">
        <f>COUNTIF(BJ3:BJ71,BJ71)</f>
        <v>34</v>
      </c>
      <c r="BL71" s="4" t="str">
        <f t="shared" si="85"/>
        <v>DOWN34</v>
      </c>
      <c r="BM71" s="16" t="s">
        <v>17</v>
      </c>
      <c r="BN71" s="16" t="s">
        <v>16</v>
      </c>
      <c r="BO71" s="17">
        <v>66</v>
      </c>
      <c r="BP71">
        <f t="shared" si="112"/>
        <v>52354</v>
      </c>
      <c r="BQ71" s="18" t="s">
        <v>724</v>
      </c>
      <c r="BR71" s="18" t="s">
        <v>43</v>
      </c>
      <c r="BS71" s="4">
        <f t="shared" si="86"/>
        <v>1.349</v>
      </c>
      <c r="BT71" s="4">
        <f t="shared" si="87"/>
        <v>6.0000000000000001E-3</v>
      </c>
      <c r="BU71" s="4" t="str">
        <f t="shared" si="88"/>
        <v>DOWN</v>
      </c>
      <c r="BV71" s="4">
        <f>COUNTIF(BU3:BU71,BU71)</f>
        <v>34</v>
      </c>
      <c r="BW71" s="4" t="str">
        <f t="shared" si="89"/>
        <v>DOWN34</v>
      </c>
      <c r="BX71" s="4" t="s">
        <v>17</v>
      </c>
      <c r="BY71" s="4" t="s">
        <v>16</v>
      </c>
      <c r="BZ71" s="4">
        <v>66</v>
      </c>
      <c r="CA71">
        <f t="shared" si="113"/>
        <v>52354</v>
      </c>
      <c r="CB71" s="19" t="s">
        <v>817</v>
      </c>
      <c r="CC71" s="19" t="s">
        <v>43</v>
      </c>
      <c r="CD71" s="4">
        <f t="shared" si="90"/>
        <v>1.8140000000000001</v>
      </c>
      <c r="CE71" s="4">
        <f t="shared" si="91"/>
        <v>6.0000000000000001E-3</v>
      </c>
      <c r="CF71" s="4" t="str">
        <f t="shared" si="92"/>
        <v>DOWN</v>
      </c>
      <c r="CG71" s="4">
        <f>COUNTIF(CF3:CF71,CF71)</f>
        <v>34</v>
      </c>
      <c r="CH71" s="4" t="str">
        <f t="shared" si="93"/>
        <v>DOWN34</v>
      </c>
      <c r="CI71" s="20" t="s">
        <v>17</v>
      </c>
      <c r="CJ71" s="20" t="s">
        <v>16</v>
      </c>
      <c r="CK71" s="21">
        <v>66</v>
      </c>
      <c r="CL71">
        <f t="shared" si="114"/>
        <v>52354</v>
      </c>
      <c r="CM71" s="22" t="s">
        <v>916</v>
      </c>
      <c r="CN71" s="22" t="s">
        <v>43</v>
      </c>
      <c r="CO71" s="4">
        <f t="shared" si="94"/>
        <v>2.222</v>
      </c>
      <c r="CP71" s="4">
        <f t="shared" si="95"/>
        <v>6.0000000000000001E-3</v>
      </c>
      <c r="CQ71" s="4" t="str">
        <f t="shared" si="96"/>
        <v>DOWN</v>
      </c>
      <c r="CR71" s="4">
        <f>COUNTIF(CQ3:CQ71,CQ71)</f>
        <v>34</v>
      </c>
      <c r="CS71" s="4" t="str">
        <f t="shared" si="97"/>
        <v>DOWN34</v>
      </c>
      <c r="CT71" s="23" t="s">
        <v>17</v>
      </c>
      <c r="CU71" s="23" t="s">
        <v>16</v>
      </c>
      <c r="CV71" s="24">
        <v>66</v>
      </c>
      <c r="CW71">
        <f t="shared" si="115"/>
        <v>52354</v>
      </c>
      <c r="CX71" s="25" t="s">
        <v>1018</v>
      </c>
      <c r="CY71" s="25" t="s">
        <v>88</v>
      </c>
      <c r="CZ71" s="4">
        <f t="shared" si="98"/>
        <v>2.5509999999999997</v>
      </c>
      <c r="DA71" s="4">
        <f t="shared" si="99"/>
        <v>9.0000000000000011E-3</v>
      </c>
      <c r="DB71" s="4" t="str">
        <f t="shared" si="100"/>
        <v>DOWN</v>
      </c>
      <c r="DC71" s="4">
        <f>COUNTIF(DB3:DB71,DB71)</f>
        <v>33</v>
      </c>
      <c r="DD71" s="4" t="str">
        <f t="shared" si="101"/>
        <v>DOWN33</v>
      </c>
      <c r="DE71" s="26" t="s">
        <v>17</v>
      </c>
      <c r="DF71" s="26" t="s">
        <v>16</v>
      </c>
      <c r="DG71" s="27">
        <v>66</v>
      </c>
      <c r="DH71">
        <f t="shared" si="116"/>
        <v>53802</v>
      </c>
      <c r="DI71" s="28" t="s">
        <v>1126</v>
      </c>
      <c r="DJ71" s="28" t="s">
        <v>59</v>
      </c>
      <c r="DK71" s="4">
        <f t="shared" si="102"/>
        <v>3.593</v>
      </c>
      <c r="DL71" s="4">
        <f t="shared" si="103"/>
        <v>0.01</v>
      </c>
      <c r="DM71" s="4" t="str">
        <f t="shared" si="104"/>
        <v>DOWN</v>
      </c>
      <c r="DN71" s="4">
        <f>COUNTIF(DM3:DM71,DM71)</f>
        <v>34</v>
      </c>
      <c r="DO71" s="4" t="str">
        <f t="shared" si="105"/>
        <v>DOWN34</v>
      </c>
      <c r="DP71" s="29" t="s">
        <v>17</v>
      </c>
      <c r="DQ71" s="29" t="s">
        <v>16</v>
      </c>
      <c r="DR71" s="30">
        <v>66</v>
      </c>
      <c r="DS71">
        <f t="shared" si="117"/>
        <v>52354</v>
      </c>
      <c r="DT71" s="31" t="s">
        <v>1237</v>
      </c>
      <c r="DU71" s="31" t="s">
        <v>78</v>
      </c>
      <c r="DV71" s="4">
        <f t="shared" si="106"/>
        <v>4.6989999999999998</v>
      </c>
      <c r="DW71" s="4">
        <f t="shared" si="107"/>
        <v>5.0000000000000001E-3</v>
      </c>
      <c r="DX71" s="4" t="str">
        <f t="shared" si="108"/>
        <v>DOWN</v>
      </c>
      <c r="DY71" s="4">
        <f>COUNTIF(DX3:DX71,DX71)</f>
        <v>34</v>
      </c>
      <c r="DZ71" s="4" t="str">
        <f t="shared" si="109"/>
        <v>DOWN34</v>
      </c>
      <c r="EA71" s="32" t="s">
        <v>17</v>
      </c>
      <c r="EB71" s="32" t="s">
        <v>16</v>
      </c>
      <c r="EC71" s="33">
        <v>66</v>
      </c>
      <c r="ED71">
        <f t="shared" si="118"/>
        <v>52354</v>
      </c>
    </row>
    <row r="72" spans="2:134">
      <c r="B72" s="4" t="s">
        <v>114</v>
      </c>
      <c r="C72" s="4" t="s">
        <v>38</v>
      </c>
      <c r="D72" s="4">
        <f t="shared" si="61"/>
        <v>1.1180000000000001</v>
      </c>
      <c r="E72" s="4">
        <f t="shared" si="62"/>
        <v>2E-3</v>
      </c>
      <c r="F72" s="4" t="str">
        <f t="shared" si="63"/>
        <v>UP</v>
      </c>
      <c r="G72" s="4">
        <f>COUNTIF(F3:F72,F72)</f>
        <v>36</v>
      </c>
      <c r="H72" s="4" t="str">
        <f t="shared" si="64"/>
        <v>UP36</v>
      </c>
      <c r="I72" s="4" t="s">
        <v>16</v>
      </c>
      <c r="J72" s="4" t="s">
        <v>17</v>
      </c>
      <c r="K72" s="4">
        <v>1514</v>
      </c>
      <c r="L72">
        <f t="shared" si="65"/>
        <v>53868</v>
      </c>
      <c r="M72" s="5" t="s">
        <v>239</v>
      </c>
      <c r="N72" s="5" t="s">
        <v>71</v>
      </c>
      <c r="O72" s="4">
        <f t="shared" si="66"/>
        <v>1.0690000000000002</v>
      </c>
      <c r="P72" s="4">
        <f t="shared" si="67"/>
        <v>4.0000000000000001E-3</v>
      </c>
      <c r="Q72" s="4" t="str">
        <f t="shared" si="68"/>
        <v>UP</v>
      </c>
      <c r="R72" s="4">
        <f>COUNTIF(Q3:Q72,Q72)</f>
        <v>36</v>
      </c>
      <c r="S72" s="4" t="str">
        <f t="shared" si="69"/>
        <v>UP36</v>
      </c>
      <c r="T72" s="6" t="s">
        <v>16</v>
      </c>
      <c r="U72" s="6" t="s">
        <v>17</v>
      </c>
      <c r="V72" s="7">
        <v>1514</v>
      </c>
      <c r="W72">
        <f t="shared" si="119"/>
        <v>53868</v>
      </c>
      <c r="X72" s="8" t="s">
        <v>346</v>
      </c>
      <c r="Y72" s="8" t="s">
        <v>137</v>
      </c>
      <c r="Z72" s="4">
        <f t="shared" si="70"/>
        <v>0.88</v>
      </c>
      <c r="AA72" s="4">
        <f t="shared" si="71"/>
        <v>1E-3</v>
      </c>
      <c r="AB72" s="4" t="str">
        <f t="shared" si="72"/>
        <v>DOWN</v>
      </c>
      <c r="AC72" s="4">
        <f>COUNTIF(AB3:AB72,AB72)</f>
        <v>31</v>
      </c>
      <c r="AD72" s="4" t="str">
        <f t="shared" si="73"/>
        <v>DOWN31</v>
      </c>
      <c r="AE72" s="9" t="s">
        <v>17</v>
      </c>
      <c r="AF72" s="9" t="s">
        <v>16</v>
      </c>
      <c r="AG72" s="10">
        <v>66</v>
      </c>
      <c r="AH72" s="33">
        <f t="shared" si="120"/>
        <v>58212</v>
      </c>
      <c r="AI72" s="11" t="s">
        <v>455</v>
      </c>
      <c r="AJ72" s="11" t="s">
        <v>38</v>
      </c>
      <c r="AK72" s="4">
        <f t="shared" si="74"/>
        <v>3528.2260000000001</v>
      </c>
      <c r="AL72" s="11">
        <v>1.1079999999997199</v>
      </c>
      <c r="AM72" s="4">
        <f t="shared" si="75"/>
        <v>2E-3</v>
      </c>
      <c r="AN72" s="4" t="str">
        <f t="shared" si="76"/>
        <v>UP</v>
      </c>
      <c r="AO72" s="4">
        <f>COUNTIF(AN3:AN72,AN72)</f>
        <v>36</v>
      </c>
      <c r="AP72" s="4" t="str">
        <f t="shared" si="77"/>
        <v>UP36</v>
      </c>
      <c r="AQ72" s="4" t="s">
        <v>16</v>
      </c>
      <c r="AR72" s="4" t="s">
        <v>17</v>
      </c>
      <c r="AS72" s="4">
        <v>1514</v>
      </c>
      <c r="AT72">
        <f t="shared" si="110"/>
        <v>53868</v>
      </c>
      <c r="AU72" s="12" t="s">
        <v>557</v>
      </c>
      <c r="AV72" s="12" t="s">
        <v>38</v>
      </c>
      <c r="AW72" s="4">
        <f t="shared" si="78"/>
        <v>1.034</v>
      </c>
      <c r="AX72" s="4">
        <f t="shared" si="79"/>
        <v>2E-3</v>
      </c>
      <c r="AY72" s="4" t="str">
        <f t="shared" si="80"/>
        <v>UP</v>
      </c>
      <c r="AZ72" s="4">
        <f>COUNTIF(AY3:AY72,AY72)</f>
        <v>36</v>
      </c>
      <c r="BA72" s="4" t="str">
        <f t="shared" si="81"/>
        <v>UP36</v>
      </c>
      <c r="BB72" s="13" t="s">
        <v>16</v>
      </c>
      <c r="BC72" s="13" t="s">
        <v>17</v>
      </c>
      <c r="BD72" s="14">
        <v>1514</v>
      </c>
      <c r="BE72">
        <f t="shared" si="111"/>
        <v>53868</v>
      </c>
      <c r="BF72" s="15" t="s">
        <v>648</v>
      </c>
      <c r="BG72" s="15" t="s">
        <v>78</v>
      </c>
      <c r="BH72" s="4">
        <f t="shared" si="82"/>
        <v>1.32</v>
      </c>
      <c r="BI72" s="4">
        <f t="shared" si="83"/>
        <v>5.0000000000000001E-3</v>
      </c>
      <c r="BJ72" s="4" t="str">
        <f t="shared" si="84"/>
        <v>UP</v>
      </c>
      <c r="BK72" s="4">
        <f>COUNTIF(BJ3:BJ72,BJ72)</f>
        <v>36</v>
      </c>
      <c r="BL72" s="4" t="str">
        <f t="shared" si="85"/>
        <v>UP36</v>
      </c>
      <c r="BM72" s="16" t="s">
        <v>16</v>
      </c>
      <c r="BN72" s="16" t="s">
        <v>17</v>
      </c>
      <c r="BO72" s="17">
        <v>1514</v>
      </c>
      <c r="BP72">
        <f t="shared" si="112"/>
        <v>53868</v>
      </c>
      <c r="BQ72" s="18" t="s">
        <v>655</v>
      </c>
      <c r="BR72" s="18" t="s">
        <v>38</v>
      </c>
      <c r="BS72" s="4">
        <f t="shared" si="86"/>
        <v>1.351</v>
      </c>
      <c r="BT72" s="4">
        <f t="shared" si="87"/>
        <v>2E-3</v>
      </c>
      <c r="BU72" s="4" t="str">
        <f t="shared" si="88"/>
        <v>UP</v>
      </c>
      <c r="BV72" s="4">
        <f>COUNTIF(BU3:BU72,BU72)</f>
        <v>36</v>
      </c>
      <c r="BW72" s="4" t="str">
        <f t="shared" si="89"/>
        <v>UP36</v>
      </c>
      <c r="BX72" s="4" t="s">
        <v>16</v>
      </c>
      <c r="BY72" s="4" t="s">
        <v>17</v>
      </c>
      <c r="BZ72" s="4">
        <v>1514</v>
      </c>
      <c r="CA72">
        <f t="shared" si="113"/>
        <v>53868</v>
      </c>
      <c r="CB72" s="19" t="s">
        <v>818</v>
      </c>
      <c r="CC72" s="19" t="s">
        <v>38</v>
      </c>
      <c r="CD72" s="4">
        <f t="shared" si="90"/>
        <v>1.8159999999999998</v>
      </c>
      <c r="CE72" s="4">
        <f t="shared" si="91"/>
        <v>2E-3</v>
      </c>
      <c r="CF72" s="4" t="str">
        <f t="shared" si="92"/>
        <v>UP</v>
      </c>
      <c r="CG72" s="4">
        <f>COUNTIF(CF3:CF72,CF72)</f>
        <v>36</v>
      </c>
      <c r="CH72" s="4" t="str">
        <f t="shared" si="93"/>
        <v>UP36</v>
      </c>
      <c r="CI72" s="20" t="s">
        <v>16</v>
      </c>
      <c r="CJ72" s="20" t="s">
        <v>17</v>
      </c>
      <c r="CK72" s="21">
        <v>1514</v>
      </c>
      <c r="CL72">
        <f t="shared" si="114"/>
        <v>53868</v>
      </c>
      <c r="CM72" s="22" t="s">
        <v>917</v>
      </c>
      <c r="CN72" s="22" t="s">
        <v>38</v>
      </c>
      <c r="CO72" s="4">
        <f t="shared" si="94"/>
        <v>2.2239999999999998</v>
      </c>
      <c r="CP72" s="4">
        <f t="shared" si="95"/>
        <v>2E-3</v>
      </c>
      <c r="CQ72" s="4" t="str">
        <f t="shared" si="96"/>
        <v>UP</v>
      </c>
      <c r="CR72" s="4">
        <f>COUNTIF(CQ3:CQ72,CQ72)</f>
        <v>36</v>
      </c>
      <c r="CS72" s="4" t="str">
        <f t="shared" si="97"/>
        <v>UP36</v>
      </c>
      <c r="CT72" s="23" t="s">
        <v>16</v>
      </c>
      <c r="CU72" s="23" t="s">
        <v>17</v>
      </c>
      <c r="CV72" s="24">
        <v>1514</v>
      </c>
      <c r="CW72">
        <f t="shared" si="115"/>
        <v>53868</v>
      </c>
      <c r="CX72" s="25" t="s">
        <v>1019</v>
      </c>
      <c r="CY72" s="25" t="s">
        <v>69</v>
      </c>
      <c r="CZ72" s="4">
        <f t="shared" si="98"/>
        <v>2.5619999999999998</v>
      </c>
      <c r="DA72" s="4">
        <f t="shared" si="99"/>
        <v>1.0999999999999999E-2</v>
      </c>
      <c r="DB72" s="4" t="str">
        <f t="shared" si="100"/>
        <v>DOWN</v>
      </c>
      <c r="DC72" s="4">
        <f>COUNTIF(DB3:DB72,DB72)</f>
        <v>34</v>
      </c>
      <c r="DD72" s="4" t="str">
        <f t="shared" si="101"/>
        <v>DOWN34</v>
      </c>
      <c r="DE72" s="26" t="s">
        <v>17</v>
      </c>
      <c r="DF72" s="26" t="s">
        <v>16</v>
      </c>
      <c r="DG72" s="27">
        <v>66</v>
      </c>
      <c r="DH72">
        <f t="shared" si="116"/>
        <v>53868</v>
      </c>
      <c r="DI72" s="28" t="s">
        <v>1127</v>
      </c>
      <c r="DJ72" s="28" t="s">
        <v>38</v>
      </c>
      <c r="DK72" s="4">
        <f t="shared" si="102"/>
        <v>3.5950000000000002</v>
      </c>
      <c r="DL72" s="4">
        <f t="shared" si="103"/>
        <v>2E-3</v>
      </c>
      <c r="DM72" s="4" t="str">
        <f t="shared" si="104"/>
        <v>UP</v>
      </c>
      <c r="DN72" s="4">
        <f>COUNTIF(DM3:DM72,DM72)</f>
        <v>36</v>
      </c>
      <c r="DO72" s="4" t="str">
        <f t="shared" si="105"/>
        <v>UP36</v>
      </c>
      <c r="DP72" s="29" t="s">
        <v>16</v>
      </c>
      <c r="DQ72" s="29" t="s">
        <v>17</v>
      </c>
      <c r="DR72" s="30">
        <v>1514</v>
      </c>
      <c r="DS72">
        <f t="shared" si="117"/>
        <v>53868</v>
      </c>
      <c r="DT72" s="31" t="s">
        <v>1238</v>
      </c>
      <c r="DU72" s="31" t="s">
        <v>137</v>
      </c>
      <c r="DV72" s="4">
        <f t="shared" si="106"/>
        <v>4.7</v>
      </c>
      <c r="DW72" s="4">
        <f t="shared" si="107"/>
        <v>1E-3</v>
      </c>
      <c r="DX72" s="4" t="str">
        <f t="shared" si="108"/>
        <v>UP</v>
      </c>
      <c r="DY72" s="4">
        <f>COUNTIF(DX3:DX72,DX72)</f>
        <v>36</v>
      </c>
      <c r="DZ72" s="4" t="str">
        <f t="shared" si="109"/>
        <v>UP36</v>
      </c>
      <c r="EA72" s="32" t="s">
        <v>16</v>
      </c>
      <c r="EB72" s="32" t="s">
        <v>17</v>
      </c>
      <c r="EC72" s="33">
        <v>1514</v>
      </c>
      <c r="ED72">
        <f t="shared" si="118"/>
        <v>53868</v>
      </c>
    </row>
    <row r="73" spans="2:134">
      <c r="B73" s="4" t="s">
        <v>115</v>
      </c>
      <c r="C73" s="4" t="s">
        <v>43</v>
      </c>
      <c r="D73" s="4">
        <f t="shared" si="61"/>
        <v>1.1240000000000001</v>
      </c>
      <c r="E73" s="4">
        <f t="shared" si="62"/>
        <v>6.0000000000000001E-3</v>
      </c>
      <c r="F73" s="4" t="str">
        <f t="shared" si="63"/>
        <v>DOWN</v>
      </c>
      <c r="G73" s="4">
        <f>COUNTIF(F3:F73,F73)</f>
        <v>35</v>
      </c>
      <c r="H73" s="4" t="str">
        <f t="shared" si="64"/>
        <v>DOWN35</v>
      </c>
      <c r="I73" s="4" t="s">
        <v>17</v>
      </c>
      <c r="J73" s="4" t="s">
        <v>16</v>
      </c>
      <c r="K73" s="4">
        <v>66</v>
      </c>
      <c r="L73">
        <f t="shared" si="65"/>
        <v>53934</v>
      </c>
      <c r="M73" s="5" t="s">
        <v>240</v>
      </c>
      <c r="N73" s="5" t="s">
        <v>40</v>
      </c>
      <c r="O73" s="4">
        <f t="shared" si="66"/>
        <v>1.0759999999999998</v>
      </c>
      <c r="P73" s="4">
        <f t="shared" si="67"/>
        <v>7.0000000000000001E-3</v>
      </c>
      <c r="Q73" s="4" t="str">
        <f t="shared" si="68"/>
        <v>DOWN</v>
      </c>
      <c r="R73" s="4">
        <f>COUNTIF(Q3:Q73,Q73)</f>
        <v>35</v>
      </c>
      <c r="S73" s="4" t="str">
        <f t="shared" si="69"/>
        <v>DOWN35</v>
      </c>
      <c r="T73" s="6" t="s">
        <v>17</v>
      </c>
      <c r="U73" s="6" t="s">
        <v>16</v>
      </c>
      <c r="V73" s="7">
        <v>66</v>
      </c>
      <c r="W73">
        <f t="shared" si="119"/>
        <v>53934</v>
      </c>
      <c r="X73" s="8" t="s">
        <v>347</v>
      </c>
      <c r="Y73" s="8" t="s">
        <v>61</v>
      </c>
      <c r="Z73" s="4">
        <f t="shared" si="70"/>
        <v>0.88300000000000001</v>
      </c>
      <c r="AA73" s="4">
        <f t="shared" si="71"/>
        <v>3.0000000000000001E-3</v>
      </c>
      <c r="AB73" s="4" t="str">
        <f t="shared" si="72"/>
        <v>UP</v>
      </c>
      <c r="AC73" s="4">
        <f>COUNTIF(AB3:AB73,AB73)</f>
        <v>40</v>
      </c>
      <c r="AD73" s="4" t="str">
        <f t="shared" si="73"/>
        <v>UP40</v>
      </c>
      <c r="AE73" s="9" t="s">
        <v>16</v>
      </c>
      <c r="AF73" s="9" t="s">
        <v>17</v>
      </c>
      <c r="AG73" s="10">
        <v>1514</v>
      </c>
      <c r="AH73" s="33">
        <f t="shared" si="120"/>
        <v>59726</v>
      </c>
      <c r="AI73" s="11" t="s">
        <v>456</v>
      </c>
      <c r="AJ73" s="11" t="s">
        <v>43</v>
      </c>
      <c r="AK73" s="4">
        <f t="shared" si="74"/>
        <v>3528.232</v>
      </c>
      <c r="AL73" s="11">
        <v>1.113999999999578</v>
      </c>
      <c r="AM73" s="4">
        <f t="shared" si="75"/>
        <v>6.0000000000000001E-3</v>
      </c>
      <c r="AN73" s="4" t="str">
        <f t="shared" si="76"/>
        <v>DOWN</v>
      </c>
      <c r="AO73" s="4">
        <f>COUNTIF(AN3:AN73,AN73)</f>
        <v>35</v>
      </c>
      <c r="AP73" s="4" t="str">
        <f t="shared" si="77"/>
        <v>DOWN35</v>
      </c>
      <c r="AQ73" s="4" t="s">
        <v>17</v>
      </c>
      <c r="AR73" s="4" t="s">
        <v>16</v>
      </c>
      <c r="AS73" s="4">
        <v>66</v>
      </c>
      <c r="AT73">
        <f t="shared" si="110"/>
        <v>53934</v>
      </c>
      <c r="AU73" s="12" t="s">
        <v>558</v>
      </c>
      <c r="AV73" s="12" t="s">
        <v>88</v>
      </c>
      <c r="AW73" s="4">
        <f t="shared" si="78"/>
        <v>1.0430000000000001</v>
      </c>
      <c r="AX73" s="4">
        <f t="shared" si="79"/>
        <v>9.0000000000000011E-3</v>
      </c>
      <c r="AY73" s="4" t="str">
        <f t="shared" si="80"/>
        <v>DOWN</v>
      </c>
      <c r="AZ73" s="4">
        <f>COUNTIF(AY3:AY73,AY73)</f>
        <v>35</v>
      </c>
      <c r="BA73" s="4" t="str">
        <f t="shared" si="81"/>
        <v>DOWN35</v>
      </c>
      <c r="BB73" s="13" t="s">
        <v>17</v>
      </c>
      <c r="BC73" s="13" t="s">
        <v>16</v>
      </c>
      <c r="BD73" s="14">
        <v>66</v>
      </c>
      <c r="BE73">
        <f t="shared" si="111"/>
        <v>53934</v>
      </c>
      <c r="BF73" s="15" t="s">
        <v>649</v>
      </c>
      <c r="BG73" s="15" t="s">
        <v>88</v>
      </c>
      <c r="BH73" s="4">
        <f t="shared" si="82"/>
        <v>1.3290000000000002</v>
      </c>
      <c r="BI73" s="4">
        <f t="shared" si="83"/>
        <v>9.0000000000000011E-3</v>
      </c>
      <c r="BJ73" s="4" t="str">
        <f t="shared" si="84"/>
        <v>DOWN</v>
      </c>
      <c r="BK73" s="4">
        <f>COUNTIF(BJ3:BJ73,BJ73)</f>
        <v>35</v>
      </c>
      <c r="BL73" s="4" t="str">
        <f t="shared" si="85"/>
        <v>DOWN35</v>
      </c>
      <c r="BM73" s="16" t="s">
        <v>17</v>
      </c>
      <c r="BN73" s="16" t="s">
        <v>16</v>
      </c>
      <c r="BO73" s="17">
        <v>66</v>
      </c>
      <c r="BP73">
        <f t="shared" si="112"/>
        <v>53934</v>
      </c>
      <c r="BQ73" s="18" t="s">
        <v>725</v>
      </c>
      <c r="BR73" s="18" t="s">
        <v>78</v>
      </c>
      <c r="BS73" s="4">
        <f t="shared" si="86"/>
        <v>1.3560000000000001</v>
      </c>
      <c r="BT73" s="4">
        <f t="shared" si="87"/>
        <v>5.0000000000000001E-3</v>
      </c>
      <c r="BU73" s="4" t="str">
        <f t="shared" si="88"/>
        <v>DOWN</v>
      </c>
      <c r="BV73" s="4">
        <f>COUNTIF(BU3:BU73,BU73)</f>
        <v>35</v>
      </c>
      <c r="BW73" s="4" t="str">
        <f t="shared" si="89"/>
        <v>DOWN35</v>
      </c>
      <c r="BX73" s="4" t="s">
        <v>17</v>
      </c>
      <c r="BY73" s="4" t="s">
        <v>16</v>
      </c>
      <c r="BZ73" s="4">
        <v>66</v>
      </c>
      <c r="CA73">
        <f t="shared" si="113"/>
        <v>53934</v>
      </c>
      <c r="CB73" s="19" t="s">
        <v>819</v>
      </c>
      <c r="CC73" s="19" t="s">
        <v>43</v>
      </c>
      <c r="CD73" s="4">
        <f t="shared" si="90"/>
        <v>1.8220000000000001</v>
      </c>
      <c r="CE73" s="4">
        <f t="shared" si="91"/>
        <v>6.0000000000000001E-3</v>
      </c>
      <c r="CF73" s="4" t="str">
        <f t="shared" si="92"/>
        <v>DOWN</v>
      </c>
      <c r="CG73" s="4">
        <f>COUNTIF(CF3:CF73,CF73)</f>
        <v>35</v>
      </c>
      <c r="CH73" s="4" t="str">
        <f t="shared" si="93"/>
        <v>DOWN35</v>
      </c>
      <c r="CI73" s="20" t="s">
        <v>17</v>
      </c>
      <c r="CJ73" s="20" t="s">
        <v>16</v>
      </c>
      <c r="CK73" s="21">
        <v>66</v>
      </c>
      <c r="CL73">
        <f t="shared" si="114"/>
        <v>53934</v>
      </c>
      <c r="CM73" s="22" t="s">
        <v>918</v>
      </c>
      <c r="CN73" s="22" t="s">
        <v>43</v>
      </c>
      <c r="CO73" s="4">
        <f t="shared" si="94"/>
        <v>2.2300000000000004</v>
      </c>
      <c r="CP73" s="4">
        <f t="shared" si="95"/>
        <v>6.0000000000000001E-3</v>
      </c>
      <c r="CQ73" s="4" t="str">
        <f t="shared" si="96"/>
        <v>DOWN</v>
      </c>
      <c r="CR73" s="4">
        <f>COUNTIF(CQ3:CQ73,CQ73)</f>
        <v>35</v>
      </c>
      <c r="CS73" s="4" t="str">
        <f t="shared" si="97"/>
        <v>DOWN35</v>
      </c>
      <c r="CT73" s="23" t="s">
        <v>17</v>
      </c>
      <c r="CU73" s="23" t="s">
        <v>16</v>
      </c>
      <c r="CV73" s="24">
        <v>66</v>
      </c>
      <c r="CW73">
        <f t="shared" si="115"/>
        <v>53934</v>
      </c>
      <c r="CX73" s="25" t="s">
        <v>1020</v>
      </c>
      <c r="CY73" s="25" t="s">
        <v>206</v>
      </c>
      <c r="CZ73" s="4">
        <f t="shared" si="98"/>
        <v>2.5739999999999998</v>
      </c>
      <c r="DA73" s="4">
        <f t="shared" si="99"/>
        <v>1.2E-2</v>
      </c>
      <c r="DB73" s="4" t="str">
        <f t="shared" si="100"/>
        <v>DOWN</v>
      </c>
      <c r="DC73" s="4">
        <f>COUNTIF(DB3:DB73,DB73)</f>
        <v>35</v>
      </c>
      <c r="DD73" s="4" t="str">
        <f t="shared" si="101"/>
        <v>DOWN35</v>
      </c>
      <c r="DE73" s="26" t="s">
        <v>17</v>
      </c>
      <c r="DF73" s="26" t="s">
        <v>16</v>
      </c>
      <c r="DG73" s="27">
        <v>66</v>
      </c>
      <c r="DH73">
        <f t="shared" si="116"/>
        <v>53934</v>
      </c>
      <c r="DI73" s="28" t="s">
        <v>1128</v>
      </c>
      <c r="DJ73" s="28" t="s">
        <v>59</v>
      </c>
      <c r="DK73" s="4">
        <f t="shared" si="102"/>
        <v>3.605</v>
      </c>
      <c r="DL73" s="4">
        <f t="shared" si="103"/>
        <v>0.01</v>
      </c>
      <c r="DM73" s="4" t="str">
        <f t="shared" si="104"/>
        <v>DOWN</v>
      </c>
      <c r="DN73" s="4">
        <f>COUNTIF(DM3:DM73,DM73)</f>
        <v>35</v>
      </c>
      <c r="DO73" s="4" t="str">
        <f t="shared" si="105"/>
        <v>DOWN35</v>
      </c>
      <c r="DP73" s="29" t="s">
        <v>17</v>
      </c>
      <c r="DQ73" s="29" t="s">
        <v>16</v>
      </c>
      <c r="DR73" s="30">
        <v>66</v>
      </c>
      <c r="DS73">
        <f t="shared" si="117"/>
        <v>53934</v>
      </c>
      <c r="DT73" s="31" t="s">
        <v>1239</v>
      </c>
      <c r="DU73" s="31" t="s">
        <v>78</v>
      </c>
      <c r="DV73" s="4">
        <f t="shared" si="106"/>
        <v>4.7050000000000001</v>
      </c>
      <c r="DW73" s="4">
        <f t="shared" si="107"/>
        <v>5.0000000000000001E-3</v>
      </c>
      <c r="DX73" s="4" t="str">
        <f t="shared" si="108"/>
        <v>DOWN</v>
      </c>
      <c r="DY73" s="4">
        <f>COUNTIF(DX3:DX73,DX73)</f>
        <v>35</v>
      </c>
      <c r="DZ73" s="4" t="str">
        <f t="shared" si="109"/>
        <v>DOWN35</v>
      </c>
      <c r="EA73" s="32" t="s">
        <v>17</v>
      </c>
      <c r="EB73" s="32" t="s">
        <v>16</v>
      </c>
      <c r="EC73" s="33">
        <v>66</v>
      </c>
      <c r="ED73">
        <f t="shared" si="118"/>
        <v>53934</v>
      </c>
    </row>
    <row r="74" spans="2:134">
      <c r="B74" s="4" t="s">
        <v>116</v>
      </c>
      <c r="C74" s="4" t="s">
        <v>38</v>
      </c>
      <c r="D74" s="4">
        <f t="shared" si="61"/>
        <v>1.1260000000000001</v>
      </c>
      <c r="E74" s="4">
        <f t="shared" si="62"/>
        <v>2E-3</v>
      </c>
      <c r="F74" s="4" t="str">
        <f t="shared" si="63"/>
        <v>UP</v>
      </c>
      <c r="G74" s="4">
        <f>COUNTIF(F3:F74,F74)</f>
        <v>37</v>
      </c>
      <c r="H74" s="4" t="str">
        <f t="shared" si="64"/>
        <v>UP37</v>
      </c>
      <c r="I74" s="4" t="s">
        <v>16</v>
      </c>
      <c r="J74" s="4" t="s">
        <v>17</v>
      </c>
      <c r="K74" s="4">
        <v>1514</v>
      </c>
      <c r="L74">
        <f t="shared" si="65"/>
        <v>55448</v>
      </c>
      <c r="M74" s="5" t="s">
        <v>241</v>
      </c>
      <c r="N74" s="5" t="s">
        <v>61</v>
      </c>
      <c r="O74" s="4">
        <f t="shared" si="66"/>
        <v>1.0790000000000002</v>
      </c>
      <c r="P74" s="4">
        <f t="shared" si="67"/>
        <v>3.0000000000000001E-3</v>
      </c>
      <c r="Q74" s="4" t="str">
        <f t="shared" si="68"/>
        <v>UP</v>
      </c>
      <c r="R74" s="4">
        <f>COUNTIF(Q3:Q74,Q74)</f>
        <v>37</v>
      </c>
      <c r="S74" s="4" t="str">
        <f t="shared" si="69"/>
        <v>UP37</v>
      </c>
      <c r="T74" s="6" t="s">
        <v>16</v>
      </c>
      <c r="U74" s="6" t="s">
        <v>17</v>
      </c>
      <c r="V74" s="7">
        <v>1514</v>
      </c>
      <c r="W74">
        <f t="shared" si="119"/>
        <v>55448</v>
      </c>
      <c r="X74" s="8" t="s">
        <v>348</v>
      </c>
      <c r="Y74" s="8" t="s">
        <v>78</v>
      </c>
      <c r="Z74" s="4">
        <f t="shared" si="70"/>
        <v>0.88800000000000001</v>
      </c>
      <c r="AA74" s="4">
        <f t="shared" si="71"/>
        <v>5.0000000000000001E-3</v>
      </c>
      <c r="AB74" s="4" t="str">
        <f t="shared" si="72"/>
        <v>UP</v>
      </c>
      <c r="AC74" s="4">
        <f>COUNTIF(AB3:AB74,AB74)</f>
        <v>41</v>
      </c>
      <c r="AD74" s="4" t="str">
        <f t="shared" si="73"/>
        <v>UP41</v>
      </c>
      <c r="AE74" s="9" t="s">
        <v>16</v>
      </c>
      <c r="AF74" s="9" t="s">
        <v>17</v>
      </c>
      <c r="AG74" s="10">
        <v>1514</v>
      </c>
      <c r="AH74" s="33">
        <f t="shared" si="120"/>
        <v>61240</v>
      </c>
      <c r="AI74" s="11" t="s">
        <v>457</v>
      </c>
      <c r="AJ74" s="11" t="s">
        <v>304</v>
      </c>
      <c r="AK74" s="4">
        <f t="shared" si="74"/>
        <v>3528.326</v>
      </c>
      <c r="AL74" s="11">
        <v>1.2079999999996289</v>
      </c>
      <c r="AM74" s="4">
        <f t="shared" si="75"/>
        <v>9.4E-2</v>
      </c>
      <c r="AN74" s="4" t="str">
        <f t="shared" si="76"/>
        <v>UP</v>
      </c>
      <c r="AO74" s="4">
        <f>COUNTIF(AN3:AN74,AN74)</f>
        <v>37</v>
      </c>
      <c r="AP74" s="4" t="str">
        <f t="shared" si="77"/>
        <v>UP37</v>
      </c>
      <c r="AQ74" s="4" t="s">
        <v>16</v>
      </c>
      <c r="AR74" s="4" t="s">
        <v>17</v>
      </c>
      <c r="AS74" s="4">
        <v>1514</v>
      </c>
      <c r="AT74">
        <f t="shared" si="110"/>
        <v>55448</v>
      </c>
      <c r="AU74" s="12" t="s">
        <v>559</v>
      </c>
      <c r="AV74" s="12" t="s">
        <v>61</v>
      </c>
      <c r="AW74" s="4">
        <f t="shared" si="78"/>
        <v>1.046</v>
      </c>
      <c r="AX74" s="4">
        <f t="shared" si="79"/>
        <v>3.0000000000000001E-3</v>
      </c>
      <c r="AY74" s="4" t="str">
        <f t="shared" si="80"/>
        <v>UP</v>
      </c>
      <c r="AZ74" s="4">
        <f>COUNTIF(AY3:AY74,AY74)</f>
        <v>37</v>
      </c>
      <c r="BA74" s="4" t="str">
        <f t="shared" si="81"/>
        <v>UP37</v>
      </c>
      <c r="BB74" s="13" t="s">
        <v>16</v>
      </c>
      <c r="BC74" s="13" t="s">
        <v>17</v>
      </c>
      <c r="BD74" s="14">
        <v>1514</v>
      </c>
      <c r="BE74">
        <f t="shared" si="111"/>
        <v>55448</v>
      </c>
      <c r="BF74" s="15" t="s">
        <v>650</v>
      </c>
      <c r="BG74" s="15" t="s">
        <v>38</v>
      </c>
      <c r="BH74" s="4">
        <f t="shared" si="82"/>
        <v>1.331</v>
      </c>
      <c r="BI74" s="4">
        <f t="shared" si="83"/>
        <v>2E-3</v>
      </c>
      <c r="BJ74" s="4" t="str">
        <f t="shared" si="84"/>
        <v>UP</v>
      </c>
      <c r="BK74" s="4">
        <f>COUNTIF(BJ3:BJ74,BJ74)</f>
        <v>37</v>
      </c>
      <c r="BL74" s="4" t="str">
        <f t="shared" si="85"/>
        <v>UP37</v>
      </c>
      <c r="BM74" s="16" t="s">
        <v>16</v>
      </c>
      <c r="BN74" s="16" t="s">
        <v>17</v>
      </c>
      <c r="BO74" s="17">
        <v>1514</v>
      </c>
      <c r="BP74">
        <f t="shared" si="112"/>
        <v>55448</v>
      </c>
      <c r="BQ74" s="18" t="s">
        <v>726</v>
      </c>
      <c r="BR74" s="18" t="s">
        <v>38</v>
      </c>
      <c r="BS74" s="4">
        <f t="shared" si="86"/>
        <v>1.3580000000000001</v>
      </c>
      <c r="BT74" s="4">
        <f t="shared" si="87"/>
        <v>2E-3</v>
      </c>
      <c r="BU74" s="4" t="str">
        <f t="shared" si="88"/>
        <v>UP</v>
      </c>
      <c r="BV74" s="4">
        <f>COUNTIF(BU3:BU74,BU74)</f>
        <v>37</v>
      </c>
      <c r="BW74" s="4" t="str">
        <f t="shared" si="89"/>
        <v>UP37</v>
      </c>
      <c r="BX74" s="4" t="s">
        <v>16</v>
      </c>
      <c r="BY74" s="4" t="s">
        <v>17</v>
      </c>
      <c r="BZ74" s="4">
        <v>1514</v>
      </c>
      <c r="CA74">
        <f t="shared" si="113"/>
        <v>55448</v>
      </c>
      <c r="CB74" s="19" t="s">
        <v>820</v>
      </c>
      <c r="CC74" s="19" t="s">
        <v>38</v>
      </c>
      <c r="CD74" s="4">
        <f t="shared" si="90"/>
        <v>1.8240000000000001</v>
      </c>
      <c r="CE74" s="4">
        <f t="shared" si="91"/>
        <v>2E-3</v>
      </c>
      <c r="CF74" s="4" t="str">
        <f t="shared" si="92"/>
        <v>UP</v>
      </c>
      <c r="CG74" s="4">
        <f>COUNTIF(CF3:CF74,CF74)</f>
        <v>37</v>
      </c>
      <c r="CH74" s="4" t="str">
        <f t="shared" si="93"/>
        <v>UP37</v>
      </c>
      <c r="CI74" s="20" t="s">
        <v>16</v>
      </c>
      <c r="CJ74" s="20" t="s">
        <v>17</v>
      </c>
      <c r="CK74" s="21">
        <v>1514</v>
      </c>
      <c r="CL74">
        <f t="shared" si="114"/>
        <v>55448</v>
      </c>
      <c r="CM74" s="22" t="s">
        <v>919</v>
      </c>
      <c r="CN74" s="22" t="s">
        <v>38</v>
      </c>
      <c r="CO74" s="4">
        <f t="shared" si="94"/>
        <v>2.2320000000000002</v>
      </c>
      <c r="CP74" s="4">
        <f t="shared" si="95"/>
        <v>2E-3</v>
      </c>
      <c r="CQ74" s="4" t="str">
        <f t="shared" si="96"/>
        <v>UP</v>
      </c>
      <c r="CR74" s="4">
        <f>COUNTIF(CQ3:CQ74,CQ74)</f>
        <v>37</v>
      </c>
      <c r="CS74" s="4" t="str">
        <f t="shared" si="97"/>
        <v>UP37</v>
      </c>
      <c r="CT74" s="23" t="s">
        <v>16</v>
      </c>
      <c r="CU74" s="23" t="s">
        <v>17</v>
      </c>
      <c r="CV74" s="24">
        <v>1514</v>
      </c>
      <c r="CW74">
        <f t="shared" si="115"/>
        <v>55448</v>
      </c>
      <c r="CX74" s="25" t="s">
        <v>1021</v>
      </c>
      <c r="CY74" s="25" t="s">
        <v>860</v>
      </c>
      <c r="CZ74" s="4">
        <f t="shared" si="98"/>
        <v>2.6920000000000002</v>
      </c>
      <c r="DA74" s="4">
        <f t="shared" si="99"/>
        <v>0.11799999999999999</v>
      </c>
      <c r="DB74" s="4" t="str">
        <f t="shared" si="100"/>
        <v>UP</v>
      </c>
      <c r="DC74" s="4">
        <f>COUNTIF(DB3:DB74,DB74)</f>
        <v>37</v>
      </c>
      <c r="DD74" s="4" t="str">
        <f t="shared" si="101"/>
        <v>UP37</v>
      </c>
      <c r="DE74" s="26" t="s">
        <v>16</v>
      </c>
      <c r="DF74" s="26" t="s">
        <v>17</v>
      </c>
      <c r="DG74" s="27">
        <v>1514</v>
      </c>
      <c r="DH74">
        <f t="shared" si="116"/>
        <v>55448</v>
      </c>
      <c r="DI74" s="28" t="s">
        <v>1129</v>
      </c>
      <c r="DJ74" s="28" t="s">
        <v>38</v>
      </c>
      <c r="DK74" s="4">
        <f t="shared" si="102"/>
        <v>3.6069999999999998</v>
      </c>
      <c r="DL74" s="4">
        <f t="shared" si="103"/>
        <v>2E-3</v>
      </c>
      <c r="DM74" s="4" t="str">
        <f t="shared" si="104"/>
        <v>UP</v>
      </c>
      <c r="DN74" s="4">
        <f>COUNTIF(DM3:DM74,DM74)</f>
        <v>37</v>
      </c>
      <c r="DO74" s="4" t="str">
        <f t="shared" si="105"/>
        <v>UP37</v>
      </c>
      <c r="DP74" s="29" t="s">
        <v>16</v>
      </c>
      <c r="DQ74" s="29" t="s">
        <v>17</v>
      </c>
      <c r="DR74" s="30">
        <v>1514</v>
      </c>
      <c r="DS74">
        <f t="shared" si="117"/>
        <v>55448</v>
      </c>
      <c r="DT74" s="31" t="s">
        <v>1240</v>
      </c>
      <c r="DU74" s="31" t="s">
        <v>137</v>
      </c>
      <c r="DV74" s="4">
        <f t="shared" si="106"/>
        <v>4.7060000000000004</v>
      </c>
      <c r="DW74" s="4">
        <f t="shared" si="107"/>
        <v>1E-3</v>
      </c>
      <c r="DX74" s="4" t="str">
        <f t="shared" si="108"/>
        <v>UP</v>
      </c>
      <c r="DY74" s="4">
        <f>COUNTIF(DX3:DX74,DX74)</f>
        <v>37</v>
      </c>
      <c r="DZ74" s="4" t="str">
        <f t="shared" si="109"/>
        <v>UP37</v>
      </c>
      <c r="EA74" s="32" t="s">
        <v>16</v>
      </c>
      <c r="EB74" s="32" t="s">
        <v>17</v>
      </c>
      <c r="EC74" s="33">
        <v>1514</v>
      </c>
      <c r="ED74">
        <f t="shared" si="118"/>
        <v>55448</v>
      </c>
    </row>
    <row r="75" spans="2:134">
      <c r="B75" s="4" t="s">
        <v>117</v>
      </c>
      <c r="C75" s="4" t="s">
        <v>71</v>
      </c>
      <c r="D75" s="4">
        <f t="shared" si="61"/>
        <v>1.1299999999999999</v>
      </c>
      <c r="E75" s="4">
        <f t="shared" si="62"/>
        <v>4.0000000000000001E-3</v>
      </c>
      <c r="F75" s="4" t="str">
        <f t="shared" si="63"/>
        <v>UP</v>
      </c>
      <c r="G75" s="4">
        <f>COUNTIF(F3:F75,F75)</f>
        <v>38</v>
      </c>
      <c r="H75" s="4" t="str">
        <f t="shared" si="64"/>
        <v>UP38</v>
      </c>
      <c r="I75" s="4" t="s">
        <v>16</v>
      </c>
      <c r="J75" s="4" t="s">
        <v>17</v>
      </c>
      <c r="K75" s="4">
        <v>1514</v>
      </c>
      <c r="L75">
        <f t="shared" si="65"/>
        <v>56962</v>
      </c>
      <c r="M75" s="5" t="s">
        <v>242</v>
      </c>
      <c r="N75" s="5" t="s">
        <v>88</v>
      </c>
      <c r="O75" s="4">
        <f t="shared" si="66"/>
        <v>1.0880000000000001</v>
      </c>
      <c r="P75" s="4">
        <f t="shared" si="67"/>
        <v>9.0000000000000011E-3</v>
      </c>
      <c r="Q75" s="4" t="str">
        <f t="shared" si="68"/>
        <v>DOWN</v>
      </c>
      <c r="R75" s="4">
        <f>COUNTIF(Q3:Q75,Q75)</f>
        <v>36</v>
      </c>
      <c r="S75" s="4" t="str">
        <f t="shared" si="69"/>
        <v>DOWN36</v>
      </c>
      <c r="T75" s="6" t="s">
        <v>17</v>
      </c>
      <c r="U75" s="6" t="s">
        <v>16</v>
      </c>
      <c r="V75" s="7">
        <v>66</v>
      </c>
      <c r="W75">
        <f t="shared" si="119"/>
        <v>55514</v>
      </c>
      <c r="X75" s="8" t="s">
        <v>349</v>
      </c>
      <c r="Y75" s="8" t="s">
        <v>61</v>
      </c>
      <c r="Z75" s="4">
        <f t="shared" si="70"/>
        <v>0.89100000000000001</v>
      </c>
      <c r="AA75" s="4">
        <f t="shared" si="71"/>
        <v>3.0000000000000001E-3</v>
      </c>
      <c r="AB75" s="4" t="str">
        <f t="shared" si="72"/>
        <v>DOWN</v>
      </c>
      <c r="AC75" s="4">
        <f>COUNTIF(AB3:AB75,AB75)</f>
        <v>32</v>
      </c>
      <c r="AD75" s="4" t="str">
        <f t="shared" si="73"/>
        <v>DOWN32</v>
      </c>
      <c r="AE75" s="9" t="s">
        <v>17</v>
      </c>
      <c r="AF75" s="9" t="s">
        <v>16</v>
      </c>
      <c r="AG75" s="10">
        <v>66</v>
      </c>
      <c r="AH75" s="33">
        <f t="shared" si="120"/>
        <v>61306</v>
      </c>
      <c r="AI75" s="11" t="s">
        <v>458</v>
      </c>
      <c r="AJ75" s="11" t="s">
        <v>59</v>
      </c>
      <c r="AK75" s="4">
        <f t="shared" si="74"/>
        <v>3528.3359999999998</v>
      </c>
      <c r="AL75" s="11">
        <v>1.2179999999993925</v>
      </c>
      <c r="AM75" s="4">
        <f t="shared" si="75"/>
        <v>0.01</v>
      </c>
      <c r="AN75" s="4" t="str">
        <f t="shared" si="76"/>
        <v>UP</v>
      </c>
      <c r="AO75" s="4">
        <f>COUNTIF(AN3:AN75,AN75)</f>
        <v>38</v>
      </c>
      <c r="AP75" s="4" t="str">
        <f t="shared" si="77"/>
        <v>UP38</v>
      </c>
      <c r="AQ75" s="4" t="s">
        <v>16</v>
      </c>
      <c r="AR75" s="4" t="s">
        <v>17</v>
      </c>
      <c r="AS75" s="4">
        <v>1514</v>
      </c>
      <c r="AT75">
        <f t="shared" si="110"/>
        <v>56962</v>
      </c>
      <c r="AU75" s="12" t="s">
        <v>560</v>
      </c>
      <c r="AV75" s="12" t="s">
        <v>59</v>
      </c>
      <c r="AW75" s="4">
        <f t="shared" si="78"/>
        <v>1.056</v>
      </c>
      <c r="AX75" s="4">
        <f t="shared" si="79"/>
        <v>0.01</v>
      </c>
      <c r="AY75" s="4" t="str">
        <f t="shared" si="80"/>
        <v>DOWN</v>
      </c>
      <c r="AZ75" s="4">
        <f>COUNTIF(AY3:AY75,AY75)</f>
        <v>36</v>
      </c>
      <c r="BA75" s="4" t="str">
        <f t="shared" si="81"/>
        <v>DOWN36</v>
      </c>
      <c r="BB75" s="13" t="s">
        <v>17</v>
      </c>
      <c r="BC75" s="13" t="s">
        <v>16</v>
      </c>
      <c r="BD75" s="14">
        <v>66</v>
      </c>
      <c r="BE75">
        <f t="shared" si="111"/>
        <v>55514</v>
      </c>
      <c r="BF75" s="15" t="s">
        <v>651</v>
      </c>
      <c r="BG75" s="15" t="s">
        <v>43</v>
      </c>
      <c r="BH75" s="4">
        <f t="shared" si="82"/>
        <v>1.3370000000000002</v>
      </c>
      <c r="BI75" s="4">
        <f t="shared" si="83"/>
        <v>6.0000000000000001E-3</v>
      </c>
      <c r="BJ75" s="4" t="str">
        <f t="shared" si="84"/>
        <v>DOWN</v>
      </c>
      <c r="BK75" s="4">
        <f>COUNTIF(BJ3:BJ75,BJ75)</f>
        <v>36</v>
      </c>
      <c r="BL75" s="4" t="str">
        <f t="shared" si="85"/>
        <v>DOWN36</v>
      </c>
      <c r="BM75" s="16" t="s">
        <v>17</v>
      </c>
      <c r="BN75" s="16" t="s">
        <v>16</v>
      </c>
      <c r="BO75" s="17">
        <v>66</v>
      </c>
      <c r="BP75">
        <f t="shared" si="112"/>
        <v>55514</v>
      </c>
      <c r="BQ75" s="18" t="s">
        <v>374</v>
      </c>
      <c r="BR75" s="18" t="s">
        <v>43</v>
      </c>
      <c r="BS75" s="4">
        <f t="shared" si="86"/>
        <v>1.3639999999999999</v>
      </c>
      <c r="BT75" s="4">
        <f t="shared" si="87"/>
        <v>6.0000000000000001E-3</v>
      </c>
      <c r="BU75" s="4" t="str">
        <f t="shared" si="88"/>
        <v>UP</v>
      </c>
      <c r="BV75" s="4">
        <f>COUNTIF(BU3:BU75,BU75)</f>
        <v>38</v>
      </c>
      <c r="BW75" s="4" t="str">
        <f t="shared" si="89"/>
        <v>UP38</v>
      </c>
      <c r="BX75" s="4" t="s">
        <v>16</v>
      </c>
      <c r="BY75" s="4" t="s">
        <v>17</v>
      </c>
      <c r="BZ75" s="4">
        <v>1514</v>
      </c>
      <c r="CA75">
        <f t="shared" si="113"/>
        <v>56962</v>
      </c>
      <c r="CB75" s="19" t="s">
        <v>821</v>
      </c>
      <c r="CC75" s="19" t="s">
        <v>43</v>
      </c>
      <c r="CD75" s="4">
        <f t="shared" si="90"/>
        <v>1.83</v>
      </c>
      <c r="CE75" s="4">
        <f t="shared" si="91"/>
        <v>6.0000000000000001E-3</v>
      </c>
      <c r="CF75" s="4" t="str">
        <f t="shared" si="92"/>
        <v>DOWN</v>
      </c>
      <c r="CG75" s="4">
        <f>COUNTIF(CF3:CF75,CF75)</f>
        <v>36</v>
      </c>
      <c r="CH75" s="4" t="str">
        <f t="shared" si="93"/>
        <v>DOWN36</v>
      </c>
      <c r="CI75" s="20" t="s">
        <v>17</v>
      </c>
      <c r="CJ75" s="20" t="s">
        <v>16</v>
      </c>
      <c r="CK75" s="21">
        <v>66</v>
      </c>
      <c r="CL75">
        <f t="shared" si="114"/>
        <v>55514</v>
      </c>
      <c r="CM75" s="22" t="s">
        <v>920</v>
      </c>
      <c r="CN75" s="22" t="s">
        <v>43</v>
      </c>
      <c r="CO75" s="4">
        <f t="shared" si="94"/>
        <v>2.238</v>
      </c>
      <c r="CP75" s="4">
        <f t="shared" si="95"/>
        <v>6.0000000000000001E-3</v>
      </c>
      <c r="CQ75" s="4" t="str">
        <f t="shared" si="96"/>
        <v>DOWN</v>
      </c>
      <c r="CR75" s="4">
        <f>COUNTIF(CQ3:CQ75,CQ75)</f>
        <v>36</v>
      </c>
      <c r="CS75" s="4" t="str">
        <f t="shared" si="97"/>
        <v>DOWN36</v>
      </c>
      <c r="CT75" s="23" t="s">
        <v>17</v>
      </c>
      <c r="CU75" s="23" t="s">
        <v>16</v>
      </c>
      <c r="CV75" s="24">
        <v>66</v>
      </c>
      <c r="CW75">
        <f t="shared" si="115"/>
        <v>55514</v>
      </c>
      <c r="CX75" s="25" t="s">
        <v>1022</v>
      </c>
      <c r="CY75" s="25" t="s">
        <v>34</v>
      </c>
      <c r="CZ75" s="4">
        <f t="shared" si="98"/>
        <v>2.706</v>
      </c>
      <c r="DA75" s="4">
        <f t="shared" si="99"/>
        <v>1.4E-2</v>
      </c>
      <c r="DB75" s="4" t="str">
        <f t="shared" si="100"/>
        <v>DOWN</v>
      </c>
      <c r="DC75" s="4">
        <f>COUNTIF(DB3:DB75,DB75)</f>
        <v>36</v>
      </c>
      <c r="DD75" s="4" t="str">
        <f t="shared" si="101"/>
        <v>DOWN36</v>
      </c>
      <c r="DE75" s="26" t="s">
        <v>17</v>
      </c>
      <c r="DF75" s="26" t="s">
        <v>16</v>
      </c>
      <c r="DG75" s="27">
        <v>66</v>
      </c>
      <c r="DH75">
        <f t="shared" si="116"/>
        <v>55514</v>
      </c>
      <c r="DI75" s="28" t="s">
        <v>1130</v>
      </c>
      <c r="DJ75" s="28" t="s">
        <v>59</v>
      </c>
      <c r="DK75" s="4">
        <f t="shared" si="102"/>
        <v>3.617</v>
      </c>
      <c r="DL75" s="4">
        <f t="shared" si="103"/>
        <v>0.01</v>
      </c>
      <c r="DM75" s="4" t="str">
        <f t="shared" si="104"/>
        <v>DOWN</v>
      </c>
      <c r="DN75" s="4">
        <f>COUNTIF(DM3:DM75,DM75)</f>
        <v>36</v>
      </c>
      <c r="DO75" s="4" t="str">
        <f t="shared" si="105"/>
        <v>DOWN36</v>
      </c>
      <c r="DP75" s="29" t="s">
        <v>17</v>
      </c>
      <c r="DQ75" s="29" t="s">
        <v>16</v>
      </c>
      <c r="DR75" s="30">
        <v>66</v>
      </c>
      <c r="DS75">
        <f t="shared" si="117"/>
        <v>55514</v>
      </c>
      <c r="DT75" s="31" t="s">
        <v>1241</v>
      </c>
      <c r="DU75" s="31" t="s">
        <v>61</v>
      </c>
      <c r="DV75" s="4">
        <f t="shared" si="106"/>
        <v>4.7089999999999996</v>
      </c>
      <c r="DW75" s="4">
        <f t="shared" si="107"/>
        <v>3.0000000000000001E-3</v>
      </c>
      <c r="DX75" s="4" t="str">
        <f t="shared" si="108"/>
        <v>UP</v>
      </c>
      <c r="DY75" s="4">
        <f>COUNTIF(DX3:DX75,DX75)</f>
        <v>38</v>
      </c>
      <c r="DZ75" s="4" t="str">
        <f t="shared" si="109"/>
        <v>UP38</v>
      </c>
      <c r="EA75" s="32" t="s">
        <v>16</v>
      </c>
      <c r="EB75" s="32" t="s">
        <v>17</v>
      </c>
      <c r="EC75" s="33">
        <v>1514</v>
      </c>
      <c r="ED75">
        <f t="shared" si="118"/>
        <v>56962</v>
      </c>
    </row>
    <row r="76" spans="2:134">
      <c r="B76" s="4" t="s">
        <v>118</v>
      </c>
      <c r="C76" s="4" t="s">
        <v>61</v>
      </c>
      <c r="D76" s="4">
        <f t="shared" si="61"/>
        <v>1.1329999999999998</v>
      </c>
      <c r="E76" s="4">
        <f t="shared" si="62"/>
        <v>3.0000000000000001E-3</v>
      </c>
      <c r="F76" s="4" t="str">
        <f t="shared" si="63"/>
        <v>UP</v>
      </c>
      <c r="G76" s="4">
        <f>COUNTIF(F3:F76,F76)</f>
        <v>39</v>
      </c>
      <c r="H76" s="4" t="str">
        <f t="shared" si="64"/>
        <v>UP39</v>
      </c>
      <c r="I76" s="4" t="s">
        <v>16</v>
      </c>
      <c r="J76" s="4" t="s">
        <v>17</v>
      </c>
      <c r="K76" s="4">
        <v>1514</v>
      </c>
      <c r="L76">
        <f t="shared" si="65"/>
        <v>58476</v>
      </c>
      <c r="M76" s="5" t="s">
        <v>243</v>
      </c>
      <c r="N76" s="5" t="s">
        <v>38</v>
      </c>
      <c r="O76" s="4">
        <f t="shared" si="66"/>
        <v>1.0900000000000001</v>
      </c>
      <c r="P76" s="4">
        <f t="shared" si="67"/>
        <v>2E-3</v>
      </c>
      <c r="Q76" s="4" t="str">
        <f t="shared" si="68"/>
        <v>UP</v>
      </c>
      <c r="R76" s="4">
        <f>COUNTIF(Q3:Q76,Q76)</f>
        <v>38</v>
      </c>
      <c r="S76" s="4" t="str">
        <f t="shared" si="69"/>
        <v>UP38</v>
      </c>
      <c r="T76" s="6" t="s">
        <v>16</v>
      </c>
      <c r="U76" s="6" t="s">
        <v>17</v>
      </c>
      <c r="V76" s="7">
        <v>1514</v>
      </c>
      <c r="W76">
        <f t="shared" si="119"/>
        <v>57028</v>
      </c>
      <c r="X76" s="8" t="s">
        <v>350</v>
      </c>
      <c r="Y76" s="8" t="s">
        <v>40</v>
      </c>
      <c r="Z76" s="4">
        <f t="shared" si="70"/>
        <v>0.89800000000000002</v>
      </c>
      <c r="AA76" s="4">
        <f t="shared" si="71"/>
        <v>7.0000000000000001E-3</v>
      </c>
      <c r="AB76" s="4" t="str">
        <f t="shared" si="72"/>
        <v>DOWN</v>
      </c>
      <c r="AC76" s="4">
        <f>COUNTIF(AB3:AB76,AB76)</f>
        <v>33</v>
      </c>
      <c r="AD76" s="4" t="str">
        <f t="shared" si="73"/>
        <v>DOWN33</v>
      </c>
      <c r="AE76" s="9" t="s">
        <v>17</v>
      </c>
      <c r="AF76" s="9" t="s">
        <v>16</v>
      </c>
      <c r="AG76" s="10">
        <v>66</v>
      </c>
      <c r="AH76" s="33">
        <f t="shared" si="120"/>
        <v>61372</v>
      </c>
      <c r="AI76" s="11" t="s">
        <v>459</v>
      </c>
      <c r="AJ76" s="11" t="s">
        <v>61</v>
      </c>
      <c r="AK76" s="4">
        <f t="shared" si="74"/>
        <v>3528.3389999999999</v>
      </c>
      <c r="AL76" s="11">
        <v>1.2209999999995489</v>
      </c>
      <c r="AM76" s="4">
        <f t="shared" si="75"/>
        <v>3.0000000000000001E-3</v>
      </c>
      <c r="AN76" s="4" t="str">
        <f t="shared" si="76"/>
        <v>UP</v>
      </c>
      <c r="AO76" s="4">
        <f>COUNTIF(AN3:AN76,AN76)</f>
        <v>39</v>
      </c>
      <c r="AP76" s="4" t="str">
        <f t="shared" si="77"/>
        <v>UP39</v>
      </c>
      <c r="AQ76" s="4" t="s">
        <v>16</v>
      </c>
      <c r="AR76" s="4" t="s">
        <v>17</v>
      </c>
      <c r="AS76" s="4">
        <v>1514</v>
      </c>
      <c r="AT76">
        <f t="shared" si="110"/>
        <v>58476</v>
      </c>
      <c r="AU76" s="12" t="s">
        <v>561</v>
      </c>
      <c r="AV76" s="12" t="s">
        <v>38</v>
      </c>
      <c r="AW76" s="4">
        <f t="shared" si="78"/>
        <v>1.0579999999999998</v>
      </c>
      <c r="AX76" s="4">
        <f t="shared" si="79"/>
        <v>2E-3</v>
      </c>
      <c r="AY76" s="4" t="str">
        <f t="shared" si="80"/>
        <v>UP</v>
      </c>
      <c r="AZ76" s="4">
        <f>COUNTIF(AY3:AY76,AY76)</f>
        <v>38</v>
      </c>
      <c r="BA76" s="4" t="str">
        <f t="shared" si="81"/>
        <v>UP38</v>
      </c>
      <c r="BB76" s="13" t="s">
        <v>16</v>
      </c>
      <c r="BC76" s="13" t="s">
        <v>17</v>
      </c>
      <c r="BD76" s="14">
        <v>1514</v>
      </c>
      <c r="BE76">
        <f t="shared" si="111"/>
        <v>57028</v>
      </c>
      <c r="BF76" s="15" t="s">
        <v>652</v>
      </c>
      <c r="BG76" s="15" t="s">
        <v>38</v>
      </c>
      <c r="BH76" s="4">
        <f t="shared" si="82"/>
        <v>1.339</v>
      </c>
      <c r="BI76" s="4">
        <f t="shared" si="83"/>
        <v>2E-3</v>
      </c>
      <c r="BJ76" s="4" t="str">
        <f t="shared" si="84"/>
        <v>UP</v>
      </c>
      <c r="BK76" s="4">
        <f>COUNTIF(BJ3:BJ76,BJ76)</f>
        <v>38</v>
      </c>
      <c r="BL76" s="4" t="str">
        <f t="shared" si="85"/>
        <v>UP38</v>
      </c>
      <c r="BM76" s="16" t="s">
        <v>16</v>
      </c>
      <c r="BN76" s="16" t="s">
        <v>17</v>
      </c>
      <c r="BO76" s="17">
        <v>1514</v>
      </c>
      <c r="BP76">
        <f t="shared" si="112"/>
        <v>57028</v>
      </c>
      <c r="BQ76" s="18" t="s">
        <v>727</v>
      </c>
      <c r="BR76" s="18" t="s">
        <v>249</v>
      </c>
      <c r="BS76" s="4">
        <f t="shared" si="86"/>
        <v>1.379</v>
      </c>
      <c r="BT76" s="4">
        <f t="shared" si="87"/>
        <v>1.5000000000000001E-2</v>
      </c>
      <c r="BU76" s="4" t="str">
        <f t="shared" si="88"/>
        <v>UP</v>
      </c>
      <c r="BV76" s="4">
        <f>COUNTIF(BU3:BU76,BU76)</f>
        <v>39</v>
      </c>
      <c r="BW76" s="4" t="str">
        <f t="shared" si="89"/>
        <v>UP39</v>
      </c>
      <c r="BX76" s="4" t="s">
        <v>16</v>
      </c>
      <c r="BY76" s="4" t="s">
        <v>17</v>
      </c>
      <c r="BZ76" s="4">
        <v>1514</v>
      </c>
      <c r="CA76">
        <f t="shared" si="113"/>
        <v>58476</v>
      </c>
      <c r="CB76" s="19" t="s">
        <v>822</v>
      </c>
      <c r="CC76" s="19" t="s">
        <v>38</v>
      </c>
      <c r="CD76" s="4">
        <f t="shared" si="90"/>
        <v>1.8320000000000001</v>
      </c>
      <c r="CE76" s="4">
        <f t="shared" si="91"/>
        <v>2E-3</v>
      </c>
      <c r="CF76" s="4" t="str">
        <f t="shared" si="92"/>
        <v>UP</v>
      </c>
      <c r="CG76" s="4">
        <f>COUNTIF(CF3:CF76,CF76)</f>
        <v>38</v>
      </c>
      <c r="CH76" s="4" t="str">
        <f t="shared" si="93"/>
        <v>UP38</v>
      </c>
      <c r="CI76" s="20" t="s">
        <v>16</v>
      </c>
      <c r="CJ76" s="20" t="s">
        <v>17</v>
      </c>
      <c r="CK76" s="21">
        <v>1514</v>
      </c>
      <c r="CL76">
        <f t="shared" si="114"/>
        <v>57028</v>
      </c>
      <c r="CM76" s="22" t="s">
        <v>921</v>
      </c>
      <c r="CN76" s="22" t="s">
        <v>38</v>
      </c>
      <c r="CO76" s="4">
        <f t="shared" si="94"/>
        <v>2.2399999999999998</v>
      </c>
      <c r="CP76" s="4">
        <f t="shared" si="95"/>
        <v>2E-3</v>
      </c>
      <c r="CQ76" s="4" t="str">
        <f t="shared" si="96"/>
        <v>UP</v>
      </c>
      <c r="CR76" s="4">
        <f>COUNTIF(CQ3:CQ76,CQ76)</f>
        <v>38</v>
      </c>
      <c r="CS76" s="4" t="str">
        <f t="shared" si="97"/>
        <v>UP38</v>
      </c>
      <c r="CT76" s="23" t="s">
        <v>16</v>
      </c>
      <c r="CU76" s="23" t="s">
        <v>17</v>
      </c>
      <c r="CV76" s="24">
        <v>1514</v>
      </c>
      <c r="CW76">
        <f t="shared" si="115"/>
        <v>57028</v>
      </c>
      <c r="CX76" s="25" t="s">
        <v>1023</v>
      </c>
      <c r="CY76" s="25" t="s">
        <v>71</v>
      </c>
      <c r="CZ76" s="4">
        <f t="shared" si="98"/>
        <v>2.71</v>
      </c>
      <c r="DA76" s="4">
        <f t="shared" si="99"/>
        <v>4.0000000000000001E-3</v>
      </c>
      <c r="DB76" s="4" t="str">
        <f t="shared" si="100"/>
        <v>UP</v>
      </c>
      <c r="DC76" s="4">
        <f>COUNTIF(DB3:DB76,DB76)</f>
        <v>38</v>
      </c>
      <c r="DD76" s="4" t="str">
        <f t="shared" si="101"/>
        <v>UP38</v>
      </c>
      <c r="DE76" s="26" t="s">
        <v>16</v>
      </c>
      <c r="DF76" s="26" t="s">
        <v>17</v>
      </c>
      <c r="DG76" s="27">
        <v>1514</v>
      </c>
      <c r="DH76">
        <f t="shared" si="116"/>
        <v>57028</v>
      </c>
      <c r="DI76" s="28" t="s">
        <v>1131</v>
      </c>
      <c r="DJ76" s="28" t="s">
        <v>69</v>
      </c>
      <c r="DK76" s="4">
        <f t="shared" si="102"/>
        <v>3.6280000000000001</v>
      </c>
      <c r="DL76" s="4">
        <f t="shared" si="103"/>
        <v>1.0999999999999999E-2</v>
      </c>
      <c r="DM76" s="4" t="str">
        <f t="shared" si="104"/>
        <v>UP</v>
      </c>
      <c r="DN76" s="4">
        <f>COUNTIF(DM3:DM76,DM76)</f>
        <v>38</v>
      </c>
      <c r="DO76" s="4" t="str">
        <f t="shared" si="105"/>
        <v>UP38</v>
      </c>
      <c r="DP76" s="29" t="s">
        <v>16</v>
      </c>
      <c r="DQ76" s="29" t="s">
        <v>17</v>
      </c>
      <c r="DR76" s="30">
        <v>1514</v>
      </c>
      <c r="DS76">
        <f t="shared" si="117"/>
        <v>57028</v>
      </c>
      <c r="DT76" s="31" t="s">
        <v>1242</v>
      </c>
      <c r="DU76" s="31" t="s">
        <v>38</v>
      </c>
      <c r="DV76" s="4">
        <f t="shared" si="106"/>
        <v>4.7110000000000003</v>
      </c>
      <c r="DW76" s="4">
        <f t="shared" si="107"/>
        <v>2E-3</v>
      </c>
      <c r="DX76" s="4" t="str">
        <f t="shared" si="108"/>
        <v>UP</v>
      </c>
      <c r="DY76" s="4">
        <f>COUNTIF(DX3:DX76,DX76)</f>
        <v>39</v>
      </c>
      <c r="DZ76" s="4" t="str">
        <f t="shared" si="109"/>
        <v>UP39</v>
      </c>
      <c r="EA76" s="32" t="s">
        <v>16</v>
      </c>
      <c r="EB76" s="32" t="s">
        <v>17</v>
      </c>
      <c r="EC76" s="33">
        <v>1514</v>
      </c>
      <c r="ED76">
        <f t="shared" si="118"/>
        <v>58476</v>
      </c>
    </row>
    <row r="77" spans="2:134">
      <c r="B77" s="4" t="s">
        <v>119</v>
      </c>
      <c r="C77" s="4" t="s">
        <v>61</v>
      </c>
      <c r="D77" s="4">
        <f t="shared" si="61"/>
        <v>1.1360000000000001</v>
      </c>
      <c r="E77" s="4">
        <f t="shared" si="62"/>
        <v>3.0000000000000001E-3</v>
      </c>
      <c r="F77" s="4" t="str">
        <f t="shared" si="63"/>
        <v>UP</v>
      </c>
      <c r="G77" s="4">
        <f>COUNTIF(F3:F77,F77)</f>
        <v>40</v>
      </c>
      <c r="H77" s="4" t="str">
        <f t="shared" si="64"/>
        <v>UP40</v>
      </c>
      <c r="I77" s="4" t="s">
        <v>16</v>
      </c>
      <c r="J77" s="4" t="s">
        <v>17</v>
      </c>
      <c r="K77" s="4">
        <v>1514</v>
      </c>
      <c r="L77">
        <f t="shared" si="65"/>
        <v>59990</v>
      </c>
      <c r="M77" s="5" t="s">
        <v>244</v>
      </c>
      <c r="N77" s="5" t="s">
        <v>73</v>
      </c>
      <c r="O77" s="4">
        <f t="shared" si="66"/>
        <v>1.0980000000000001</v>
      </c>
      <c r="P77" s="4">
        <f t="shared" si="67"/>
        <v>8.0000000000000002E-3</v>
      </c>
      <c r="Q77" s="4" t="str">
        <f t="shared" si="68"/>
        <v>DOWN</v>
      </c>
      <c r="R77" s="4">
        <f>COUNTIF(Q3:Q77,Q77)</f>
        <v>37</v>
      </c>
      <c r="S77" s="4" t="str">
        <f t="shared" si="69"/>
        <v>DOWN37</v>
      </c>
      <c r="T77" s="6" t="s">
        <v>17</v>
      </c>
      <c r="U77" s="6" t="s">
        <v>16</v>
      </c>
      <c r="V77" s="7">
        <v>66</v>
      </c>
      <c r="W77">
        <f t="shared" si="119"/>
        <v>57094</v>
      </c>
      <c r="X77" s="8" t="s">
        <v>208</v>
      </c>
      <c r="Y77" s="8" t="s">
        <v>78</v>
      </c>
      <c r="Z77" s="4">
        <f t="shared" si="70"/>
        <v>0.90300000000000002</v>
      </c>
      <c r="AA77" s="4">
        <f t="shared" si="71"/>
        <v>5.0000000000000001E-3</v>
      </c>
      <c r="AB77" s="4" t="str">
        <f t="shared" si="72"/>
        <v>DOWN</v>
      </c>
      <c r="AC77" s="4">
        <f>COUNTIF(AB3:AB77,AB77)</f>
        <v>34</v>
      </c>
      <c r="AD77" s="4" t="str">
        <f t="shared" si="73"/>
        <v>DOWN34</v>
      </c>
      <c r="AE77" s="9" t="s">
        <v>17</v>
      </c>
      <c r="AF77" s="9" t="s">
        <v>16</v>
      </c>
      <c r="AG77" s="10">
        <v>66</v>
      </c>
      <c r="AH77" s="33">
        <f t="shared" si="120"/>
        <v>61438</v>
      </c>
      <c r="AI77" s="11" t="s">
        <v>460</v>
      </c>
      <c r="AJ77" s="11" t="s">
        <v>40</v>
      </c>
      <c r="AK77" s="4">
        <f t="shared" si="74"/>
        <v>3528.346</v>
      </c>
      <c r="AL77" s="11">
        <v>1.2279999999996107</v>
      </c>
      <c r="AM77" s="4">
        <f t="shared" si="75"/>
        <v>7.0000000000000001E-3</v>
      </c>
      <c r="AN77" s="4" t="str">
        <f t="shared" si="76"/>
        <v>UP</v>
      </c>
      <c r="AO77" s="4">
        <f>COUNTIF(AN3:AN77,AN77)</f>
        <v>40</v>
      </c>
      <c r="AP77" s="4" t="str">
        <f t="shared" si="77"/>
        <v>UP40</v>
      </c>
      <c r="AQ77" s="4" t="s">
        <v>16</v>
      </c>
      <c r="AR77" s="4" t="s">
        <v>17</v>
      </c>
      <c r="AS77" s="4">
        <v>1514</v>
      </c>
      <c r="AT77">
        <f t="shared" si="110"/>
        <v>59990</v>
      </c>
      <c r="AU77" s="12" t="s">
        <v>356</v>
      </c>
      <c r="AV77" s="12" t="s">
        <v>59</v>
      </c>
      <c r="AW77" s="4">
        <f t="shared" si="78"/>
        <v>1.0679999999999998</v>
      </c>
      <c r="AX77" s="4">
        <f t="shared" si="79"/>
        <v>0.01</v>
      </c>
      <c r="AY77" s="4" t="str">
        <f t="shared" si="80"/>
        <v>DOWN</v>
      </c>
      <c r="AZ77" s="4">
        <f>COUNTIF(AY3:AY77,AY77)</f>
        <v>37</v>
      </c>
      <c r="BA77" s="4" t="str">
        <f t="shared" si="81"/>
        <v>DOWN37</v>
      </c>
      <c r="BB77" s="13" t="s">
        <v>17</v>
      </c>
      <c r="BC77" s="13" t="s">
        <v>16</v>
      </c>
      <c r="BD77" s="14">
        <v>66</v>
      </c>
      <c r="BE77">
        <f t="shared" si="111"/>
        <v>57094</v>
      </c>
      <c r="BF77" s="15" t="s">
        <v>653</v>
      </c>
      <c r="BG77" s="15" t="s">
        <v>43</v>
      </c>
      <c r="BH77" s="4">
        <f t="shared" si="82"/>
        <v>1.345</v>
      </c>
      <c r="BI77" s="4">
        <f t="shared" si="83"/>
        <v>6.0000000000000001E-3</v>
      </c>
      <c r="BJ77" s="4" t="str">
        <f t="shared" si="84"/>
        <v>DOWN</v>
      </c>
      <c r="BK77" s="4">
        <f>COUNTIF(BJ3:BJ77,BJ77)</f>
        <v>37</v>
      </c>
      <c r="BL77" s="4" t="str">
        <f t="shared" si="85"/>
        <v>DOWN37</v>
      </c>
      <c r="BM77" s="16" t="s">
        <v>17</v>
      </c>
      <c r="BN77" s="16" t="s">
        <v>16</v>
      </c>
      <c r="BO77" s="17">
        <v>66</v>
      </c>
      <c r="BP77">
        <f t="shared" si="112"/>
        <v>57094</v>
      </c>
      <c r="BQ77" s="18" t="s">
        <v>728</v>
      </c>
      <c r="BR77" s="18" t="s">
        <v>69</v>
      </c>
      <c r="BS77" s="4">
        <f t="shared" si="86"/>
        <v>1.39</v>
      </c>
      <c r="BT77" s="4">
        <f t="shared" si="87"/>
        <v>1.0999999999999999E-2</v>
      </c>
      <c r="BU77" s="4" t="str">
        <f t="shared" si="88"/>
        <v>UP</v>
      </c>
      <c r="BV77" s="4">
        <f>COUNTIF(BU3:BU77,BU77)</f>
        <v>40</v>
      </c>
      <c r="BW77" s="4" t="str">
        <f t="shared" si="89"/>
        <v>UP40</v>
      </c>
      <c r="BX77" s="4" t="s">
        <v>16</v>
      </c>
      <c r="BY77" s="4" t="s">
        <v>17</v>
      </c>
      <c r="BZ77" s="4">
        <v>1514</v>
      </c>
      <c r="CA77">
        <f t="shared" si="113"/>
        <v>59990</v>
      </c>
      <c r="CB77" s="19" t="s">
        <v>823</v>
      </c>
      <c r="CC77" s="19" t="s">
        <v>43</v>
      </c>
      <c r="CD77" s="4">
        <f t="shared" si="90"/>
        <v>1.8380000000000001</v>
      </c>
      <c r="CE77" s="4">
        <f t="shared" si="91"/>
        <v>6.0000000000000001E-3</v>
      </c>
      <c r="CF77" s="4" t="str">
        <f t="shared" si="92"/>
        <v>DOWN</v>
      </c>
      <c r="CG77" s="4">
        <f>COUNTIF(CF3:CF77,CF77)</f>
        <v>37</v>
      </c>
      <c r="CH77" s="4" t="str">
        <f t="shared" si="93"/>
        <v>DOWN37</v>
      </c>
      <c r="CI77" s="20" t="s">
        <v>17</v>
      </c>
      <c r="CJ77" s="20" t="s">
        <v>16</v>
      </c>
      <c r="CK77" s="21">
        <v>66</v>
      </c>
      <c r="CL77">
        <f t="shared" si="114"/>
        <v>57094</v>
      </c>
      <c r="CM77" s="22" t="s">
        <v>922</v>
      </c>
      <c r="CN77" s="22" t="s">
        <v>78</v>
      </c>
      <c r="CO77" s="4">
        <f t="shared" si="94"/>
        <v>2.2450000000000001</v>
      </c>
      <c r="CP77" s="4">
        <f t="shared" si="95"/>
        <v>5.0000000000000001E-3</v>
      </c>
      <c r="CQ77" s="4" t="str">
        <f t="shared" si="96"/>
        <v>DOWN</v>
      </c>
      <c r="CR77" s="4">
        <f>COUNTIF(CQ3:CQ77,CQ77)</f>
        <v>37</v>
      </c>
      <c r="CS77" s="4" t="str">
        <f t="shared" si="97"/>
        <v>DOWN37</v>
      </c>
      <c r="CT77" s="23" t="s">
        <v>17</v>
      </c>
      <c r="CU77" s="23" t="s">
        <v>16</v>
      </c>
      <c r="CV77" s="24">
        <v>66</v>
      </c>
      <c r="CW77">
        <f t="shared" si="115"/>
        <v>57094</v>
      </c>
      <c r="CX77" s="25" t="s">
        <v>1024</v>
      </c>
      <c r="CY77" s="25" t="s">
        <v>69</v>
      </c>
      <c r="CZ77" s="4">
        <f t="shared" si="98"/>
        <v>2.7210000000000001</v>
      </c>
      <c r="DA77" s="4">
        <f t="shared" si="99"/>
        <v>1.0999999999999999E-2</v>
      </c>
      <c r="DB77" s="4" t="str">
        <f t="shared" si="100"/>
        <v>DOWN</v>
      </c>
      <c r="DC77" s="4">
        <f>COUNTIF(DB3:DB77,DB77)</f>
        <v>37</v>
      </c>
      <c r="DD77" s="4" t="str">
        <f t="shared" si="101"/>
        <v>DOWN37</v>
      </c>
      <c r="DE77" s="26" t="s">
        <v>17</v>
      </c>
      <c r="DF77" s="26" t="s">
        <v>16</v>
      </c>
      <c r="DG77" s="27">
        <v>66</v>
      </c>
      <c r="DH77">
        <f t="shared" si="116"/>
        <v>57094</v>
      </c>
      <c r="DI77" s="28" t="s">
        <v>1132</v>
      </c>
      <c r="DJ77" s="28" t="s">
        <v>34</v>
      </c>
      <c r="DK77" s="4">
        <f t="shared" si="102"/>
        <v>3.6419999999999999</v>
      </c>
      <c r="DL77" s="4">
        <f t="shared" si="103"/>
        <v>1.4E-2</v>
      </c>
      <c r="DM77" s="4" t="str">
        <f t="shared" si="104"/>
        <v>DOWN</v>
      </c>
      <c r="DN77" s="4">
        <f>COUNTIF(DM3:DM77,DM77)</f>
        <v>37</v>
      </c>
      <c r="DO77" s="4" t="str">
        <f t="shared" si="105"/>
        <v>DOWN37</v>
      </c>
      <c r="DP77" s="29" t="s">
        <v>17</v>
      </c>
      <c r="DQ77" s="29" t="s">
        <v>16</v>
      </c>
      <c r="DR77" s="30">
        <v>66</v>
      </c>
      <c r="DS77">
        <f t="shared" si="117"/>
        <v>57094</v>
      </c>
      <c r="DT77" s="31" t="s">
        <v>1243</v>
      </c>
      <c r="DU77" s="31" t="s">
        <v>38</v>
      </c>
      <c r="DV77" s="4">
        <f t="shared" si="106"/>
        <v>4.7130000000000001</v>
      </c>
      <c r="DW77" s="4">
        <f t="shared" si="107"/>
        <v>2E-3</v>
      </c>
      <c r="DX77" s="4" t="str">
        <f t="shared" si="108"/>
        <v>DOWN</v>
      </c>
      <c r="DY77" s="4">
        <f>COUNTIF(DX3:DX77,DX77)</f>
        <v>36</v>
      </c>
      <c r="DZ77" s="4" t="str">
        <f t="shared" si="109"/>
        <v>DOWN36</v>
      </c>
      <c r="EA77" s="32" t="s">
        <v>17</v>
      </c>
      <c r="EB77" s="32" t="s">
        <v>16</v>
      </c>
      <c r="EC77" s="33">
        <v>66</v>
      </c>
      <c r="ED77">
        <f t="shared" si="118"/>
        <v>58542</v>
      </c>
    </row>
    <row r="78" spans="2:134">
      <c r="B78" s="4" t="s">
        <v>120</v>
      </c>
      <c r="C78" s="4" t="s">
        <v>61</v>
      </c>
      <c r="D78" s="4">
        <f t="shared" si="61"/>
        <v>1.139</v>
      </c>
      <c r="E78" s="4">
        <f t="shared" si="62"/>
        <v>3.0000000000000001E-3</v>
      </c>
      <c r="F78" s="4" t="str">
        <f t="shared" si="63"/>
        <v>UP</v>
      </c>
      <c r="G78" s="4">
        <f>COUNTIF(F3:F78,F78)</f>
        <v>41</v>
      </c>
      <c r="H78" s="4" t="str">
        <f t="shared" si="64"/>
        <v>UP41</v>
      </c>
      <c r="I78" s="4" t="s">
        <v>16</v>
      </c>
      <c r="J78" s="4" t="s">
        <v>17</v>
      </c>
      <c r="K78" s="4">
        <v>1514</v>
      </c>
      <c r="L78">
        <f t="shared" si="65"/>
        <v>61504</v>
      </c>
      <c r="M78" s="5" t="s">
        <v>245</v>
      </c>
      <c r="N78" s="5" t="s">
        <v>246</v>
      </c>
      <c r="O78" s="4">
        <f t="shared" si="66"/>
        <v>1.127</v>
      </c>
      <c r="P78" s="4">
        <f t="shared" si="67"/>
        <v>2.9000000000000001E-2</v>
      </c>
      <c r="Q78" s="4" t="str">
        <f t="shared" si="68"/>
        <v>UP</v>
      </c>
      <c r="R78" s="4">
        <f>COUNTIF(Q3:Q78,Q78)</f>
        <v>39</v>
      </c>
      <c r="S78" s="4" t="str">
        <f t="shared" si="69"/>
        <v>UP39</v>
      </c>
      <c r="T78" s="6" t="s">
        <v>16</v>
      </c>
      <c r="U78" s="6" t="s">
        <v>17</v>
      </c>
      <c r="V78" s="7">
        <v>1514</v>
      </c>
      <c r="W78">
        <f t="shared" si="119"/>
        <v>58608</v>
      </c>
      <c r="X78" s="8" t="s">
        <v>211</v>
      </c>
      <c r="Y78" s="8" t="s">
        <v>206</v>
      </c>
      <c r="Z78" s="4">
        <f t="shared" si="70"/>
        <v>0.91500000000000004</v>
      </c>
      <c r="AA78" s="4">
        <f t="shared" si="71"/>
        <v>1.2E-2</v>
      </c>
      <c r="AB78" s="4" t="str">
        <f t="shared" si="72"/>
        <v>DOWN</v>
      </c>
      <c r="AC78" s="4">
        <f>COUNTIF(AB3:AB78,AB78)</f>
        <v>35</v>
      </c>
      <c r="AD78" s="4" t="str">
        <f t="shared" si="73"/>
        <v>DOWN35</v>
      </c>
      <c r="AE78" s="9" t="s">
        <v>17</v>
      </c>
      <c r="AF78" s="9" t="s">
        <v>16</v>
      </c>
      <c r="AG78" s="10">
        <v>66</v>
      </c>
      <c r="AH78" s="33">
        <f t="shared" si="120"/>
        <v>61504</v>
      </c>
      <c r="AI78" s="11" t="s">
        <v>461</v>
      </c>
      <c r="AJ78" s="11" t="s">
        <v>61</v>
      </c>
      <c r="AK78" s="4">
        <f t="shared" si="74"/>
        <v>3528.3490000000002</v>
      </c>
      <c r="AL78" s="11">
        <v>1.2309999999997672</v>
      </c>
      <c r="AM78" s="4">
        <f t="shared" si="75"/>
        <v>3.0000000000000001E-3</v>
      </c>
      <c r="AN78" s="4" t="str">
        <f t="shared" si="76"/>
        <v>UP</v>
      </c>
      <c r="AO78" s="4">
        <f>COUNTIF(AN3:AN78,AN78)</f>
        <v>41</v>
      </c>
      <c r="AP78" s="4" t="str">
        <f t="shared" si="77"/>
        <v>UP41</v>
      </c>
      <c r="AQ78" s="4" t="s">
        <v>16</v>
      </c>
      <c r="AR78" s="4" t="s">
        <v>17</v>
      </c>
      <c r="AS78" s="4">
        <v>1514</v>
      </c>
      <c r="AT78">
        <f t="shared" si="110"/>
        <v>61504</v>
      </c>
      <c r="AU78" s="12" t="s">
        <v>562</v>
      </c>
      <c r="AV78" s="12" t="s">
        <v>61</v>
      </c>
      <c r="AW78" s="4">
        <f t="shared" si="78"/>
        <v>1.071</v>
      </c>
      <c r="AX78" s="4">
        <f t="shared" si="79"/>
        <v>3.0000000000000001E-3</v>
      </c>
      <c r="AY78" s="4" t="str">
        <f t="shared" si="80"/>
        <v>UP</v>
      </c>
      <c r="AZ78" s="4">
        <f>COUNTIF(AY3:AY78,AY78)</f>
        <v>39</v>
      </c>
      <c r="BA78" s="4" t="str">
        <f t="shared" si="81"/>
        <v>UP39</v>
      </c>
      <c r="BB78" s="13" t="s">
        <v>16</v>
      </c>
      <c r="BC78" s="13" t="s">
        <v>17</v>
      </c>
      <c r="BD78" s="14">
        <v>1514</v>
      </c>
      <c r="BE78">
        <f t="shared" si="111"/>
        <v>58608</v>
      </c>
      <c r="BF78" s="15" t="s">
        <v>654</v>
      </c>
      <c r="BG78" s="15" t="s">
        <v>38</v>
      </c>
      <c r="BH78" s="4">
        <f t="shared" si="82"/>
        <v>1.3470000000000002</v>
      </c>
      <c r="BI78" s="4">
        <f t="shared" si="83"/>
        <v>2E-3</v>
      </c>
      <c r="BJ78" s="4" t="str">
        <f t="shared" si="84"/>
        <v>UP</v>
      </c>
      <c r="BK78" s="4">
        <f>COUNTIF(BJ3:BJ78,BJ78)</f>
        <v>39</v>
      </c>
      <c r="BL78" s="4" t="str">
        <f t="shared" si="85"/>
        <v>UP39</v>
      </c>
      <c r="BM78" s="16" t="s">
        <v>16</v>
      </c>
      <c r="BN78" s="16" t="s">
        <v>17</v>
      </c>
      <c r="BO78" s="17">
        <v>1514</v>
      </c>
      <c r="BP78">
        <f t="shared" si="112"/>
        <v>58608</v>
      </c>
      <c r="BQ78" s="18" t="s">
        <v>729</v>
      </c>
      <c r="BR78" s="18" t="s">
        <v>155</v>
      </c>
      <c r="BS78" s="4">
        <f t="shared" si="86"/>
        <v>1.4079999999999999</v>
      </c>
      <c r="BT78" s="4">
        <f t="shared" si="87"/>
        <v>1.8000000000000002E-2</v>
      </c>
      <c r="BU78" s="4" t="str">
        <f t="shared" si="88"/>
        <v>UP</v>
      </c>
      <c r="BV78" s="4">
        <f>COUNTIF(BU3:BU78,BU78)</f>
        <v>41</v>
      </c>
      <c r="BW78" s="4" t="str">
        <f t="shared" si="89"/>
        <v>UP41</v>
      </c>
      <c r="BX78" s="4" t="s">
        <v>16</v>
      </c>
      <c r="BY78" s="4" t="s">
        <v>17</v>
      </c>
      <c r="BZ78" s="4">
        <v>1514</v>
      </c>
      <c r="CA78">
        <f t="shared" si="113"/>
        <v>61504</v>
      </c>
      <c r="CB78" s="19" t="s">
        <v>824</v>
      </c>
      <c r="CC78" s="19" t="s">
        <v>38</v>
      </c>
      <c r="CD78" s="4">
        <f t="shared" si="90"/>
        <v>1.84</v>
      </c>
      <c r="CE78" s="4">
        <f t="shared" si="91"/>
        <v>2E-3</v>
      </c>
      <c r="CF78" s="4" t="str">
        <f t="shared" si="92"/>
        <v>UP</v>
      </c>
      <c r="CG78" s="4">
        <f>COUNTIF(CF3:CF78,CF78)</f>
        <v>39</v>
      </c>
      <c r="CH78" s="4" t="str">
        <f t="shared" si="93"/>
        <v>UP39</v>
      </c>
      <c r="CI78" s="20" t="s">
        <v>16</v>
      </c>
      <c r="CJ78" s="20" t="s">
        <v>17</v>
      </c>
      <c r="CK78" s="21">
        <v>1514</v>
      </c>
      <c r="CL78">
        <f t="shared" si="114"/>
        <v>58608</v>
      </c>
      <c r="CM78" s="22" t="s">
        <v>923</v>
      </c>
      <c r="CN78" s="22" t="s">
        <v>38</v>
      </c>
      <c r="CO78" s="4">
        <f t="shared" si="94"/>
        <v>2.2469999999999999</v>
      </c>
      <c r="CP78" s="4">
        <f t="shared" si="95"/>
        <v>2E-3</v>
      </c>
      <c r="CQ78" s="4" t="str">
        <f t="shared" si="96"/>
        <v>UP</v>
      </c>
      <c r="CR78" s="4">
        <f>COUNTIF(CQ3:CQ78,CQ78)</f>
        <v>39</v>
      </c>
      <c r="CS78" s="4" t="str">
        <f t="shared" si="97"/>
        <v>UP39</v>
      </c>
      <c r="CT78" s="23" t="s">
        <v>16</v>
      </c>
      <c r="CU78" s="23" t="s">
        <v>17</v>
      </c>
      <c r="CV78" s="24">
        <v>1514</v>
      </c>
      <c r="CW78">
        <f t="shared" si="115"/>
        <v>58608</v>
      </c>
      <c r="CX78" s="25" t="s">
        <v>1025</v>
      </c>
      <c r="CY78" s="25" t="s">
        <v>61</v>
      </c>
      <c r="CZ78" s="4">
        <f t="shared" si="98"/>
        <v>2.7239999999999998</v>
      </c>
      <c r="DA78" s="4">
        <f t="shared" si="99"/>
        <v>3.0000000000000001E-3</v>
      </c>
      <c r="DB78" s="4" t="str">
        <f t="shared" si="100"/>
        <v>UP</v>
      </c>
      <c r="DC78" s="4">
        <f>COUNTIF(DB3:DB78,DB78)</f>
        <v>39</v>
      </c>
      <c r="DD78" s="4" t="str">
        <f t="shared" si="101"/>
        <v>UP39</v>
      </c>
      <c r="DE78" s="26" t="s">
        <v>16</v>
      </c>
      <c r="DF78" s="26" t="s">
        <v>17</v>
      </c>
      <c r="DG78" s="27">
        <v>1514</v>
      </c>
      <c r="DH78">
        <f t="shared" si="116"/>
        <v>58608</v>
      </c>
      <c r="DI78" s="28" t="s">
        <v>1133</v>
      </c>
      <c r="DJ78" s="28" t="s">
        <v>43</v>
      </c>
      <c r="DK78" s="4">
        <f t="shared" si="102"/>
        <v>3.6480000000000001</v>
      </c>
      <c r="DL78" s="4">
        <f t="shared" si="103"/>
        <v>6.0000000000000001E-3</v>
      </c>
      <c r="DM78" s="4" t="str">
        <f t="shared" si="104"/>
        <v>UP</v>
      </c>
      <c r="DN78" s="4">
        <f>COUNTIF(DM3:DM78,DM78)</f>
        <v>39</v>
      </c>
      <c r="DO78" s="4" t="str">
        <f t="shared" si="105"/>
        <v>UP39</v>
      </c>
      <c r="DP78" s="29" t="s">
        <v>16</v>
      </c>
      <c r="DQ78" s="29" t="s">
        <v>17</v>
      </c>
      <c r="DR78" s="30">
        <v>1514</v>
      </c>
      <c r="DS78">
        <f t="shared" si="117"/>
        <v>58608</v>
      </c>
      <c r="DT78" s="31" t="s">
        <v>1243</v>
      </c>
      <c r="DU78" s="31" t="s">
        <v>25</v>
      </c>
      <c r="DV78" s="4">
        <f t="shared" si="106"/>
        <v>4.7130000000000001</v>
      </c>
      <c r="DW78" s="4">
        <f t="shared" si="107"/>
        <v>0</v>
      </c>
      <c r="DX78" s="4" t="str">
        <f t="shared" si="108"/>
        <v>UP</v>
      </c>
      <c r="DY78" s="4">
        <f>COUNTIF(DX3:DX78,DX78)</f>
        <v>40</v>
      </c>
      <c r="DZ78" s="4" t="str">
        <f t="shared" si="109"/>
        <v>UP40</v>
      </c>
      <c r="EA78" s="32" t="s">
        <v>16</v>
      </c>
      <c r="EB78" s="32" t="s">
        <v>17</v>
      </c>
      <c r="EC78" s="33">
        <v>1514</v>
      </c>
      <c r="ED78">
        <f t="shared" si="118"/>
        <v>60056</v>
      </c>
    </row>
    <row r="79" spans="2:134">
      <c r="B79" s="4" t="s">
        <v>121</v>
      </c>
      <c r="C79" s="4" t="s">
        <v>61</v>
      </c>
      <c r="D79" s="4">
        <f t="shared" si="61"/>
        <v>1.1419999999999999</v>
      </c>
      <c r="E79" s="4">
        <f t="shared" si="62"/>
        <v>3.0000000000000001E-3</v>
      </c>
      <c r="F79" s="4" t="str">
        <f t="shared" si="63"/>
        <v>UP</v>
      </c>
      <c r="G79" s="4">
        <f>COUNTIF(F3:F79,F79)</f>
        <v>42</v>
      </c>
      <c r="H79" s="4" t="str">
        <f t="shared" si="64"/>
        <v>UP42</v>
      </c>
      <c r="I79" s="4" t="s">
        <v>16</v>
      </c>
      <c r="J79" s="4" t="s">
        <v>17</v>
      </c>
      <c r="K79" s="4">
        <v>1514</v>
      </c>
      <c r="L79">
        <f t="shared" si="65"/>
        <v>63018</v>
      </c>
      <c r="M79" s="5" t="s">
        <v>247</v>
      </c>
      <c r="N79" s="5" t="s">
        <v>59</v>
      </c>
      <c r="O79" s="4">
        <f t="shared" si="66"/>
        <v>1.137</v>
      </c>
      <c r="P79" s="4">
        <f t="shared" si="67"/>
        <v>0.01</v>
      </c>
      <c r="Q79" s="4" t="str">
        <f t="shared" si="68"/>
        <v>DOWN</v>
      </c>
      <c r="R79" s="4">
        <f>COUNTIF(Q3:Q79,Q79)</f>
        <v>38</v>
      </c>
      <c r="S79" s="4" t="str">
        <f t="shared" si="69"/>
        <v>DOWN38</v>
      </c>
      <c r="T79" s="6" t="s">
        <v>17</v>
      </c>
      <c r="U79" s="6" t="s">
        <v>16</v>
      </c>
      <c r="V79" s="7">
        <v>66</v>
      </c>
      <c r="W79">
        <f t="shared" si="119"/>
        <v>58674</v>
      </c>
      <c r="X79" s="8" t="s">
        <v>351</v>
      </c>
      <c r="Y79" s="8" t="s">
        <v>40</v>
      </c>
      <c r="Z79" s="4">
        <f t="shared" si="70"/>
        <v>0.92199999999999993</v>
      </c>
      <c r="AA79" s="4">
        <f t="shared" si="71"/>
        <v>7.0000000000000001E-3</v>
      </c>
      <c r="AB79" s="4" t="str">
        <f t="shared" si="72"/>
        <v>DOWN</v>
      </c>
      <c r="AC79" s="4">
        <f>COUNTIF(AB3:AB79,AB79)</f>
        <v>36</v>
      </c>
      <c r="AD79" s="4" t="str">
        <f t="shared" si="73"/>
        <v>DOWN36</v>
      </c>
      <c r="AE79" s="9" t="s">
        <v>17</v>
      </c>
      <c r="AF79" s="9" t="s">
        <v>16</v>
      </c>
      <c r="AG79" s="10">
        <v>66</v>
      </c>
      <c r="AH79" s="33">
        <f t="shared" si="120"/>
        <v>61570</v>
      </c>
      <c r="AI79" s="11" t="s">
        <v>462</v>
      </c>
      <c r="AJ79" s="11" t="s">
        <v>40</v>
      </c>
      <c r="AK79" s="4">
        <f t="shared" si="74"/>
        <v>3528.3560000000002</v>
      </c>
      <c r="AL79" s="11">
        <v>1.237999999999829</v>
      </c>
      <c r="AM79" s="4">
        <f t="shared" si="75"/>
        <v>7.0000000000000001E-3</v>
      </c>
      <c r="AN79" s="4" t="str">
        <f t="shared" si="76"/>
        <v>UP</v>
      </c>
      <c r="AO79" s="4">
        <f>COUNTIF(AN3:AN79,AN79)</f>
        <v>42</v>
      </c>
      <c r="AP79" s="4" t="str">
        <f t="shared" si="77"/>
        <v>UP42</v>
      </c>
      <c r="AQ79" s="4" t="s">
        <v>16</v>
      </c>
      <c r="AR79" s="4" t="s">
        <v>17</v>
      </c>
      <c r="AS79" s="4">
        <v>1514</v>
      </c>
      <c r="AT79">
        <f t="shared" si="110"/>
        <v>63018</v>
      </c>
      <c r="AU79" s="12" t="s">
        <v>563</v>
      </c>
      <c r="AV79" s="12" t="s">
        <v>59</v>
      </c>
      <c r="AW79" s="4">
        <f t="shared" si="78"/>
        <v>1.081</v>
      </c>
      <c r="AX79" s="4">
        <f t="shared" si="79"/>
        <v>0.01</v>
      </c>
      <c r="AY79" s="4" t="str">
        <f t="shared" si="80"/>
        <v>DOWN</v>
      </c>
      <c r="AZ79" s="4">
        <f>COUNTIF(AY3:AY79,AY79)</f>
        <v>38</v>
      </c>
      <c r="BA79" s="4" t="str">
        <f t="shared" si="81"/>
        <v>DOWN38</v>
      </c>
      <c r="BB79" s="13" t="s">
        <v>17</v>
      </c>
      <c r="BC79" s="13" t="s">
        <v>16</v>
      </c>
      <c r="BD79" s="14">
        <v>66</v>
      </c>
      <c r="BE79">
        <f t="shared" si="111"/>
        <v>58674</v>
      </c>
      <c r="BF79" s="15" t="s">
        <v>655</v>
      </c>
      <c r="BG79" s="15" t="s">
        <v>71</v>
      </c>
      <c r="BH79" s="4">
        <f t="shared" si="82"/>
        <v>1.351</v>
      </c>
      <c r="BI79" s="4">
        <f t="shared" si="83"/>
        <v>4.0000000000000001E-3</v>
      </c>
      <c r="BJ79" s="4" t="str">
        <f t="shared" si="84"/>
        <v>UP</v>
      </c>
      <c r="BK79" s="4">
        <f>COUNTIF(BJ3:BJ79,BJ79)</f>
        <v>40</v>
      </c>
      <c r="BL79" s="4" t="str">
        <f t="shared" si="85"/>
        <v>UP40</v>
      </c>
      <c r="BM79" s="16" t="s">
        <v>16</v>
      </c>
      <c r="BN79" s="16" t="s">
        <v>17</v>
      </c>
      <c r="BO79" s="17">
        <v>1514</v>
      </c>
      <c r="BP79">
        <f t="shared" si="112"/>
        <v>60122</v>
      </c>
      <c r="BQ79" s="18" t="s">
        <v>730</v>
      </c>
      <c r="BR79" s="18" t="s">
        <v>88</v>
      </c>
      <c r="BS79" s="4">
        <f t="shared" si="86"/>
        <v>1.417</v>
      </c>
      <c r="BT79" s="4">
        <f t="shared" si="87"/>
        <v>9.0000000000000011E-3</v>
      </c>
      <c r="BU79" s="4" t="str">
        <f t="shared" si="88"/>
        <v>UP</v>
      </c>
      <c r="BV79" s="4">
        <f>COUNTIF(BU3:BU79,BU79)</f>
        <v>42</v>
      </c>
      <c r="BW79" s="4" t="str">
        <f t="shared" si="89"/>
        <v>UP42</v>
      </c>
      <c r="BX79" s="4" t="s">
        <v>16</v>
      </c>
      <c r="BY79" s="4" t="s">
        <v>17</v>
      </c>
      <c r="BZ79" s="4">
        <v>1514</v>
      </c>
      <c r="CA79">
        <f t="shared" si="113"/>
        <v>63018</v>
      </c>
      <c r="CB79" s="19" t="s">
        <v>753</v>
      </c>
      <c r="CC79" s="19" t="s">
        <v>43</v>
      </c>
      <c r="CD79" s="4">
        <f t="shared" si="90"/>
        <v>1.8460000000000001</v>
      </c>
      <c r="CE79" s="4">
        <f t="shared" si="91"/>
        <v>6.0000000000000001E-3</v>
      </c>
      <c r="CF79" s="4" t="str">
        <f t="shared" si="92"/>
        <v>DOWN</v>
      </c>
      <c r="CG79" s="4">
        <f>COUNTIF(CF3:CF79,CF79)</f>
        <v>38</v>
      </c>
      <c r="CH79" s="4" t="str">
        <f t="shared" si="93"/>
        <v>DOWN38</v>
      </c>
      <c r="CI79" s="20" t="s">
        <v>17</v>
      </c>
      <c r="CJ79" s="20" t="s">
        <v>16</v>
      </c>
      <c r="CK79" s="21">
        <v>66</v>
      </c>
      <c r="CL79">
        <f t="shared" si="114"/>
        <v>58674</v>
      </c>
      <c r="CM79" s="22" t="s">
        <v>924</v>
      </c>
      <c r="CN79" s="22" t="s">
        <v>43</v>
      </c>
      <c r="CO79" s="4">
        <f t="shared" si="94"/>
        <v>2.2529999999999997</v>
      </c>
      <c r="CP79" s="4">
        <f t="shared" si="95"/>
        <v>6.0000000000000001E-3</v>
      </c>
      <c r="CQ79" s="4" t="str">
        <f t="shared" si="96"/>
        <v>DOWN</v>
      </c>
      <c r="CR79" s="4">
        <f>COUNTIF(CQ3:CQ79,CQ79)</f>
        <v>38</v>
      </c>
      <c r="CS79" s="4" t="str">
        <f t="shared" si="97"/>
        <v>DOWN38</v>
      </c>
      <c r="CT79" s="23" t="s">
        <v>17</v>
      </c>
      <c r="CU79" s="23" t="s">
        <v>16</v>
      </c>
      <c r="CV79" s="24">
        <v>66</v>
      </c>
      <c r="CW79">
        <f t="shared" si="115"/>
        <v>58674</v>
      </c>
      <c r="CX79" s="25" t="s">
        <v>1026</v>
      </c>
      <c r="CY79" s="25" t="s">
        <v>59</v>
      </c>
      <c r="CZ79" s="4">
        <f t="shared" si="98"/>
        <v>2.734</v>
      </c>
      <c r="DA79" s="4">
        <f t="shared" si="99"/>
        <v>0.01</v>
      </c>
      <c r="DB79" s="4" t="str">
        <f t="shared" si="100"/>
        <v>DOWN</v>
      </c>
      <c r="DC79" s="4">
        <f>COUNTIF(DB3:DB79,DB79)</f>
        <v>38</v>
      </c>
      <c r="DD79" s="4" t="str">
        <f t="shared" si="101"/>
        <v>DOWN38</v>
      </c>
      <c r="DE79" s="26" t="s">
        <v>17</v>
      </c>
      <c r="DF79" s="26" t="s">
        <v>16</v>
      </c>
      <c r="DG79" s="27">
        <v>66</v>
      </c>
      <c r="DH79">
        <f t="shared" si="116"/>
        <v>58674</v>
      </c>
      <c r="DI79" s="28" t="s">
        <v>1134</v>
      </c>
      <c r="DJ79" s="28" t="s">
        <v>69</v>
      </c>
      <c r="DK79" s="4">
        <f t="shared" si="102"/>
        <v>3.6589999999999998</v>
      </c>
      <c r="DL79" s="4">
        <f t="shared" si="103"/>
        <v>1.0999999999999999E-2</v>
      </c>
      <c r="DM79" s="4" t="str">
        <f t="shared" si="104"/>
        <v>DOWN</v>
      </c>
      <c r="DN79" s="4">
        <f>COUNTIF(DM3:DM79,DM79)</f>
        <v>38</v>
      </c>
      <c r="DO79" s="4" t="str">
        <f t="shared" si="105"/>
        <v>DOWN38</v>
      </c>
      <c r="DP79" s="29" t="s">
        <v>17</v>
      </c>
      <c r="DQ79" s="29" t="s">
        <v>16</v>
      </c>
      <c r="DR79" s="30">
        <v>66</v>
      </c>
      <c r="DS79">
        <f t="shared" si="117"/>
        <v>58674</v>
      </c>
      <c r="DT79" s="31" t="s">
        <v>1244</v>
      </c>
      <c r="DU79" s="31" t="s">
        <v>61</v>
      </c>
      <c r="DV79" s="4">
        <f t="shared" si="106"/>
        <v>4.7159999999999993</v>
      </c>
      <c r="DW79" s="4">
        <f t="shared" si="107"/>
        <v>3.0000000000000001E-3</v>
      </c>
      <c r="DX79" s="4" t="str">
        <f t="shared" si="108"/>
        <v>UP</v>
      </c>
      <c r="DY79" s="4">
        <f>COUNTIF(DX3:DX79,DX79)</f>
        <v>41</v>
      </c>
      <c r="DZ79" s="4" t="str">
        <f t="shared" si="109"/>
        <v>UP41</v>
      </c>
      <c r="EA79" s="32" t="s">
        <v>16</v>
      </c>
      <c r="EB79" s="32" t="s">
        <v>17</v>
      </c>
      <c r="EC79" s="33">
        <v>1514</v>
      </c>
      <c r="ED79">
        <f t="shared" si="118"/>
        <v>61570</v>
      </c>
    </row>
    <row r="80" spans="2:134">
      <c r="B80" s="4" t="s">
        <v>122</v>
      </c>
      <c r="C80" s="4" t="s">
        <v>61</v>
      </c>
      <c r="D80" s="4">
        <f t="shared" si="61"/>
        <v>1.145</v>
      </c>
      <c r="E80" s="4">
        <f t="shared" si="62"/>
        <v>3.0000000000000001E-3</v>
      </c>
      <c r="F80" s="4" t="str">
        <f t="shared" si="63"/>
        <v>UP</v>
      </c>
      <c r="G80" s="4">
        <f>COUNTIF(F3:F80,F80)</f>
        <v>43</v>
      </c>
      <c r="H80" s="4" t="str">
        <f t="shared" si="64"/>
        <v>UP43</v>
      </c>
      <c r="I80" s="4" t="s">
        <v>16</v>
      </c>
      <c r="J80" s="4" t="s">
        <v>17</v>
      </c>
      <c r="K80" s="4">
        <v>1514</v>
      </c>
      <c r="L80">
        <f t="shared" si="65"/>
        <v>64532</v>
      </c>
      <c r="M80" s="5" t="s">
        <v>248</v>
      </c>
      <c r="N80" s="5" t="s">
        <v>249</v>
      </c>
      <c r="O80" s="4">
        <f t="shared" si="66"/>
        <v>1.1520000000000001</v>
      </c>
      <c r="P80" s="4">
        <f t="shared" si="67"/>
        <v>1.5000000000000001E-2</v>
      </c>
      <c r="Q80" s="4" t="str">
        <f t="shared" si="68"/>
        <v>UP</v>
      </c>
      <c r="R80" s="4">
        <f>COUNTIF(Q3:Q80,Q80)</f>
        <v>40</v>
      </c>
      <c r="S80" s="4" t="str">
        <f t="shared" si="69"/>
        <v>UP40</v>
      </c>
      <c r="T80" s="6" t="s">
        <v>16</v>
      </c>
      <c r="U80" s="6" t="s">
        <v>17</v>
      </c>
      <c r="V80" s="7">
        <v>1514</v>
      </c>
      <c r="W80">
        <f t="shared" si="119"/>
        <v>60188</v>
      </c>
      <c r="X80" s="8" t="s">
        <v>352</v>
      </c>
      <c r="Y80" s="8" t="s">
        <v>40</v>
      </c>
      <c r="Z80" s="4">
        <f t="shared" si="70"/>
        <v>0.92900000000000005</v>
      </c>
      <c r="AA80" s="4">
        <f t="shared" si="71"/>
        <v>7.0000000000000001E-3</v>
      </c>
      <c r="AB80" s="4" t="str">
        <f t="shared" si="72"/>
        <v>DOWN</v>
      </c>
      <c r="AC80" s="4">
        <f>COUNTIF(AB3:AB80,AB80)</f>
        <v>37</v>
      </c>
      <c r="AD80" s="4" t="str">
        <f t="shared" si="73"/>
        <v>DOWN37</v>
      </c>
      <c r="AE80" s="9" t="s">
        <v>17</v>
      </c>
      <c r="AF80" s="9" t="s">
        <v>16</v>
      </c>
      <c r="AG80" s="10">
        <v>66</v>
      </c>
      <c r="AH80" s="33">
        <f t="shared" si="120"/>
        <v>61636</v>
      </c>
      <c r="AI80" s="11" t="s">
        <v>463</v>
      </c>
      <c r="AJ80" s="11" t="s">
        <v>137</v>
      </c>
      <c r="AK80" s="4">
        <f t="shared" si="74"/>
        <v>3528.357</v>
      </c>
      <c r="AL80" s="11">
        <v>1.238999999999578</v>
      </c>
      <c r="AM80" s="4">
        <f t="shared" si="75"/>
        <v>1E-3</v>
      </c>
      <c r="AN80" s="4" t="str">
        <f t="shared" si="76"/>
        <v>UP</v>
      </c>
      <c r="AO80" s="4">
        <f>COUNTIF(AN3:AN80,AN80)</f>
        <v>43</v>
      </c>
      <c r="AP80" s="4" t="str">
        <f t="shared" si="77"/>
        <v>UP43</v>
      </c>
      <c r="AQ80" s="4" t="s">
        <v>16</v>
      </c>
      <c r="AR80" s="4" t="s">
        <v>17</v>
      </c>
      <c r="AS80" s="4">
        <v>1514</v>
      </c>
      <c r="AT80">
        <f t="shared" si="110"/>
        <v>64532</v>
      </c>
      <c r="AU80" s="12" t="s">
        <v>564</v>
      </c>
      <c r="AV80" s="12" t="s">
        <v>38</v>
      </c>
      <c r="AW80" s="4">
        <f t="shared" si="78"/>
        <v>1.083</v>
      </c>
      <c r="AX80" s="4">
        <f t="shared" si="79"/>
        <v>2E-3</v>
      </c>
      <c r="AY80" s="4" t="str">
        <f t="shared" si="80"/>
        <v>UP</v>
      </c>
      <c r="AZ80" s="4">
        <f>COUNTIF(AY3:AY80,AY80)</f>
        <v>40</v>
      </c>
      <c r="BA80" s="4" t="str">
        <f t="shared" si="81"/>
        <v>UP40</v>
      </c>
      <c r="BB80" s="13" t="s">
        <v>16</v>
      </c>
      <c r="BC80" s="13" t="s">
        <v>17</v>
      </c>
      <c r="BD80" s="14">
        <v>1514</v>
      </c>
      <c r="BE80">
        <f t="shared" si="111"/>
        <v>60188</v>
      </c>
      <c r="BF80" s="15" t="s">
        <v>656</v>
      </c>
      <c r="BG80" s="15" t="s">
        <v>547</v>
      </c>
      <c r="BH80" s="4">
        <f t="shared" si="82"/>
        <v>1.3680000000000001</v>
      </c>
      <c r="BI80" s="4">
        <f t="shared" si="83"/>
        <v>1.7000000000000001E-2</v>
      </c>
      <c r="BJ80" s="4" t="str">
        <f t="shared" si="84"/>
        <v>DOWN</v>
      </c>
      <c r="BK80" s="4">
        <f>COUNTIF(BJ3:BJ80,BJ80)</f>
        <v>38</v>
      </c>
      <c r="BL80" s="4" t="str">
        <f t="shared" si="85"/>
        <v>DOWN38</v>
      </c>
      <c r="BM80" s="16" t="s">
        <v>17</v>
      </c>
      <c r="BN80" s="16" t="s">
        <v>16</v>
      </c>
      <c r="BO80" s="17">
        <v>66</v>
      </c>
      <c r="BP80">
        <f t="shared" si="112"/>
        <v>60188</v>
      </c>
      <c r="BQ80" s="18" t="s">
        <v>267</v>
      </c>
      <c r="BR80" s="18" t="s">
        <v>103</v>
      </c>
      <c r="BS80" s="4">
        <f t="shared" si="86"/>
        <v>1.4469999999999998</v>
      </c>
      <c r="BT80" s="4">
        <f t="shared" si="87"/>
        <v>3.0000000000000002E-2</v>
      </c>
      <c r="BU80" s="4" t="str">
        <f t="shared" si="88"/>
        <v>UP</v>
      </c>
      <c r="BV80" s="4">
        <f>COUNTIF(BU3:BU80,BU80)</f>
        <v>43</v>
      </c>
      <c r="BW80" s="4" t="str">
        <f t="shared" si="89"/>
        <v>UP43</v>
      </c>
      <c r="BX80" s="4" t="s">
        <v>16</v>
      </c>
      <c r="BY80" s="4" t="s">
        <v>17</v>
      </c>
      <c r="BZ80" s="4">
        <v>1514</v>
      </c>
      <c r="CA80">
        <f t="shared" si="113"/>
        <v>64532</v>
      </c>
      <c r="CB80" s="19" t="s">
        <v>825</v>
      </c>
      <c r="CC80" s="19" t="s">
        <v>137</v>
      </c>
      <c r="CD80" s="4">
        <f t="shared" si="90"/>
        <v>1.847</v>
      </c>
      <c r="CE80" s="4">
        <f t="shared" si="91"/>
        <v>1E-3</v>
      </c>
      <c r="CF80" s="4" t="str">
        <f t="shared" si="92"/>
        <v>UP</v>
      </c>
      <c r="CG80" s="4">
        <f>COUNTIF(CF3:CF80,CF80)</f>
        <v>40</v>
      </c>
      <c r="CH80" s="4" t="str">
        <f t="shared" si="93"/>
        <v>UP40</v>
      </c>
      <c r="CI80" s="20" t="s">
        <v>16</v>
      </c>
      <c r="CJ80" s="20" t="s">
        <v>17</v>
      </c>
      <c r="CK80" s="21">
        <v>1514</v>
      </c>
      <c r="CL80">
        <f t="shared" si="114"/>
        <v>60188</v>
      </c>
      <c r="CM80" s="22" t="s">
        <v>925</v>
      </c>
      <c r="CN80" s="22" t="s">
        <v>137</v>
      </c>
      <c r="CO80" s="4">
        <f t="shared" si="94"/>
        <v>2.254</v>
      </c>
      <c r="CP80" s="4">
        <f t="shared" si="95"/>
        <v>1E-3</v>
      </c>
      <c r="CQ80" s="4" t="str">
        <f t="shared" si="96"/>
        <v>UP</v>
      </c>
      <c r="CR80" s="4">
        <f>COUNTIF(CQ3:CQ80,CQ80)</f>
        <v>40</v>
      </c>
      <c r="CS80" s="4" t="str">
        <f t="shared" si="97"/>
        <v>UP40</v>
      </c>
      <c r="CT80" s="23" t="s">
        <v>16</v>
      </c>
      <c r="CU80" s="23" t="s">
        <v>17</v>
      </c>
      <c r="CV80" s="24">
        <v>1514</v>
      </c>
      <c r="CW80">
        <f t="shared" si="115"/>
        <v>60188</v>
      </c>
      <c r="CX80" s="25" t="s">
        <v>1027</v>
      </c>
      <c r="CY80" s="25" t="s">
        <v>38</v>
      </c>
      <c r="CZ80" s="4">
        <f t="shared" si="98"/>
        <v>2.7360000000000002</v>
      </c>
      <c r="DA80" s="4">
        <f t="shared" si="99"/>
        <v>2E-3</v>
      </c>
      <c r="DB80" s="4" t="str">
        <f t="shared" si="100"/>
        <v>UP</v>
      </c>
      <c r="DC80" s="4">
        <f>COUNTIF(DB3:DB80,DB80)</f>
        <v>40</v>
      </c>
      <c r="DD80" s="4" t="str">
        <f t="shared" si="101"/>
        <v>UP40</v>
      </c>
      <c r="DE80" s="26" t="s">
        <v>16</v>
      </c>
      <c r="DF80" s="26" t="s">
        <v>17</v>
      </c>
      <c r="DG80" s="27">
        <v>1514</v>
      </c>
      <c r="DH80">
        <f t="shared" si="116"/>
        <v>60188</v>
      </c>
      <c r="DI80" s="28" t="s">
        <v>1135</v>
      </c>
      <c r="DJ80" s="28" t="s">
        <v>280</v>
      </c>
      <c r="DK80" s="4">
        <f t="shared" si="102"/>
        <v>3.77</v>
      </c>
      <c r="DL80" s="4">
        <f t="shared" si="103"/>
        <v>0.111</v>
      </c>
      <c r="DM80" s="4" t="str">
        <f t="shared" si="104"/>
        <v>UP</v>
      </c>
      <c r="DN80" s="4">
        <f>COUNTIF(DM3:DM80,DM80)</f>
        <v>40</v>
      </c>
      <c r="DO80" s="4" t="str">
        <f t="shared" si="105"/>
        <v>UP40</v>
      </c>
      <c r="DP80" s="29" t="s">
        <v>16</v>
      </c>
      <c r="DQ80" s="29" t="s">
        <v>17</v>
      </c>
      <c r="DR80" s="30">
        <v>1514</v>
      </c>
      <c r="DS80">
        <f t="shared" si="117"/>
        <v>60188</v>
      </c>
      <c r="DT80" s="31" t="s">
        <v>1245</v>
      </c>
      <c r="DU80" s="31" t="s">
        <v>137</v>
      </c>
      <c r="DV80" s="4">
        <f t="shared" si="106"/>
        <v>4.7169999999999996</v>
      </c>
      <c r="DW80" s="4">
        <f t="shared" si="107"/>
        <v>1E-3</v>
      </c>
      <c r="DX80" s="4" t="str">
        <f t="shared" si="108"/>
        <v>DOWN</v>
      </c>
      <c r="DY80" s="4">
        <f>COUNTIF(DX3:DX80,DX80)</f>
        <v>37</v>
      </c>
      <c r="DZ80" s="4" t="str">
        <f t="shared" si="109"/>
        <v>DOWN37</v>
      </c>
      <c r="EA80" s="32" t="s">
        <v>17</v>
      </c>
      <c r="EB80" s="32" t="s">
        <v>16</v>
      </c>
      <c r="EC80" s="33">
        <v>66</v>
      </c>
      <c r="ED80">
        <f t="shared" si="118"/>
        <v>61636</v>
      </c>
    </row>
    <row r="81" spans="2:134">
      <c r="B81" s="4" t="s">
        <v>123</v>
      </c>
      <c r="C81" s="4" t="s">
        <v>38</v>
      </c>
      <c r="D81" s="4">
        <f t="shared" si="61"/>
        <v>1.147</v>
      </c>
      <c r="E81" s="4">
        <f t="shared" si="62"/>
        <v>2E-3</v>
      </c>
      <c r="F81" s="4" t="str">
        <f t="shared" si="63"/>
        <v>UP</v>
      </c>
      <c r="G81" s="4">
        <f>COUNTIF(F3:F81,F81)</f>
        <v>44</v>
      </c>
      <c r="H81" s="4" t="str">
        <f t="shared" si="64"/>
        <v>UP44</v>
      </c>
      <c r="I81" s="4" t="s">
        <v>16</v>
      </c>
      <c r="J81" s="4" t="s">
        <v>17</v>
      </c>
      <c r="K81" s="4">
        <v>1514</v>
      </c>
      <c r="L81">
        <f t="shared" si="65"/>
        <v>66046</v>
      </c>
      <c r="M81" s="5" t="s">
        <v>250</v>
      </c>
      <c r="N81" s="5" t="s">
        <v>43</v>
      </c>
      <c r="O81" s="4">
        <f t="shared" si="66"/>
        <v>1.1579999999999999</v>
      </c>
      <c r="P81" s="4">
        <f t="shared" si="67"/>
        <v>6.0000000000000001E-3</v>
      </c>
      <c r="Q81" s="4" t="str">
        <f t="shared" si="68"/>
        <v>DOWN</v>
      </c>
      <c r="R81" s="4">
        <f>COUNTIF(Q3:Q81,Q81)</f>
        <v>39</v>
      </c>
      <c r="S81" s="4" t="str">
        <f t="shared" si="69"/>
        <v>DOWN39</v>
      </c>
      <c r="T81" s="6" t="s">
        <v>17</v>
      </c>
      <c r="U81" s="6" t="s">
        <v>16</v>
      </c>
      <c r="V81" s="7">
        <v>66</v>
      </c>
      <c r="W81">
        <f t="shared" si="119"/>
        <v>60254</v>
      </c>
      <c r="X81" s="8" t="s">
        <v>218</v>
      </c>
      <c r="Y81" s="8" t="s">
        <v>73</v>
      </c>
      <c r="Z81" s="4">
        <f t="shared" si="70"/>
        <v>0.93700000000000006</v>
      </c>
      <c r="AA81" s="4">
        <f t="shared" si="71"/>
        <v>8.0000000000000002E-3</v>
      </c>
      <c r="AB81" s="4" t="str">
        <f t="shared" si="72"/>
        <v>DOWN</v>
      </c>
      <c r="AC81" s="4">
        <f>COUNTIF(AB3:AB81,AB81)</f>
        <v>38</v>
      </c>
      <c r="AD81" s="4" t="str">
        <f t="shared" si="73"/>
        <v>DOWN38</v>
      </c>
      <c r="AE81" s="9" t="s">
        <v>17</v>
      </c>
      <c r="AF81" s="9" t="s">
        <v>16</v>
      </c>
      <c r="AG81" s="10">
        <v>66</v>
      </c>
      <c r="AH81" s="33">
        <f t="shared" si="120"/>
        <v>61702</v>
      </c>
      <c r="AI81" s="11" t="s">
        <v>464</v>
      </c>
      <c r="AJ81" s="11" t="s">
        <v>43</v>
      </c>
      <c r="AK81" s="4">
        <f t="shared" si="74"/>
        <v>3528.3630000000003</v>
      </c>
      <c r="AL81" s="11">
        <v>1.2449999999998909</v>
      </c>
      <c r="AM81" s="4">
        <f t="shared" si="75"/>
        <v>6.0000000000000001E-3</v>
      </c>
      <c r="AN81" s="4" t="str">
        <f t="shared" si="76"/>
        <v>UP</v>
      </c>
      <c r="AO81" s="4">
        <f>COUNTIF(AN3:AN81,AN81)</f>
        <v>44</v>
      </c>
      <c r="AP81" s="4" t="str">
        <f t="shared" si="77"/>
        <v>UP44</v>
      </c>
      <c r="AQ81" s="4" t="s">
        <v>16</v>
      </c>
      <c r="AR81" s="4" t="s">
        <v>17</v>
      </c>
      <c r="AS81" s="4">
        <v>1514</v>
      </c>
      <c r="AT81">
        <f t="shared" si="110"/>
        <v>66046</v>
      </c>
      <c r="AU81" s="12" t="s">
        <v>108</v>
      </c>
      <c r="AV81" s="12" t="s">
        <v>88</v>
      </c>
      <c r="AW81" s="4">
        <f t="shared" si="78"/>
        <v>1.0920000000000001</v>
      </c>
      <c r="AX81" s="4">
        <f t="shared" si="79"/>
        <v>9.0000000000000011E-3</v>
      </c>
      <c r="AY81" s="4" t="str">
        <f t="shared" si="80"/>
        <v>DOWN</v>
      </c>
      <c r="AZ81" s="4">
        <f>COUNTIF(AY3:AY81,AY81)</f>
        <v>39</v>
      </c>
      <c r="BA81" s="4" t="str">
        <f t="shared" si="81"/>
        <v>DOWN39</v>
      </c>
      <c r="BB81" s="13" t="s">
        <v>17</v>
      </c>
      <c r="BC81" s="13" t="s">
        <v>16</v>
      </c>
      <c r="BD81" s="14">
        <v>66</v>
      </c>
      <c r="BE81">
        <f t="shared" si="111"/>
        <v>60254</v>
      </c>
      <c r="BF81" s="15" t="s">
        <v>657</v>
      </c>
      <c r="BG81" s="15" t="s">
        <v>59</v>
      </c>
      <c r="BH81" s="4">
        <f t="shared" si="82"/>
        <v>1.3780000000000001</v>
      </c>
      <c r="BI81" s="4">
        <f t="shared" si="83"/>
        <v>0.01</v>
      </c>
      <c r="BJ81" s="4" t="str">
        <f t="shared" si="84"/>
        <v>UP</v>
      </c>
      <c r="BK81" s="4">
        <f>COUNTIF(BJ3:BJ81,BJ81)</f>
        <v>41</v>
      </c>
      <c r="BL81" s="4" t="str">
        <f t="shared" si="85"/>
        <v>UP41</v>
      </c>
      <c r="BM81" s="16" t="s">
        <v>16</v>
      </c>
      <c r="BN81" s="16" t="s">
        <v>17</v>
      </c>
      <c r="BO81" s="17">
        <v>1514</v>
      </c>
      <c r="BP81">
        <f t="shared" si="112"/>
        <v>61702</v>
      </c>
      <c r="BQ81" s="18" t="s">
        <v>731</v>
      </c>
      <c r="BR81" s="18" t="s">
        <v>59</v>
      </c>
      <c r="BS81" s="4">
        <f t="shared" si="86"/>
        <v>1.4569999999999999</v>
      </c>
      <c r="BT81" s="4">
        <f t="shared" si="87"/>
        <v>0.01</v>
      </c>
      <c r="BU81" s="4" t="str">
        <f t="shared" si="88"/>
        <v>UP</v>
      </c>
      <c r="BV81" s="4">
        <f>COUNTIF(BU3:BU81,BU81)</f>
        <v>44</v>
      </c>
      <c r="BW81" s="4" t="str">
        <f t="shared" si="89"/>
        <v>UP44</v>
      </c>
      <c r="BX81" s="4" t="s">
        <v>16</v>
      </c>
      <c r="BY81" s="4" t="s">
        <v>17</v>
      </c>
      <c r="BZ81" s="4">
        <v>1514</v>
      </c>
      <c r="CA81">
        <f t="shared" si="113"/>
        <v>66046</v>
      </c>
      <c r="CB81" s="19" t="s">
        <v>826</v>
      </c>
      <c r="CC81" s="19" t="s">
        <v>406</v>
      </c>
      <c r="CD81" s="4">
        <f t="shared" si="90"/>
        <v>1.871</v>
      </c>
      <c r="CE81" s="4">
        <f t="shared" si="91"/>
        <v>2.4E-2</v>
      </c>
      <c r="CF81" s="4" t="str">
        <f t="shared" si="92"/>
        <v>DOWN</v>
      </c>
      <c r="CG81" s="4">
        <f>COUNTIF(CF3:CF81,CF81)</f>
        <v>39</v>
      </c>
      <c r="CH81" s="4" t="str">
        <f t="shared" si="93"/>
        <v>DOWN39</v>
      </c>
      <c r="CI81" s="20" t="s">
        <v>17</v>
      </c>
      <c r="CJ81" s="20" t="s">
        <v>16</v>
      </c>
      <c r="CK81" s="21">
        <v>66</v>
      </c>
      <c r="CL81">
        <f t="shared" si="114"/>
        <v>60254</v>
      </c>
      <c r="CM81" s="22" t="s">
        <v>926</v>
      </c>
      <c r="CN81" s="22" t="s">
        <v>78</v>
      </c>
      <c r="CO81" s="4">
        <f t="shared" si="94"/>
        <v>2.2590000000000003</v>
      </c>
      <c r="CP81" s="4">
        <f t="shared" si="95"/>
        <v>5.0000000000000001E-3</v>
      </c>
      <c r="CQ81" s="4" t="str">
        <f t="shared" si="96"/>
        <v>DOWN</v>
      </c>
      <c r="CR81" s="4">
        <f>COUNTIF(CQ3:CQ81,CQ81)</f>
        <v>39</v>
      </c>
      <c r="CS81" s="4" t="str">
        <f t="shared" si="97"/>
        <v>DOWN39</v>
      </c>
      <c r="CT81" s="23" t="s">
        <v>17</v>
      </c>
      <c r="CU81" s="23" t="s">
        <v>16</v>
      </c>
      <c r="CV81" s="24">
        <v>66</v>
      </c>
      <c r="CW81">
        <f t="shared" si="115"/>
        <v>60254</v>
      </c>
      <c r="CX81" s="25" t="s">
        <v>1028</v>
      </c>
      <c r="CY81" s="25" t="s">
        <v>59</v>
      </c>
      <c r="CZ81" s="4">
        <f t="shared" si="98"/>
        <v>2.746</v>
      </c>
      <c r="DA81" s="4">
        <f t="shared" si="99"/>
        <v>0.01</v>
      </c>
      <c r="DB81" s="4" t="str">
        <f t="shared" si="100"/>
        <v>DOWN</v>
      </c>
      <c r="DC81" s="4">
        <f>COUNTIF(DB3:DB81,DB81)</f>
        <v>39</v>
      </c>
      <c r="DD81" s="4" t="str">
        <f t="shared" si="101"/>
        <v>DOWN39</v>
      </c>
      <c r="DE81" s="26" t="s">
        <v>17</v>
      </c>
      <c r="DF81" s="26" t="s">
        <v>16</v>
      </c>
      <c r="DG81" s="27">
        <v>66</v>
      </c>
      <c r="DH81">
        <f t="shared" si="116"/>
        <v>60254</v>
      </c>
      <c r="DI81" s="28" t="s">
        <v>1136</v>
      </c>
      <c r="DJ81" s="28" t="s">
        <v>73</v>
      </c>
      <c r="DK81" s="4">
        <f t="shared" si="102"/>
        <v>3.778</v>
      </c>
      <c r="DL81" s="4">
        <f t="shared" si="103"/>
        <v>8.0000000000000002E-3</v>
      </c>
      <c r="DM81" s="4" t="str">
        <f t="shared" si="104"/>
        <v>DOWN</v>
      </c>
      <c r="DN81" s="4">
        <f>COUNTIF(DM3:DM81,DM81)</f>
        <v>39</v>
      </c>
      <c r="DO81" s="4" t="str">
        <f t="shared" si="105"/>
        <v>DOWN39</v>
      </c>
      <c r="DP81" s="29" t="s">
        <v>17</v>
      </c>
      <c r="DQ81" s="29" t="s">
        <v>16</v>
      </c>
      <c r="DR81" s="30">
        <v>66</v>
      </c>
      <c r="DS81">
        <f t="shared" si="117"/>
        <v>60254</v>
      </c>
      <c r="DT81" s="31" t="s">
        <v>1246</v>
      </c>
      <c r="DU81" s="31" t="s">
        <v>137</v>
      </c>
      <c r="DV81" s="4">
        <f t="shared" si="106"/>
        <v>4.718</v>
      </c>
      <c r="DW81" s="4">
        <f t="shared" si="107"/>
        <v>1E-3</v>
      </c>
      <c r="DX81" s="4" t="str">
        <f t="shared" si="108"/>
        <v>UP</v>
      </c>
      <c r="DY81" s="4">
        <f>COUNTIF(DX3:DX81,DX81)</f>
        <v>42</v>
      </c>
      <c r="DZ81" s="4" t="str">
        <f t="shared" si="109"/>
        <v>UP42</v>
      </c>
      <c r="EA81" s="32" t="s">
        <v>16</v>
      </c>
      <c r="EB81" s="32" t="s">
        <v>17</v>
      </c>
      <c r="EC81" s="33">
        <v>1514</v>
      </c>
      <c r="ED81">
        <f t="shared" si="118"/>
        <v>63150</v>
      </c>
    </row>
    <row r="82" spans="2:134">
      <c r="B82" s="4" t="s">
        <v>124</v>
      </c>
      <c r="C82" s="4" t="s">
        <v>61</v>
      </c>
      <c r="D82" s="4">
        <f t="shared" si="61"/>
        <v>1.1499999999999999</v>
      </c>
      <c r="E82" s="4">
        <f t="shared" si="62"/>
        <v>3.0000000000000001E-3</v>
      </c>
      <c r="F82" s="4" t="str">
        <f t="shared" si="63"/>
        <v>UP</v>
      </c>
      <c r="G82" s="4">
        <f>COUNTIF(F3:F82,F82)</f>
        <v>45</v>
      </c>
      <c r="H82" s="4" t="str">
        <f t="shared" si="64"/>
        <v>UP45</v>
      </c>
      <c r="I82" s="4" t="s">
        <v>16</v>
      </c>
      <c r="J82" s="4" t="s">
        <v>17</v>
      </c>
      <c r="K82" s="4">
        <v>1514</v>
      </c>
      <c r="L82">
        <f t="shared" si="65"/>
        <v>67560</v>
      </c>
      <c r="M82" s="5" t="s">
        <v>251</v>
      </c>
      <c r="N82" s="5" t="s">
        <v>252</v>
      </c>
      <c r="O82" s="4">
        <f t="shared" si="66"/>
        <v>1.3259999999999998</v>
      </c>
      <c r="P82" s="4">
        <f t="shared" si="67"/>
        <v>0.16799999999999998</v>
      </c>
      <c r="Q82" s="4" t="str">
        <f t="shared" si="68"/>
        <v>UP</v>
      </c>
      <c r="R82" s="4">
        <f>COUNTIF(Q3:Q82,Q82)</f>
        <v>41</v>
      </c>
      <c r="S82" s="4" t="str">
        <f t="shared" si="69"/>
        <v>UP41</v>
      </c>
      <c r="T82" s="6" t="s">
        <v>16</v>
      </c>
      <c r="U82" s="6" t="s">
        <v>17</v>
      </c>
      <c r="V82" s="7">
        <v>1514</v>
      </c>
      <c r="W82">
        <f t="shared" si="119"/>
        <v>61768</v>
      </c>
      <c r="X82" s="8" t="s">
        <v>220</v>
      </c>
      <c r="Y82" s="8" t="s">
        <v>73</v>
      </c>
      <c r="Z82" s="4">
        <f t="shared" si="70"/>
        <v>0.94499999999999995</v>
      </c>
      <c r="AA82" s="4">
        <f t="shared" si="71"/>
        <v>8.0000000000000002E-3</v>
      </c>
      <c r="AB82" s="4" t="str">
        <f t="shared" si="72"/>
        <v>DOWN</v>
      </c>
      <c r="AC82" s="4">
        <f>COUNTIF(AB3:AB82,AB82)</f>
        <v>39</v>
      </c>
      <c r="AD82" s="4" t="str">
        <f t="shared" si="73"/>
        <v>DOWN39</v>
      </c>
      <c r="AE82" s="9" t="s">
        <v>17</v>
      </c>
      <c r="AF82" s="9" t="s">
        <v>16</v>
      </c>
      <c r="AG82" s="10">
        <v>66</v>
      </c>
      <c r="AH82" s="33">
        <f t="shared" si="120"/>
        <v>61768</v>
      </c>
      <c r="AI82" s="11" t="s">
        <v>465</v>
      </c>
      <c r="AJ82" s="11" t="s">
        <v>38</v>
      </c>
      <c r="AK82" s="4">
        <f t="shared" si="74"/>
        <v>3528.3649999999998</v>
      </c>
      <c r="AL82" s="11">
        <v>1.2469999999993888</v>
      </c>
      <c r="AM82" s="4">
        <f t="shared" si="75"/>
        <v>2E-3</v>
      </c>
      <c r="AN82" s="4" t="str">
        <f t="shared" si="76"/>
        <v>UP</v>
      </c>
      <c r="AO82" s="4">
        <f>COUNTIF(AN3:AN82,AN82)</f>
        <v>45</v>
      </c>
      <c r="AP82" s="4" t="str">
        <f t="shared" si="77"/>
        <v>UP45</v>
      </c>
      <c r="AQ82" s="4" t="s">
        <v>16</v>
      </c>
      <c r="AR82" s="4" t="s">
        <v>17</v>
      </c>
      <c r="AS82" s="4">
        <v>1514</v>
      </c>
      <c r="AT82">
        <f t="shared" si="110"/>
        <v>67560</v>
      </c>
      <c r="AU82" s="12" t="s">
        <v>130</v>
      </c>
      <c r="AV82" s="12" t="s">
        <v>565</v>
      </c>
      <c r="AW82" s="4">
        <f t="shared" si="78"/>
        <v>1.1820000000000002</v>
      </c>
      <c r="AX82" s="4">
        <f t="shared" si="79"/>
        <v>9.0000000000000011E-2</v>
      </c>
      <c r="AY82" s="4" t="str">
        <f t="shared" si="80"/>
        <v>UP</v>
      </c>
      <c r="AZ82" s="4">
        <f>COUNTIF(AY3:AY82,AY82)</f>
        <v>41</v>
      </c>
      <c r="BA82" s="4" t="str">
        <f t="shared" si="81"/>
        <v>UP41</v>
      </c>
      <c r="BB82" s="13" t="s">
        <v>16</v>
      </c>
      <c r="BC82" s="13" t="s">
        <v>17</v>
      </c>
      <c r="BD82" s="14">
        <v>1514</v>
      </c>
      <c r="BE82">
        <f t="shared" si="111"/>
        <v>61768</v>
      </c>
      <c r="BF82" s="15" t="s">
        <v>658</v>
      </c>
      <c r="BG82" s="15" t="s">
        <v>61</v>
      </c>
      <c r="BH82" s="4">
        <f t="shared" si="82"/>
        <v>1.381</v>
      </c>
      <c r="BI82" s="4">
        <f t="shared" si="83"/>
        <v>3.0000000000000001E-3</v>
      </c>
      <c r="BJ82" s="4" t="str">
        <f t="shared" si="84"/>
        <v>DOWN</v>
      </c>
      <c r="BK82" s="4">
        <f>COUNTIF(BJ3:BJ82,BJ82)</f>
        <v>39</v>
      </c>
      <c r="BL82" s="4" t="str">
        <f t="shared" si="85"/>
        <v>DOWN39</v>
      </c>
      <c r="BM82" s="16" t="s">
        <v>17</v>
      </c>
      <c r="BN82" s="16" t="s">
        <v>16</v>
      </c>
      <c r="BO82" s="17">
        <v>66</v>
      </c>
      <c r="BP82">
        <f t="shared" si="112"/>
        <v>61768</v>
      </c>
      <c r="BQ82" s="18" t="s">
        <v>661</v>
      </c>
      <c r="BR82" s="18" t="s">
        <v>732</v>
      </c>
      <c r="BS82" s="4">
        <f t="shared" si="86"/>
        <v>1.4950000000000001</v>
      </c>
      <c r="BT82" s="4">
        <f t="shared" si="87"/>
        <v>3.7999999999999999E-2</v>
      </c>
      <c r="BU82" s="4" t="str">
        <f t="shared" si="88"/>
        <v>UP</v>
      </c>
      <c r="BV82" s="4">
        <f>COUNTIF(BU3:BU82,BU82)</f>
        <v>45</v>
      </c>
      <c r="BW82" s="4" t="str">
        <f t="shared" si="89"/>
        <v>UP45</v>
      </c>
      <c r="BX82" s="4" t="s">
        <v>16</v>
      </c>
      <c r="BY82" s="4" t="s">
        <v>17</v>
      </c>
      <c r="BZ82" s="4">
        <v>1514</v>
      </c>
      <c r="CA82">
        <f t="shared" si="113"/>
        <v>67560</v>
      </c>
      <c r="CB82" s="19" t="s">
        <v>827</v>
      </c>
      <c r="CC82" s="19" t="s">
        <v>34</v>
      </c>
      <c r="CD82" s="4">
        <f t="shared" si="90"/>
        <v>1.885</v>
      </c>
      <c r="CE82" s="4">
        <f t="shared" si="91"/>
        <v>1.4E-2</v>
      </c>
      <c r="CF82" s="4" t="str">
        <f t="shared" si="92"/>
        <v>UP</v>
      </c>
      <c r="CG82" s="4">
        <f>COUNTIF(CF3:CF82,CF82)</f>
        <v>41</v>
      </c>
      <c r="CH82" s="4" t="str">
        <f t="shared" si="93"/>
        <v>UP41</v>
      </c>
      <c r="CI82" s="20" t="s">
        <v>16</v>
      </c>
      <c r="CJ82" s="20" t="s">
        <v>17</v>
      </c>
      <c r="CK82" s="21">
        <v>1514</v>
      </c>
      <c r="CL82">
        <f t="shared" si="114"/>
        <v>61768</v>
      </c>
      <c r="CM82" s="22" t="s">
        <v>927</v>
      </c>
      <c r="CN82" s="22" t="s">
        <v>38</v>
      </c>
      <c r="CO82" s="4">
        <f t="shared" si="94"/>
        <v>2.2610000000000001</v>
      </c>
      <c r="CP82" s="4">
        <f t="shared" si="95"/>
        <v>2E-3</v>
      </c>
      <c r="CQ82" s="4" t="str">
        <f t="shared" si="96"/>
        <v>UP</v>
      </c>
      <c r="CR82" s="4">
        <f>COUNTIF(CQ3:CQ82,CQ82)</f>
        <v>41</v>
      </c>
      <c r="CS82" s="4" t="str">
        <f t="shared" si="97"/>
        <v>UP41</v>
      </c>
      <c r="CT82" s="23" t="s">
        <v>16</v>
      </c>
      <c r="CU82" s="23" t="s">
        <v>17</v>
      </c>
      <c r="CV82" s="24">
        <v>1514</v>
      </c>
      <c r="CW82">
        <f t="shared" si="115"/>
        <v>61768</v>
      </c>
      <c r="CX82" s="25" t="s">
        <v>1029</v>
      </c>
      <c r="CY82" s="25" t="s">
        <v>38</v>
      </c>
      <c r="CZ82" s="4">
        <f t="shared" si="98"/>
        <v>2.7480000000000002</v>
      </c>
      <c r="DA82" s="4">
        <f t="shared" si="99"/>
        <v>2E-3</v>
      </c>
      <c r="DB82" s="4" t="str">
        <f t="shared" si="100"/>
        <v>UP</v>
      </c>
      <c r="DC82" s="4">
        <f>COUNTIF(DB3:DB82,DB82)</f>
        <v>41</v>
      </c>
      <c r="DD82" s="4" t="str">
        <f t="shared" si="101"/>
        <v>UP41</v>
      </c>
      <c r="DE82" s="26" t="s">
        <v>16</v>
      </c>
      <c r="DF82" s="26" t="s">
        <v>17</v>
      </c>
      <c r="DG82" s="27">
        <v>1514</v>
      </c>
      <c r="DH82">
        <f t="shared" si="116"/>
        <v>61768</v>
      </c>
      <c r="DI82" s="28" t="s">
        <v>1137</v>
      </c>
      <c r="DJ82" s="28" t="s">
        <v>71</v>
      </c>
      <c r="DK82" s="4">
        <f t="shared" si="102"/>
        <v>3.782</v>
      </c>
      <c r="DL82" s="4">
        <f t="shared" si="103"/>
        <v>4.0000000000000001E-3</v>
      </c>
      <c r="DM82" s="4" t="str">
        <f t="shared" si="104"/>
        <v>UP</v>
      </c>
      <c r="DN82" s="4">
        <f>COUNTIF(DM3:DM82,DM82)</f>
        <v>41</v>
      </c>
      <c r="DO82" s="4" t="str">
        <f t="shared" si="105"/>
        <v>UP41</v>
      </c>
      <c r="DP82" s="29" t="s">
        <v>16</v>
      </c>
      <c r="DQ82" s="29" t="s">
        <v>17</v>
      </c>
      <c r="DR82" s="30">
        <v>1514</v>
      </c>
      <c r="DS82">
        <f t="shared" si="117"/>
        <v>61768</v>
      </c>
      <c r="DT82" s="31" t="s">
        <v>1247</v>
      </c>
      <c r="DU82" s="31" t="s">
        <v>38</v>
      </c>
      <c r="DV82" s="4">
        <f t="shared" si="106"/>
        <v>4.7200000000000006</v>
      </c>
      <c r="DW82" s="4">
        <f t="shared" si="107"/>
        <v>2E-3</v>
      </c>
      <c r="DX82" s="4" t="str">
        <f t="shared" si="108"/>
        <v>DOWN</v>
      </c>
      <c r="DY82" s="4">
        <f>COUNTIF(DX3:DX82,DX82)</f>
        <v>38</v>
      </c>
      <c r="DZ82" s="4" t="str">
        <f t="shared" si="109"/>
        <v>DOWN38</v>
      </c>
      <c r="EA82" s="32" t="s">
        <v>17</v>
      </c>
      <c r="EB82" s="32" t="s">
        <v>16</v>
      </c>
      <c r="EC82" s="33">
        <v>66</v>
      </c>
      <c r="ED82">
        <f t="shared" si="118"/>
        <v>63216</v>
      </c>
    </row>
    <row r="83" spans="2:134">
      <c r="B83" s="4" t="s">
        <v>124</v>
      </c>
      <c r="C83" s="4" t="s">
        <v>25</v>
      </c>
      <c r="D83" s="4">
        <f t="shared" si="61"/>
        <v>1.1499999999999999</v>
      </c>
      <c r="E83" s="4">
        <f t="shared" si="62"/>
        <v>0</v>
      </c>
      <c r="F83" s="4" t="str">
        <f t="shared" si="63"/>
        <v>DOWN</v>
      </c>
      <c r="G83" s="4">
        <f>COUNTIF(F3:F83,F83)</f>
        <v>36</v>
      </c>
      <c r="H83" s="4" t="str">
        <f t="shared" si="64"/>
        <v>DOWN36</v>
      </c>
      <c r="I83" s="4" t="s">
        <v>17</v>
      </c>
      <c r="J83" s="4" t="s">
        <v>16</v>
      </c>
      <c r="K83" s="4">
        <v>66</v>
      </c>
      <c r="L83">
        <f t="shared" si="65"/>
        <v>67626</v>
      </c>
      <c r="M83" s="5" t="s">
        <v>253</v>
      </c>
      <c r="N83" s="5" t="s">
        <v>88</v>
      </c>
      <c r="O83" s="4">
        <f t="shared" si="66"/>
        <v>1.335</v>
      </c>
      <c r="P83" s="4">
        <f t="shared" si="67"/>
        <v>9.0000000000000011E-3</v>
      </c>
      <c r="Q83" s="4" t="str">
        <f t="shared" si="68"/>
        <v>DOWN</v>
      </c>
      <c r="R83" s="4">
        <f>COUNTIF(Q3:Q83,Q83)</f>
        <v>40</v>
      </c>
      <c r="S83" s="4" t="str">
        <f t="shared" si="69"/>
        <v>DOWN40</v>
      </c>
      <c r="T83" s="6" t="s">
        <v>17</v>
      </c>
      <c r="U83" s="6" t="s">
        <v>16</v>
      </c>
      <c r="V83" s="7">
        <v>66</v>
      </c>
      <c r="W83">
        <f t="shared" si="119"/>
        <v>61834</v>
      </c>
      <c r="X83" s="8" t="s">
        <v>353</v>
      </c>
      <c r="Y83" s="8" t="s">
        <v>40</v>
      </c>
      <c r="Z83" s="4">
        <f t="shared" si="70"/>
        <v>0.95200000000000007</v>
      </c>
      <c r="AA83" s="4">
        <f t="shared" si="71"/>
        <v>7.0000000000000001E-3</v>
      </c>
      <c r="AB83" s="4" t="str">
        <f t="shared" si="72"/>
        <v>DOWN</v>
      </c>
      <c r="AC83" s="4">
        <f>COUNTIF(AB3:AB83,AB83)</f>
        <v>40</v>
      </c>
      <c r="AD83" s="4" t="str">
        <f t="shared" si="73"/>
        <v>DOWN40</v>
      </c>
      <c r="AE83" s="9" t="s">
        <v>17</v>
      </c>
      <c r="AF83" s="9" t="s">
        <v>16</v>
      </c>
      <c r="AG83" s="10">
        <v>66</v>
      </c>
      <c r="AH83" s="33">
        <f t="shared" si="120"/>
        <v>61834</v>
      </c>
      <c r="AI83" s="11" t="s">
        <v>466</v>
      </c>
      <c r="AJ83" s="11" t="s">
        <v>43</v>
      </c>
      <c r="AK83" s="4">
        <f t="shared" si="74"/>
        <v>3528.3710000000001</v>
      </c>
      <c r="AL83" s="11">
        <v>1.2529999999997017</v>
      </c>
      <c r="AM83" s="4">
        <f t="shared" si="75"/>
        <v>6.0000000000000001E-3</v>
      </c>
      <c r="AN83" s="4" t="str">
        <f t="shared" si="76"/>
        <v>DOWN</v>
      </c>
      <c r="AO83" s="4">
        <f>COUNTIF(AN3:AN83,AN83)</f>
        <v>36</v>
      </c>
      <c r="AP83" s="4" t="str">
        <f t="shared" si="77"/>
        <v>DOWN36</v>
      </c>
      <c r="AQ83" s="4" t="s">
        <v>17</v>
      </c>
      <c r="AR83" s="4" t="s">
        <v>16</v>
      </c>
      <c r="AS83" s="4">
        <v>66</v>
      </c>
      <c r="AT83">
        <f t="shared" si="110"/>
        <v>67626</v>
      </c>
      <c r="AU83" s="12" t="s">
        <v>566</v>
      </c>
      <c r="AV83" s="12" t="s">
        <v>43</v>
      </c>
      <c r="AW83" s="4">
        <f t="shared" si="78"/>
        <v>1.1879999999999999</v>
      </c>
      <c r="AX83" s="4">
        <f t="shared" si="79"/>
        <v>6.0000000000000001E-3</v>
      </c>
      <c r="AY83" s="4" t="str">
        <f t="shared" si="80"/>
        <v>DOWN</v>
      </c>
      <c r="AZ83" s="4">
        <f>COUNTIF(AY3:AY83,AY83)</f>
        <v>40</v>
      </c>
      <c r="BA83" s="4" t="str">
        <f t="shared" si="81"/>
        <v>DOWN40</v>
      </c>
      <c r="BB83" s="13" t="s">
        <v>17</v>
      </c>
      <c r="BC83" s="13" t="s">
        <v>16</v>
      </c>
      <c r="BD83" s="14">
        <v>66</v>
      </c>
      <c r="BE83">
        <f t="shared" si="111"/>
        <v>61834</v>
      </c>
      <c r="BF83" s="15" t="s">
        <v>659</v>
      </c>
      <c r="BG83" s="15" t="s">
        <v>59</v>
      </c>
      <c r="BH83" s="4">
        <f t="shared" si="82"/>
        <v>1.391</v>
      </c>
      <c r="BI83" s="4">
        <f t="shared" si="83"/>
        <v>0.01</v>
      </c>
      <c r="BJ83" s="4" t="str">
        <f t="shared" si="84"/>
        <v>DOWN</v>
      </c>
      <c r="BK83" s="4">
        <f>COUNTIF(BJ3:BJ83,BJ83)</f>
        <v>40</v>
      </c>
      <c r="BL83" s="4" t="str">
        <f t="shared" si="85"/>
        <v>DOWN40</v>
      </c>
      <c r="BM83" s="16" t="s">
        <v>17</v>
      </c>
      <c r="BN83" s="16" t="s">
        <v>16</v>
      </c>
      <c r="BO83" s="17">
        <v>66</v>
      </c>
      <c r="BP83">
        <f t="shared" si="112"/>
        <v>61834</v>
      </c>
      <c r="BQ83" s="18" t="s">
        <v>662</v>
      </c>
      <c r="BR83" s="18" t="s">
        <v>59</v>
      </c>
      <c r="BS83" s="4">
        <f t="shared" si="86"/>
        <v>1.5050000000000001</v>
      </c>
      <c r="BT83" s="4">
        <f t="shared" si="87"/>
        <v>0.01</v>
      </c>
      <c r="BU83" s="4" t="str">
        <f t="shared" si="88"/>
        <v>DOWN</v>
      </c>
      <c r="BV83" s="4">
        <f>COUNTIF(BU3:BU83,BU83)</f>
        <v>36</v>
      </c>
      <c r="BW83" s="4" t="str">
        <f t="shared" si="89"/>
        <v>DOWN36</v>
      </c>
      <c r="BX83" s="4" t="s">
        <v>17</v>
      </c>
      <c r="BY83" s="4" t="s">
        <v>16</v>
      </c>
      <c r="BZ83" s="4">
        <v>66</v>
      </c>
      <c r="CA83">
        <f t="shared" si="113"/>
        <v>67626</v>
      </c>
      <c r="CB83" s="19" t="s">
        <v>828</v>
      </c>
      <c r="CC83" s="19" t="s">
        <v>206</v>
      </c>
      <c r="CD83" s="4">
        <f t="shared" si="90"/>
        <v>1.897</v>
      </c>
      <c r="CE83" s="4">
        <f t="shared" si="91"/>
        <v>1.2E-2</v>
      </c>
      <c r="CF83" s="4" t="str">
        <f t="shared" si="92"/>
        <v>DOWN</v>
      </c>
      <c r="CG83" s="4">
        <f>COUNTIF(CF3:CF83,CF83)</f>
        <v>40</v>
      </c>
      <c r="CH83" s="4" t="str">
        <f t="shared" si="93"/>
        <v>DOWN40</v>
      </c>
      <c r="CI83" s="20" t="s">
        <v>17</v>
      </c>
      <c r="CJ83" s="20" t="s">
        <v>16</v>
      </c>
      <c r="CK83" s="21">
        <v>66</v>
      </c>
      <c r="CL83">
        <f t="shared" si="114"/>
        <v>61834</v>
      </c>
      <c r="CM83" s="22" t="s">
        <v>928</v>
      </c>
      <c r="CN83" s="22" t="s">
        <v>43</v>
      </c>
      <c r="CO83" s="4">
        <f t="shared" si="94"/>
        <v>2.2669999999999999</v>
      </c>
      <c r="CP83" s="4">
        <f t="shared" si="95"/>
        <v>6.0000000000000001E-3</v>
      </c>
      <c r="CQ83" s="4" t="str">
        <f t="shared" si="96"/>
        <v>DOWN</v>
      </c>
      <c r="CR83" s="4">
        <f>COUNTIF(CQ3:CQ83,CQ83)</f>
        <v>40</v>
      </c>
      <c r="CS83" s="4" t="str">
        <f t="shared" si="97"/>
        <v>DOWN40</v>
      </c>
      <c r="CT83" s="23" t="s">
        <v>17</v>
      </c>
      <c r="CU83" s="23" t="s">
        <v>16</v>
      </c>
      <c r="CV83" s="24">
        <v>66</v>
      </c>
      <c r="CW83">
        <f t="shared" si="115"/>
        <v>61834</v>
      </c>
      <c r="CX83" s="25" t="s">
        <v>1030</v>
      </c>
      <c r="CY83" s="25" t="s">
        <v>59</v>
      </c>
      <c r="CZ83" s="4">
        <f t="shared" si="98"/>
        <v>2.758</v>
      </c>
      <c r="DA83" s="4">
        <f t="shared" si="99"/>
        <v>0.01</v>
      </c>
      <c r="DB83" s="4" t="str">
        <f t="shared" si="100"/>
        <v>DOWN</v>
      </c>
      <c r="DC83" s="4">
        <f>COUNTIF(DB3:DB83,DB83)</f>
        <v>40</v>
      </c>
      <c r="DD83" s="4" t="str">
        <f t="shared" si="101"/>
        <v>DOWN40</v>
      </c>
      <c r="DE83" s="26" t="s">
        <v>17</v>
      </c>
      <c r="DF83" s="26" t="s">
        <v>16</v>
      </c>
      <c r="DG83" s="27">
        <v>66</v>
      </c>
      <c r="DH83">
        <f t="shared" si="116"/>
        <v>61834</v>
      </c>
      <c r="DI83" s="28" t="s">
        <v>1138</v>
      </c>
      <c r="DJ83" s="28" t="s">
        <v>69</v>
      </c>
      <c r="DK83" s="4">
        <f t="shared" si="102"/>
        <v>3.7930000000000001</v>
      </c>
      <c r="DL83" s="4">
        <f t="shared" si="103"/>
        <v>1.0999999999999999E-2</v>
      </c>
      <c r="DM83" s="4" t="str">
        <f t="shared" si="104"/>
        <v>DOWN</v>
      </c>
      <c r="DN83" s="4">
        <f>COUNTIF(DM3:DM83,DM83)</f>
        <v>40</v>
      </c>
      <c r="DO83" s="4" t="str">
        <f t="shared" si="105"/>
        <v>DOWN40</v>
      </c>
      <c r="DP83" s="29" t="s">
        <v>17</v>
      </c>
      <c r="DQ83" s="29" t="s">
        <v>16</v>
      </c>
      <c r="DR83" s="30">
        <v>66</v>
      </c>
      <c r="DS83">
        <f t="shared" si="117"/>
        <v>61834</v>
      </c>
      <c r="DT83" s="31" t="s">
        <v>1247</v>
      </c>
      <c r="DU83" s="31" t="s">
        <v>25</v>
      </c>
      <c r="DV83" s="4">
        <f t="shared" si="106"/>
        <v>4.7200000000000006</v>
      </c>
      <c r="DW83" s="4">
        <f t="shared" si="107"/>
        <v>0</v>
      </c>
      <c r="DX83" s="4" t="str">
        <f t="shared" si="108"/>
        <v>UP</v>
      </c>
      <c r="DY83" s="4">
        <f>COUNTIF(DX3:DX83,DX83)</f>
        <v>43</v>
      </c>
      <c r="DZ83" s="4" t="str">
        <f t="shared" si="109"/>
        <v>UP43</v>
      </c>
      <c r="EA83" s="32" t="s">
        <v>16</v>
      </c>
      <c r="EB83" s="32" t="s">
        <v>17</v>
      </c>
      <c r="EC83" s="33">
        <v>1514</v>
      </c>
      <c r="ED83">
        <f t="shared" si="118"/>
        <v>64730</v>
      </c>
    </row>
    <row r="84" spans="2:134">
      <c r="B84" s="4" t="s">
        <v>125</v>
      </c>
      <c r="C84" s="4" t="s">
        <v>69</v>
      </c>
      <c r="D84" s="4">
        <f t="shared" si="61"/>
        <v>1.161</v>
      </c>
      <c r="E84" s="4">
        <f t="shared" si="62"/>
        <v>1.0999999999999999E-2</v>
      </c>
      <c r="F84" s="4" t="str">
        <f t="shared" si="63"/>
        <v>DOWN</v>
      </c>
      <c r="G84" s="4">
        <f>COUNTIF(F3:F84,F84)</f>
        <v>37</v>
      </c>
      <c r="H84" s="4" t="str">
        <f t="shared" si="64"/>
        <v>DOWN37</v>
      </c>
      <c r="I84" s="4" t="s">
        <v>17</v>
      </c>
      <c r="J84" s="4" t="s">
        <v>16</v>
      </c>
      <c r="K84" s="4">
        <v>66</v>
      </c>
      <c r="L84">
        <f t="shared" si="65"/>
        <v>67692</v>
      </c>
      <c r="M84" s="5" t="s">
        <v>254</v>
      </c>
      <c r="N84" s="5" t="s">
        <v>98</v>
      </c>
      <c r="O84" s="4">
        <f t="shared" si="66"/>
        <v>1.3539999999999999</v>
      </c>
      <c r="P84" s="4">
        <f t="shared" si="67"/>
        <v>1.9E-2</v>
      </c>
      <c r="Q84" s="4" t="str">
        <f t="shared" si="68"/>
        <v>UP</v>
      </c>
      <c r="R84" s="4">
        <f>COUNTIF(Q3:Q84,Q84)</f>
        <v>42</v>
      </c>
      <c r="S84" s="4" t="str">
        <f t="shared" si="69"/>
        <v>UP42</v>
      </c>
      <c r="T84" s="6" t="s">
        <v>16</v>
      </c>
      <c r="U84" s="6" t="s">
        <v>17</v>
      </c>
      <c r="V84" s="7">
        <v>1514</v>
      </c>
      <c r="W84">
        <f t="shared" si="119"/>
        <v>63348</v>
      </c>
      <c r="X84" s="8" t="s">
        <v>236</v>
      </c>
      <c r="Y84" s="8" t="s">
        <v>354</v>
      </c>
      <c r="Z84" s="4">
        <f t="shared" si="70"/>
        <v>1.052</v>
      </c>
      <c r="AA84" s="4">
        <f t="shared" si="71"/>
        <v>0.1</v>
      </c>
      <c r="AB84" s="4" t="str">
        <f t="shared" si="72"/>
        <v>UP</v>
      </c>
      <c r="AC84" s="4">
        <f>COUNTIF(AB3:AB84,AB84)</f>
        <v>42</v>
      </c>
      <c r="AD84" s="4" t="str">
        <f t="shared" si="73"/>
        <v>UP42</v>
      </c>
      <c r="AE84" s="9" t="s">
        <v>16</v>
      </c>
      <c r="AF84" s="9" t="s">
        <v>17</v>
      </c>
      <c r="AG84" s="10">
        <v>1514</v>
      </c>
      <c r="AH84" s="33">
        <f t="shared" si="120"/>
        <v>63348</v>
      </c>
      <c r="AI84" s="11" t="s">
        <v>467</v>
      </c>
      <c r="AJ84" s="11" t="s">
        <v>38</v>
      </c>
      <c r="AK84" s="4">
        <f t="shared" si="74"/>
        <v>3528.373</v>
      </c>
      <c r="AL84" s="11">
        <v>1.2549999999996544</v>
      </c>
      <c r="AM84" s="4">
        <f t="shared" si="75"/>
        <v>2E-3</v>
      </c>
      <c r="AN84" s="4" t="str">
        <f t="shared" si="76"/>
        <v>DOWN</v>
      </c>
      <c r="AO84" s="4">
        <f>COUNTIF(AN3:AN84,AN84)</f>
        <v>37</v>
      </c>
      <c r="AP84" s="4" t="str">
        <f t="shared" si="77"/>
        <v>DOWN37</v>
      </c>
      <c r="AQ84" s="4" t="s">
        <v>17</v>
      </c>
      <c r="AR84" s="4" t="s">
        <v>16</v>
      </c>
      <c r="AS84" s="4">
        <v>66</v>
      </c>
      <c r="AT84">
        <f t="shared" si="110"/>
        <v>67692</v>
      </c>
      <c r="AU84" s="12" t="s">
        <v>567</v>
      </c>
      <c r="AV84" s="12" t="s">
        <v>568</v>
      </c>
      <c r="AW84" s="4">
        <f t="shared" si="78"/>
        <v>1.22</v>
      </c>
      <c r="AX84" s="4">
        <f t="shared" si="79"/>
        <v>3.2000000000000001E-2</v>
      </c>
      <c r="AY84" s="4" t="str">
        <f t="shared" si="80"/>
        <v>UP</v>
      </c>
      <c r="AZ84" s="4">
        <f>COUNTIF(AY3:AY84,AY84)</f>
        <v>42</v>
      </c>
      <c r="BA84" s="4" t="str">
        <f t="shared" si="81"/>
        <v>UP42</v>
      </c>
      <c r="BB84" s="13" t="s">
        <v>16</v>
      </c>
      <c r="BC84" s="13" t="s">
        <v>17</v>
      </c>
      <c r="BD84" s="14">
        <v>1514</v>
      </c>
      <c r="BE84">
        <f t="shared" si="111"/>
        <v>63348</v>
      </c>
      <c r="BF84" s="15" t="s">
        <v>261</v>
      </c>
      <c r="BG84" s="15" t="s">
        <v>246</v>
      </c>
      <c r="BH84" s="4">
        <f t="shared" si="82"/>
        <v>1.42</v>
      </c>
      <c r="BI84" s="4">
        <f t="shared" si="83"/>
        <v>2.9000000000000001E-2</v>
      </c>
      <c r="BJ84" s="4" t="str">
        <f t="shared" si="84"/>
        <v>UP</v>
      </c>
      <c r="BK84" s="4">
        <f>COUNTIF(BJ3:BJ84,BJ84)</f>
        <v>42</v>
      </c>
      <c r="BL84" s="4" t="str">
        <f t="shared" si="85"/>
        <v>UP42</v>
      </c>
      <c r="BM84" s="16" t="s">
        <v>16</v>
      </c>
      <c r="BN84" s="16" t="s">
        <v>17</v>
      </c>
      <c r="BO84" s="17">
        <v>1514</v>
      </c>
      <c r="BP84">
        <f t="shared" si="112"/>
        <v>63348</v>
      </c>
      <c r="BQ84" s="18" t="s">
        <v>733</v>
      </c>
      <c r="BR84" s="18" t="s">
        <v>568</v>
      </c>
      <c r="BS84" s="4">
        <f t="shared" si="86"/>
        <v>1.5369999999999999</v>
      </c>
      <c r="BT84" s="4">
        <f t="shared" si="87"/>
        <v>3.2000000000000001E-2</v>
      </c>
      <c r="BU84" s="4" t="str">
        <f t="shared" si="88"/>
        <v>DOWN</v>
      </c>
      <c r="BV84" s="4">
        <f>COUNTIF(BU3:BU84,BU84)</f>
        <v>37</v>
      </c>
      <c r="BW84" s="4" t="str">
        <f t="shared" si="89"/>
        <v>DOWN37</v>
      </c>
      <c r="BX84" s="4" t="s">
        <v>17</v>
      </c>
      <c r="BY84" s="4" t="s">
        <v>16</v>
      </c>
      <c r="BZ84" s="4">
        <v>66</v>
      </c>
      <c r="CA84">
        <f t="shared" si="113"/>
        <v>67692</v>
      </c>
      <c r="CB84" s="19" t="s">
        <v>829</v>
      </c>
      <c r="CC84" s="19" t="s">
        <v>78</v>
      </c>
      <c r="CD84" s="4">
        <f t="shared" si="90"/>
        <v>1.9020000000000001</v>
      </c>
      <c r="CE84" s="4">
        <f t="shared" si="91"/>
        <v>5.0000000000000001E-3</v>
      </c>
      <c r="CF84" s="4" t="str">
        <f t="shared" si="92"/>
        <v>UP</v>
      </c>
      <c r="CG84" s="4">
        <f>COUNTIF(CF3:CF84,CF84)</f>
        <v>42</v>
      </c>
      <c r="CH84" s="4" t="str">
        <f t="shared" si="93"/>
        <v>UP42</v>
      </c>
      <c r="CI84" s="20" t="s">
        <v>16</v>
      </c>
      <c r="CJ84" s="20" t="s">
        <v>17</v>
      </c>
      <c r="CK84" s="21">
        <v>1514</v>
      </c>
      <c r="CL84">
        <f t="shared" si="114"/>
        <v>63348</v>
      </c>
      <c r="CM84" s="22" t="s">
        <v>929</v>
      </c>
      <c r="CN84" s="22" t="s">
        <v>260</v>
      </c>
      <c r="CO84" s="4">
        <f t="shared" si="94"/>
        <v>2.2880000000000003</v>
      </c>
      <c r="CP84" s="4">
        <f t="shared" si="95"/>
        <v>2.0999999999999998E-2</v>
      </c>
      <c r="CQ84" s="4" t="str">
        <f t="shared" si="96"/>
        <v>UP</v>
      </c>
      <c r="CR84" s="4">
        <f>COUNTIF(CQ3:CQ84,CQ84)</f>
        <v>42</v>
      </c>
      <c r="CS84" s="4" t="str">
        <f t="shared" si="97"/>
        <v>UP42</v>
      </c>
      <c r="CT84" s="23" t="s">
        <v>16</v>
      </c>
      <c r="CU84" s="23" t="s">
        <v>17</v>
      </c>
      <c r="CV84" s="24">
        <v>1514</v>
      </c>
      <c r="CW84">
        <f t="shared" si="115"/>
        <v>63348</v>
      </c>
      <c r="CX84" s="25" t="s">
        <v>1031</v>
      </c>
      <c r="CY84" s="25" t="s">
        <v>38</v>
      </c>
      <c r="CZ84" s="4">
        <f t="shared" si="98"/>
        <v>2.76</v>
      </c>
      <c r="DA84" s="4">
        <f t="shared" si="99"/>
        <v>2E-3</v>
      </c>
      <c r="DB84" s="4" t="str">
        <f t="shared" si="100"/>
        <v>UP</v>
      </c>
      <c r="DC84" s="4">
        <f>COUNTIF(DB3:DB84,DB84)</f>
        <v>42</v>
      </c>
      <c r="DD84" s="4" t="str">
        <f t="shared" si="101"/>
        <v>UP42</v>
      </c>
      <c r="DE84" s="26" t="s">
        <v>16</v>
      </c>
      <c r="DF84" s="26" t="s">
        <v>17</v>
      </c>
      <c r="DG84" s="27">
        <v>1514</v>
      </c>
      <c r="DH84">
        <f t="shared" si="116"/>
        <v>63348</v>
      </c>
      <c r="DI84" s="28" t="s">
        <v>1139</v>
      </c>
      <c r="DJ84" s="28" t="s">
        <v>38</v>
      </c>
      <c r="DK84" s="4">
        <f t="shared" si="102"/>
        <v>3.7950000000000004</v>
      </c>
      <c r="DL84" s="4">
        <f t="shared" si="103"/>
        <v>2E-3</v>
      </c>
      <c r="DM84" s="4" t="str">
        <f t="shared" si="104"/>
        <v>UP</v>
      </c>
      <c r="DN84" s="4">
        <f>COUNTIF(DM3:DM84,DM84)</f>
        <v>42</v>
      </c>
      <c r="DO84" s="4" t="str">
        <f t="shared" si="105"/>
        <v>UP42</v>
      </c>
      <c r="DP84" s="29" t="s">
        <v>16</v>
      </c>
      <c r="DQ84" s="29" t="s">
        <v>17</v>
      </c>
      <c r="DR84" s="30">
        <v>1514</v>
      </c>
      <c r="DS84">
        <f t="shared" si="117"/>
        <v>63348</v>
      </c>
      <c r="DT84" s="31" t="s">
        <v>1248</v>
      </c>
      <c r="DU84" s="31" t="s">
        <v>61</v>
      </c>
      <c r="DV84" s="4">
        <f t="shared" si="106"/>
        <v>4.7229999999999999</v>
      </c>
      <c r="DW84" s="4">
        <f t="shared" si="107"/>
        <v>3.0000000000000001E-3</v>
      </c>
      <c r="DX84" s="4" t="str">
        <f t="shared" si="108"/>
        <v>DOWN</v>
      </c>
      <c r="DY84" s="4">
        <f>COUNTIF(DX3:DX84,DX84)</f>
        <v>39</v>
      </c>
      <c r="DZ84" s="4" t="str">
        <f t="shared" si="109"/>
        <v>DOWN39</v>
      </c>
      <c r="EA84" s="32" t="s">
        <v>17</v>
      </c>
      <c r="EB84" s="32" t="s">
        <v>16</v>
      </c>
      <c r="EC84" s="33">
        <v>66</v>
      </c>
      <c r="ED84">
        <f t="shared" si="118"/>
        <v>64796</v>
      </c>
    </row>
    <row r="85" spans="2:134">
      <c r="B85" s="4" t="s">
        <v>125</v>
      </c>
      <c r="C85" s="4" t="s">
        <v>25</v>
      </c>
      <c r="D85" s="4">
        <f t="shared" si="61"/>
        <v>1.161</v>
      </c>
      <c r="E85" s="4">
        <f t="shared" si="62"/>
        <v>0</v>
      </c>
      <c r="F85" s="4" t="str">
        <f t="shared" si="63"/>
        <v>UP</v>
      </c>
      <c r="G85" s="4">
        <f>COUNTIF(F3:F85,F85)</f>
        <v>46</v>
      </c>
      <c r="H85" s="4" t="str">
        <f t="shared" si="64"/>
        <v>UP46</v>
      </c>
      <c r="I85" s="4" t="s">
        <v>16</v>
      </c>
      <c r="J85" s="4" t="s">
        <v>17</v>
      </c>
      <c r="K85" s="4">
        <v>1514</v>
      </c>
      <c r="L85">
        <f t="shared" si="65"/>
        <v>69206</v>
      </c>
      <c r="M85" s="5" t="s">
        <v>255</v>
      </c>
      <c r="N85" s="5" t="s">
        <v>43</v>
      </c>
      <c r="O85" s="4">
        <f t="shared" si="66"/>
        <v>1.36</v>
      </c>
      <c r="P85" s="4">
        <f t="shared" si="67"/>
        <v>6.0000000000000001E-3</v>
      </c>
      <c r="Q85" s="4" t="str">
        <f t="shared" si="68"/>
        <v>DOWN</v>
      </c>
      <c r="R85" s="4">
        <f>COUNTIF(Q3:Q85,Q85)</f>
        <v>41</v>
      </c>
      <c r="S85" s="4" t="str">
        <f t="shared" si="69"/>
        <v>DOWN41</v>
      </c>
      <c r="T85" s="6" t="s">
        <v>17</v>
      </c>
      <c r="U85" s="6" t="s">
        <v>16</v>
      </c>
      <c r="V85" s="7">
        <v>66</v>
      </c>
      <c r="W85">
        <f t="shared" si="119"/>
        <v>63414</v>
      </c>
      <c r="X85" s="8" t="s">
        <v>355</v>
      </c>
      <c r="Y85" s="8" t="s">
        <v>206</v>
      </c>
      <c r="Z85" s="4">
        <f t="shared" si="70"/>
        <v>1.0640000000000001</v>
      </c>
      <c r="AA85" s="4">
        <f t="shared" si="71"/>
        <v>1.2E-2</v>
      </c>
      <c r="AB85" s="4" t="str">
        <f t="shared" si="72"/>
        <v>DOWN</v>
      </c>
      <c r="AC85" s="4">
        <f>COUNTIF(AB3:AB85,AB85)</f>
        <v>41</v>
      </c>
      <c r="AD85" s="4" t="str">
        <f t="shared" si="73"/>
        <v>DOWN41</v>
      </c>
      <c r="AE85" s="9" t="s">
        <v>17</v>
      </c>
      <c r="AF85" s="9" t="s">
        <v>16</v>
      </c>
      <c r="AG85" s="10">
        <v>66</v>
      </c>
      <c r="AH85" s="33">
        <f t="shared" si="120"/>
        <v>63414</v>
      </c>
      <c r="AI85" s="11" t="s">
        <v>468</v>
      </c>
      <c r="AJ85" s="11" t="s">
        <v>43</v>
      </c>
      <c r="AK85" s="4">
        <f t="shared" si="74"/>
        <v>3528.3790000000004</v>
      </c>
      <c r="AL85" s="11">
        <v>1.2609999999999673</v>
      </c>
      <c r="AM85" s="4">
        <f t="shared" si="75"/>
        <v>6.0000000000000001E-3</v>
      </c>
      <c r="AN85" s="4" t="str">
        <f t="shared" si="76"/>
        <v>UP</v>
      </c>
      <c r="AO85" s="4">
        <f>COUNTIF(AN3:AN85,AN85)</f>
        <v>46</v>
      </c>
      <c r="AP85" s="4" t="str">
        <f t="shared" si="77"/>
        <v>UP46</v>
      </c>
      <c r="AQ85" s="4" t="s">
        <v>16</v>
      </c>
      <c r="AR85" s="4" t="s">
        <v>17</v>
      </c>
      <c r="AS85" s="4">
        <v>1514</v>
      </c>
      <c r="AT85">
        <f t="shared" si="110"/>
        <v>69206</v>
      </c>
      <c r="AU85" s="12" t="s">
        <v>569</v>
      </c>
      <c r="AV85" s="12" t="s">
        <v>36</v>
      </c>
      <c r="AW85" s="4">
        <f t="shared" si="78"/>
        <v>1.2329999999999999</v>
      </c>
      <c r="AX85" s="4">
        <f t="shared" si="79"/>
        <v>1.2999999999999999E-2</v>
      </c>
      <c r="AY85" s="4" t="str">
        <f t="shared" si="80"/>
        <v>DOWN</v>
      </c>
      <c r="AZ85" s="4">
        <f>COUNTIF(AY3:AY85,AY85)</f>
        <v>41</v>
      </c>
      <c r="BA85" s="4" t="str">
        <f t="shared" si="81"/>
        <v>DOWN41</v>
      </c>
      <c r="BB85" s="13" t="s">
        <v>17</v>
      </c>
      <c r="BC85" s="13" t="s">
        <v>16</v>
      </c>
      <c r="BD85" s="14">
        <v>66</v>
      </c>
      <c r="BE85">
        <f t="shared" si="111"/>
        <v>63414</v>
      </c>
      <c r="BF85" s="15" t="s">
        <v>263</v>
      </c>
      <c r="BG85" s="15" t="s">
        <v>206</v>
      </c>
      <c r="BH85" s="4">
        <f t="shared" si="82"/>
        <v>1.4319999999999999</v>
      </c>
      <c r="BI85" s="4">
        <f t="shared" si="83"/>
        <v>1.2E-2</v>
      </c>
      <c r="BJ85" s="4" t="str">
        <f t="shared" si="84"/>
        <v>DOWN</v>
      </c>
      <c r="BK85" s="4">
        <f>COUNTIF(BJ3:BJ85,BJ85)</f>
        <v>41</v>
      </c>
      <c r="BL85" s="4" t="str">
        <f t="shared" si="85"/>
        <v>DOWN41</v>
      </c>
      <c r="BM85" s="16" t="s">
        <v>17</v>
      </c>
      <c r="BN85" s="16" t="s">
        <v>16</v>
      </c>
      <c r="BO85" s="17">
        <v>66</v>
      </c>
      <c r="BP85">
        <f t="shared" si="112"/>
        <v>63414</v>
      </c>
      <c r="BQ85" s="18" t="s">
        <v>734</v>
      </c>
      <c r="BR85" s="18" t="s">
        <v>59</v>
      </c>
      <c r="BS85" s="4">
        <f t="shared" si="86"/>
        <v>1.5469999999999999</v>
      </c>
      <c r="BT85" s="4">
        <f t="shared" si="87"/>
        <v>0.01</v>
      </c>
      <c r="BU85" s="4" t="str">
        <f t="shared" si="88"/>
        <v>UP</v>
      </c>
      <c r="BV85" s="4">
        <f>COUNTIF(BU3:BU85,BU85)</f>
        <v>46</v>
      </c>
      <c r="BW85" s="4" t="str">
        <f t="shared" si="89"/>
        <v>UP46</v>
      </c>
      <c r="BX85" s="4" t="s">
        <v>16</v>
      </c>
      <c r="BY85" s="4" t="s">
        <v>17</v>
      </c>
      <c r="BZ85" s="4">
        <v>1514</v>
      </c>
      <c r="CA85">
        <f t="shared" si="113"/>
        <v>69206</v>
      </c>
      <c r="CB85" s="19" t="s">
        <v>830</v>
      </c>
      <c r="CC85" s="19" t="s">
        <v>43</v>
      </c>
      <c r="CD85" s="4">
        <f t="shared" si="90"/>
        <v>1.9079999999999999</v>
      </c>
      <c r="CE85" s="4">
        <f t="shared" si="91"/>
        <v>6.0000000000000001E-3</v>
      </c>
      <c r="CF85" s="4" t="str">
        <f t="shared" si="92"/>
        <v>DOWN</v>
      </c>
      <c r="CG85" s="4">
        <f>COUNTIF(CF3:CF85,CF85)</f>
        <v>41</v>
      </c>
      <c r="CH85" s="4" t="str">
        <f t="shared" si="93"/>
        <v>DOWN41</v>
      </c>
      <c r="CI85" s="20" t="s">
        <v>17</v>
      </c>
      <c r="CJ85" s="20" t="s">
        <v>16</v>
      </c>
      <c r="CK85" s="21">
        <v>66</v>
      </c>
      <c r="CL85">
        <f t="shared" si="114"/>
        <v>63414</v>
      </c>
      <c r="CM85" s="22" t="s">
        <v>930</v>
      </c>
      <c r="CN85" s="22" t="s">
        <v>43</v>
      </c>
      <c r="CO85" s="4">
        <f t="shared" si="94"/>
        <v>2.294</v>
      </c>
      <c r="CP85" s="4">
        <f t="shared" si="95"/>
        <v>6.0000000000000001E-3</v>
      </c>
      <c r="CQ85" s="4" t="str">
        <f t="shared" si="96"/>
        <v>DOWN</v>
      </c>
      <c r="CR85" s="4">
        <f>COUNTIF(CQ3:CQ85,CQ85)</f>
        <v>41</v>
      </c>
      <c r="CS85" s="4" t="str">
        <f t="shared" si="97"/>
        <v>DOWN41</v>
      </c>
      <c r="CT85" s="23" t="s">
        <v>17</v>
      </c>
      <c r="CU85" s="23" t="s">
        <v>16</v>
      </c>
      <c r="CV85" s="24">
        <v>66</v>
      </c>
      <c r="CW85">
        <f t="shared" si="115"/>
        <v>63414</v>
      </c>
      <c r="CX85" s="25" t="s">
        <v>1032</v>
      </c>
      <c r="CY85" s="25" t="s">
        <v>59</v>
      </c>
      <c r="CZ85" s="4">
        <f t="shared" si="98"/>
        <v>2.77</v>
      </c>
      <c r="DA85" s="4">
        <f t="shared" si="99"/>
        <v>0.01</v>
      </c>
      <c r="DB85" s="4" t="str">
        <f t="shared" si="100"/>
        <v>DOWN</v>
      </c>
      <c r="DC85" s="4">
        <f>COUNTIF(DB3:DB85,DB85)</f>
        <v>41</v>
      </c>
      <c r="DD85" s="4" t="str">
        <f t="shared" si="101"/>
        <v>DOWN41</v>
      </c>
      <c r="DE85" s="26" t="s">
        <v>17</v>
      </c>
      <c r="DF85" s="26" t="s">
        <v>16</v>
      </c>
      <c r="DG85" s="27">
        <v>66</v>
      </c>
      <c r="DH85">
        <f t="shared" si="116"/>
        <v>63414</v>
      </c>
      <c r="DI85" s="28" t="s">
        <v>1140</v>
      </c>
      <c r="DJ85" s="28" t="s">
        <v>69</v>
      </c>
      <c r="DK85" s="4">
        <f t="shared" si="102"/>
        <v>3.806</v>
      </c>
      <c r="DL85" s="4">
        <f t="shared" si="103"/>
        <v>1.0999999999999999E-2</v>
      </c>
      <c r="DM85" s="4" t="str">
        <f t="shared" si="104"/>
        <v>DOWN</v>
      </c>
      <c r="DN85" s="4">
        <f>COUNTIF(DM3:DM85,DM85)</f>
        <v>41</v>
      </c>
      <c r="DO85" s="4" t="str">
        <f t="shared" si="105"/>
        <v>DOWN41</v>
      </c>
      <c r="DP85" s="29" t="s">
        <v>17</v>
      </c>
      <c r="DQ85" s="29" t="s">
        <v>16</v>
      </c>
      <c r="DR85" s="30">
        <v>66</v>
      </c>
      <c r="DS85">
        <f t="shared" si="117"/>
        <v>63414</v>
      </c>
      <c r="DT85" s="31" t="s">
        <v>1249</v>
      </c>
      <c r="DU85" s="31" t="s">
        <v>61</v>
      </c>
      <c r="DV85" s="4">
        <f t="shared" si="106"/>
        <v>4.726</v>
      </c>
      <c r="DW85" s="4">
        <f t="shared" si="107"/>
        <v>3.0000000000000001E-3</v>
      </c>
      <c r="DX85" s="4" t="str">
        <f t="shared" si="108"/>
        <v>DOWN</v>
      </c>
      <c r="DY85" s="4">
        <f>COUNTIF(DX3:DX85,DX85)</f>
        <v>40</v>
      </c>
      <c r="DZ85" s="4" t="str">
        <f t="shared" si="109"/>
        <v>DOWN40</v>
      </c>
      <c r="EA85" s="32" t="s">
        <v>17</v>
      </c>
      <c r="EB85" s="32" t="s">
        <v>16</v>
      </c>
      <c r="EC85" s="33">
        <v>66</v>
      </c>
      <c r="ED85">
        <f t="shared" si="118"/>
        <v>64862</v>
      </c>
    </row>
    <row r="86" spans="2:134">
      <c r="B86" s="4" t="s">
        <v>126</v>
      </c>
      <c r="C86" s="4" t="s">
        <v>61</v>
      </c>
      <c r="D86" s="4">
        <f t="shared" si="61"/>
        <v>1.1640000000000001</v>
      </c>
      <c r="E86" s="4">
        <f t="shared" si="62"/>
        <v>3.0000000000000001E-3</v>
      </c>
      <c r="F86" s="4" t="str">
        <f t="shared" si="63"/>
        <v>UP</v>
      </c>
      <c r="G86" s="4">
        <f>COUNTIF(F3:F86,F86)</f>
        <v>47</v>
      </c>
      <c r="H86" s="4" t="str">
        <f t="shared" si="64"/>
        <v>UP47</v>
      </c>
      <c r="I86" s="4" t="s">
        <v>16</v>
      </c>
      <c r="J86" s="4" t="s">
        <v>17</v>
      </c>
      <c r="K86" s="4">
        <v>1514</v>
      </c>
      <c r="L86">
        <f t="shared" si="65"/>
        <v>70720</v>
      </c>
      <c r="M86" s="5" t="s">
        <v>256</v>
      </c>
      <c r="N86" s="5" t="s">
        <v>257</v>
      </c>
      <c r="O86" s="4">
        <f t="shared" si="66"/>
        <v>1.387</v>
      </c>
      <c r="P86" s="4">
        <f t="shared" si="67"/>
        <v>2.7E-2</v>
      </c>
      <c r="Q86" s="4" t="str">
        <f t="shared" si="68"/>
        <v>UP</v>
      </c>
      <c r="R86" s="4">
        <f>COUNTIF(Q3:Q86,Q86)</f>
        <v>43</v>
      </c>
      <c r="S86" s="4" t="str">
        <f t="shared" si="69"/>
        <v>UP43</v>
      </c>
      <c r="T86" s="6" t="s">
        <v>16</v>
      </c>
      <c r="U86" s="6" t="s">
        <v>17</v>
      </c>
      <c r="V86" s="7">
        <v>1514</v>
      </c>
      <c r="W86">
        <f t="shared" si="119"/>
        <v>64928</v>
      </c>
      <c r="X86" s="8" t="s">
        <v>356</v>
      </c>
      <c r="Y86" s="8" t="s">
        <v>71</v>
      </c>
      <c r="Z86" s="4">
        <f t="shared" si="70"/>
        <v>1.0679999999999998</v>
      </c>
      <c r="AA86" s="4">
        <f t="shared" si="71"/>
        <v>4.0000000000000001E-3</v>
      </c>
      <c r="AB86" s="4" t="str">
        <f t="shared" si="72"/>
        <v>UP</v>
      </c>
      <c r="AC86" s="4">
        <f>COUNTIF(AB3:AB86,AB86)</f>
        <v>43</v>
      </c>
      <c r="AD86" s="4" t="str">
        <f t="shared" si="73"/>
        <v>UP43</v>
      </c>
      <c r="AE86" s="9" t="s">
        <v>16</v>
      </c>
      <c r="AF86" s="9" t="s">
        <v>17</v>
      </c>
      <c r="AG86" s="10">
        <v>1514</v>
      </c>
      <c r="AH86" s="33">
        <f t="shared" si="120"/>
        <v>64928</v>
      </c>
      <c r="AI86" s="11" t="s">
        <v>469</v>
      </c>
      <c r="AJ86" s="11" t="s">
        <v>38</v>
      </c>
      <c r="AK86" s="4">
        <f t="shared" si="74"/>
        <v>3528.3809999999999</v>
      </c>
      <c r="AL86" s="11">
        <v>1.2629999999994652</v>
      </c>
      <c r="AM86" s="4">
        <f t="shared" si="75"/>
        <v>2E-3</v>
      </c>
      <c r="AN86" s="4" t="str">
        <f t="shared" si="76"/>
        <v>UP</v>
      </c>
      <c r="AO86" s="4">
        <f>COUNTIF(AN3:AN86,AN86)</f>
        <v>47</v>
      </c>
      <c r="AP86" s="4" t="str">
        <f t="shared" si="77"/>
        <v>UP47</v>
      </c>
      <c r="AQ86" s="4" t="s">
        <v>16</v>
      </c>
      <c r="AR86" s="4" t="s">
        <v>17</v>
      </c>
      <c r="AS86" s="4">
        <v>1514</v>
      </c>
      <c r="AT86">
        <f t="shared" si="110"/>
        <v>70720</v>
      </c>
      <c r="AU86" s="12" t="s">
        <v>570</v>
      </c>
      <c r="AV86" s="12" t="s">
        <v>571</v>
      </c>
      <c r="AW86" s="4">
        <f t="shared" si="78"/>
        <v>1.266</v>
      </c>
      <c r="AX86" s="4">
        <f t="shared" si="79"/>
        <v>3.3000000000000002E-2</v>
      </c>
      <c r="AY86" s="4" t="str">
        <f t="shared" si="80"/>
        <v>UP</v>
      </c>
      <c r="AZ86" s="4">
        <f>COUNTIF(AY3:AY86,AY86)</f>
        <v>43</v>
      </c>
      <c r="BA86" s="4" t="str">
        <f t="shared" si="81"/>
        <v>UP43</v>
      </c>
      <c r="BB86" s="13" t="s">
        <v>16</v>
      </c>
      <c r="BC86" s="13" t="s">
        <v>17</v>
      </c>
      <c r="BD86" s="14">
        <v>1514</v>
      </c>
      <c r="BE86">
        <f t="shared" si="111"/>
        <v>64928</v>
      </c>
      <c r="BF86" s="15" t="s">
        <v>268</v>
      </c>
      <c r="BG86" s="15" t="s">
        <v>155</v>
      </c>
      <c r="BH86" s="4">
        <f t="shared" si="82"/>
        <v>1.45</v>
      </c>
      <c r="BI86" s="4">
        <f t="shared" si="83"/>
        <v>1.8000000000000002E-2</v>
      </c>
      <c r="BJ86" s="4" t="str">
        <f t="shared" si="84"/>
        <v>UP</v>
      </c>
      <c r="BK86" s="4">
        <f>COUNTIF(BJ3:BJ86,BJ86)</f>
        <v>43</v>
      </c>
      <c r="BL86" s="4" t="str">
        <f t="shared" si="85"/>
        <v>UP43</v>
      </c>
      <c r="BM86" s="16" t="s">
        <v>16</v>
      </c>
      <c r="BN86" s="16" t="s">
        <v>17</v>
      </c>
      <c r="BO86" s="17">
        <v>1514</v>
      </c>
      <c r="BP86">
        <f t="shared" si="112"/>
        <v>64928</v>
      </c>
      <c r="BQ86" s="18" t="s">
        <v>735</v>
      </c>
      <c r="BR86" s="18" t="s">
        <v>260</v>
      </c>
      <c r="BS86" s="4">
        <f t="shared" si="86"/>
        <v>1.5680000000000001</v>
      </c>
      <c r="BT86" s="4">
        <f t="shared" si="87"/>
        <v>2.0999999999999998E-2</v>
      </c>
      <c r="BU86" s="4" t="str">
        <f t="shared" si="88"/>
        <v>UP</v>
      </c>
      <c r="BV86" s="4">
        <f>COUNTIF(BU3:BU86,BU86)</f>
        <v>47</v>
      </c>
      <c r="BW86" s="4" t="str">
        <f t="shared" si="89"/>
        <v>UP47</v>
      </c>
      <c r="BX86" s="4" t="s">
        <v>16</v>
      </c>
      <c r="BY86" s="4" t="s">
        <v>17</v>
      </c>
      <c r="BZ86" s="4">
        <v>1514</v>
      </c>
      <c r="CA86">
        <f t="shared" si="113"/>
        <v>70720</v>
      </c>
      <c r="CB86" s="19" t="s">
        <v>831</v>
      </c>
      <c r="CC86" s="19" t="s">
        <v>98</v>
      </c>
      <c r="CD86" s="4">
        <f t="shared" si="90"/>
        <v>1.9269999999999998</v>
      </c>
      <c r="CE86" s="4">
        <f t="shared" si="91"/>
        <v>1.9E-2</v>
      </c>
      <c r="CF86" s="4" t="str">
        <f t="shared" si="92"/>
        <v>UP</v>
      </c>
      <c r="CG86" s="4">
        <f>COUNTIF(CF3:CF86,CF86)</f>
        <v>43</v>
      </c>
      <c r="CH86" s="4" t="str">
        <f t="shared" si="93"/>
        <v>UP43</v>
      </c>
      <c r="CI86" s="20" t="s">
        <v>16</v>
      </c>
      <c r="CJ86" s="20" t="s">
        <v>17</v>
      </c>
      <c r="CK86" s="21">
        <v>1514</v>
      </c>
      <c r="CL86">
        <f t="shared" si="114"/>
        <v>64928</v>
      </c>
      <c r="CM86" s="22" t="s">
        <v>931</v>
      </c>
      <c r="CN86" s="22" t="s">
        <v>932</v>
      </c>
      <c r="CO86" s="4">
        <f t="shared" si="94"/>
        <v>2.34</v>
      </c>
      <c r="CP86" s="4">
        <f t="shared" si="95"/>
        <v>4.5999999999999999E-2</v>
      </c>
      <c r="CQ86" s="4" t="str">
        <f t="shared" si="96"/>
        <v>UP</v>
      </c>
      <c r="CR86" s="4">
        <f>COUNTIF(CQ3:CQ86,CQ86)</f>
        <v>43</v>
      </c>
      <c r="CS86" s="4" t="str">
        <f t="shared" si="97"/>
        <v>UP43</v>
      </c>
      <c r="CT86" s="23" t="s">
        <v>16</v>
      </c>
      <c r="CU86" s="23" t="s">
        <v>17</v>
      </c>
      <c r="CV86" s="24">
        <v>1514</v>
      </c>
      <c r="CW86">
        <f t="shared" si="115"/>
        <v>64928</v>
      </c>
      <c r="CX86" s="25" t="s">
        <v>1033</v>
      </c>
      <c r="CY86" s="25" t="s">
        <v>61</v>
      </c>
      <c r="CZ86" s="4">
        <f t="shared" si="98"/>
        <v>2.7729999999999997</v>
      </c>
      <c r="DA86" s="4">
        <f t="shared" si="99"/>
        <v>3.0000000000000001E-3</v>
      </c>
      <c r="DB86" s="4" t="str">
        <f t="shared" si="100"/>
        <v>UP</v>
      </c>
      <c r="DC86" s="4">
        <f>COUNTIF(DB3:DB86,DB86)</f>
        <v>43</v>
      </c>
      <c r="DD86" s="4" t="str">
        <f t="shared" si="101"/>
        <v>UP43</v>
      </c>
      <c r="DE86" s="26" t="s">
        <v>16</v>
      </c>
      <c r="DF86" s="26" t="s">
        <v>17</v>
      </c>
      <c r="DG86" s="27">
        <v>1514</v>
      </c>
      <c r="DH86">
        <f t="shared" si="116"/>
        <v>64928</v>
      </c>
      <c r="DI86" s="28" t="s">
        <v>1141</v>
      </c>
      <c r="DJ86" s="28" t="s">
        <v>38</v>
      </c>
      <c r="DK86" s="4">
        <f t="shared" si="102"/>
        <v>3.8080000000000003</v>
      </c>
      <c r="DL86" s="4">
        <f t="shared" si="103"/>
        <v>2E-3</v>
      </c>
      <c r="DM86" s="4" t="str">
        <f t="shared" si="104"/>
        <v>UP</v>
      </c>
      <c r="DN86" s="4">
        <f>COUNTIF(DM3:DM86,DM86)</f>
        <v>43</v>
      </c>
      <c r="DO86" s="4" t="str">
        <f t="shared" si="105"/>
        <v>UP43</v>
      </c>
      <c r="DP86" s="29" t="s">
        <v>16</v>
      </c>
      <c r="DQ86" s="29" t="s">
        <v>17</v>
      </c>
      <c r="DR86" s="30">
        <v>1514</v>
      </c>
      <c r="DS86">
        <f t="shared" si="117"/>
        <v>64928</v>
      </c>
      <c r="DT86" s="31" t="s">
        <v>1250</v>
      </c>
      <c r="DU86" s="31" t="s">
        <v>61</v>
      </c>
      <c r="DV86" s="4">
        <f t="shared" si="106"/>
        <v>4.7290000000000001</v>
      </c>
      <c r="DW86" s="4">
        <f t="shared" si="107"/>
        <v>3.0000000000000001E-3</v>
      </c>
      <c r="DX86" s="4" t="str">
        <f t="shared" si="108"/>
        <v>DOWN</v>
      </c>
      <c r="DY86" s="4">
        <f>COUNTIF(DX3:DX86,DX86)</f>
        <v>41</v>
      </c>
      <c r="DZ86" s="4" t="str">
        <f t="shared" si="109"/>
        <v>DOWN41</v>
      </c>
      <c r="EA86" s="32" t="s">
        <v>17</v>
      </c>
      <c r="EB86" s="32" t="s">
        <v>16</v>
      </c>
      <c r="EC86" s="33">
        <v>66</v>
      </c>
      <c r="ED86">
        <f t="shared" si="118"/>
        <v>64928</v>
      </c>
    </row>
    <row r="87" spans="2:134">
      <c r="B87" s="4" t="s">
        <v>127</v>
      </c>
      <c r="C87" s="4" t="s">
        <v>38</v>
      </c>
      <c r="D87" s="4">
        <f t="shared" si="61"/>
        <v>1.1659999999999999</v>
      </c>
      <c r="E87" s="4">
        <f t="shared" si="62"/>
        <v>2E-3</v>
      </c>
      <c r="F87" s="4" t="str">
        <f t="shared" si="63"/>
        <v>DOWN</v>
      </c>
      <c r="G87" s="4">
        <f>COUNTIF(F3:F87,F87)</f>
        <v>38</v>
      </c>
      <c r="H87" s="4" t="str">
        <f t="shared" si="64"/>
        <v>DOWN38</v>
      </c>
      <c r="I87" s="4" t="s">
        <v>17</v>
      </c>
      <c r="J87" s="4" t="s">
        <v>16</v>
      </c>
      <c r="K87" s="4">
        <v>66</v>
      </c>
      <c r="L87">
        <f t="shared" si="65"/>
        <v>70786</v>
      </c>
      <c r="M87" s="5" t="s">
        <v>258</v>
      </c>
      <c r="N87" s="5" t="s">
        <v>40</v>
      </c>
      <c r="O87" s="4">
        <f t="shared" si="66"/>
        <v>1.3940000000000001</v>
      </c>
      <c r="P87" s="4">
        <f t="shared" si="67"/>
        <v>7.0000000000000001E-3</v>
      </c>
      <c r="Q87" s="4" t="str">
        <f t="shared" si="68"/>
        <v>DOWN</v>
      </c>
      <c r="R87" s="4">
        <f>COUNTIF(Q3:Q87,Q87)</f>
        <v>42</v>
      </c>
      <c r="S87" s="4" t="str">
        <f t="shared" si="69"/>
        <v>DOWN42</v>
      </c>
      <c r="T87" s="6" t="s">
        <v>17</v>
      </c>
      <c r="U87" s="6" t="s">
        <v>16</v>
      </c>
      <c r="V87" s="7">
        <v>66</v>
      </c>
      <c r="W87">
        <f t="shared" si="119"/>
        <v>64994</v>
      </c>
      <c r="X87" s="8" t="s">
        <v>357</v>
      </c>
      <c r="Y87" s="8" t="s">
        <v>40</v>
      </c>
      <c r="Z87" s="4">
        <f t="shared" si="70"/>
        <v>1.075</v>
      </c>
      <c r="AA87" s="4">
        <f t="shared" si="71"/>
        <v>7.0000000000000001E-3</v>
      </c>
      <c r="AB87" s="4" t="str">
        <f t="shared" si="72"/>
        <v>DOWN</v>
      </c>
      <c r="AC87" s="4">
        <f>COUNTIF(AB3:AB87,AB87)</f>
        <v>42</v>
      </c>
      <c r="AD87" s="4" t="str">
        <f t="shared" si="73"/>
        <v>DOWN42</v>
      </c>
      <c r="AE87" s="9" t="s">
        <v>17</v>
      </c>
      <c r="AF87" s="9" t="s">
        <v>16</v>
      </c>
      <c r="AG87" s="10">
        <v>66</v>
      </c>
      <c r="AH87" s="33">
        <f t="shared" si="120"/>
        <v>64994</v>
      </c>
      <c r="AI87" s="11" t="s">
        <v>470</v>
      </c>
      <c r="AJ87" s="11" t="s">
        <v>78</v>
      </c>
      <c r="AK87" s="4">
        <f t="shared" si="74"/>
        <v>3528.386</v>
      </c>
      <c r="AL87" s="11">
        <v>1.2679999999995744</v>
      </c>
      <c r="AM87" s="4">
        <f t="shared" si="75"/>
        <v>5.0000000000000001E-3</v>
      </c>
      <c r="AN87" s="4" t="str">
        <f t="shared" si="76"/>
        <v>DOWN</v>
      </c>
      <c r="AO87" s="4">
        <f>COUNTIF(AN3:AN87,AN87)</f>
        <v>38</v>
      </c>
      <c r="AP87" s="4" t="str">
        <f t="shared" si="77"/>
        <v>DOWN38</v>
      </c>
      <c r="AQ87" s="4" t="s">
        <v>17</v>
      </c>
      <c r="AR87" s="4" t="s">
        <v>16</v>
      </c>
      <c r="AS87" s="4">
        <v>66</v>
      </c>
      <c r="AT87">
        <f t="shared" si="110"/>
        <v>70786</v>
      </c>
      <c r="AU87" s="12" t="s">
        <v>572</v>
      </c>
      <c r="AV87" s="12" t="s">
        <v>59</v>
      </c>
      <c r="AW87" s="4">
        <f t="shared" si="78"/>
        <v>1.276</v>
      </c>
      <c r="AX87" s="4">
        <f t="shared" si="79"/>
        <v>0.01</v>
      </c>
      <c r="AY87" s="4" t="str">
        <f t="shared" si="80"/>
        <v>DOWN</v>
      </c>
      <c r="AZ87" s="4">
        <f>COUNTIF(AY3:AY87,AY87)</f>
        <v>42</v>
      </c>
      <c r="BA87" s="4" t="str">
        <f t="shared" si="81"/>
        <v>DOWN42</v>
      </c>
      <c r="BB87" s="13" t="s">
        <v>17</v>
      </c>
      <c r="BC87" s="13" t="s">
        <v>16</v>
      </c>
      <c r="BD87" s="14">
        <v>66</v>
      </c>
      <c r="BE87">
        <f t="shared" si="111"/>
        <v>64994</v>
      </c>
      <c r="BF87" s="15" t="s">
        <v>660</v>
      </c>
      <c r="BG87" s="15" t="s">
        <v>88</v>
      </c>
      <c r="BH87" s="4">
        <f t="shared" si="82"/>
        <v>1.4590000000000001</v>
      </c>
      <c r="BI87" s="4">
        <f t="shared" si="83"/>
        <v>9.0000000000000011E-3</v>
      </c>
      <c r="BJ87" s="4" t="str">
        <f t="shared" si="84"/>
        <v>DOWN</v>
      </c>
      <c r="BK87" s="4">
        <f>COUNTIF(BJ3:BJ87,BJ87)</f>
        <v>42</v>
      </c>
      <c r="BL87" s="4" t="str">
        <f t="shared" si="85"/>
        <v>DOWN42</v>
      </c>
      <c r="BM87" s="16" t="s">
        <v>17</v>
      </c>
      <c r="BN87" s="16" t="s">
        <v>16</v>
      </c>
      <c r="BO87" s="17">
        <v>66</v>
      </c>
      <c r="BP87">
        <f t="shared" si="112"/>
        <v>64994</v>
      </c>
      <c r="BQ87" s="18" t="s">
        <v>736</v>
      </c>
      <c r="BR87" s="18" t="s">
        <v>59</v>
      </c>
      <c r="BS87" s="4">
        <f t="shared" si="86"/>
        <v>1.5780000000000001</v>
      </c>
      <c r="BT87" s="4">
        <f t="shared" si="87"/>
        <v>0.01</v>
      </c>
      <c r="BU87" s="4" t="str">
        <f t="shared" si="88"/>
        <v>DOWN</v>
      </c>
      <c r="BV87" s="4">
        <f>COUNTIF(BU3:BU87,BU87)</f>
        <v>38</v>
      </c>
      <c r="BW87" s="4" t="str">
        <f t="shared" si="89"/>
        <v>DOWN38</v>
      </c>
      <c r="BX87" s="4" t="s">
        <v>17</v>
      </c>
      <c r="BY87" s="4" t="s">
        <v>16</v>
      </c>
      <c r="BZ87" s="4">
        <v>66</v>
      </c>
      <c r="CA87">
        <f t="shared" si="113"/>
        <v>70786</v>
      </c>
      <c r="CB87" s="19" t="s">
        <v>832</v>
      </c>
      <c r="CC87" s="19" t="s">
        <v>59</v>
      </c>
      <c r="CD87" s="4">
        <f t="shared" si="90"/>
        <v>1.9369999999999998</v>
      </c>
      <c r="CE87" s="4">
        <f t="shared" si="91"/>
        <v>0.01</v>
      </c>
      <c r="CF87" s="4" t="str">
        <f t="shared" si="92"/>
        <v>DOWN</v>
      </c>
      <c r="CG87" s="4">
        <f>COUNTIF(CF3:CF87,CF87)</f>
        <v>42</v>
      </c>
      <c r="CH87" s="4" t="str">
        <f t="shared" si="93"/>
        <v>DOWN42</v>
      </c>
      <c r="CI87" s="20" t="s">
        <v>17</v>
      </c>
      <c r="CJ87" s="20" t="s">
        <v>16</v>
      </c>
      <c r="CK87" s="21">
        <v>66</v>
      </c>
      <c r="CL87">
        <f t="shared" si="114"/>
        <v>64994</v>
      </c>
      <c r="CM87" s="22" t="s">
        <v>933</v>
      </c>
      <c r="CN87" s="22" t="s">
        <v>59</v>
      </c>
      <c r="CO87" s="4">
        <f t="shared" si="94"/>
        <v>2.35</v>
      </c>
      <c r="CP87" s="4">
        <f t="shared" si="95"/>
        <v>0.01</v>
      </c>
      <c r="CQ87" s="4" t="str">
        <f t="shared" si="96"/>
        <v>DOWN</v>
      </c>
      <c r="CR87" s="4">
        <f>COUNTIF(CQ3:CQ87,CQ87)</f>
        <v>42</v>
      </c>
      <c r="CS87" s="4" t="str">
        <f t="shared" si="97"/>
        <v>DOWN42</v>
      </c>
      <c r="CT87" s="23" t="s">
        <v>17</v>
      </c>
      <c r="CU87" s="23" t="s">
        <v>16</v>
      </c>
      <c r="CV87" s="24">
        <v>66</v>
      </c>
      <c r="CW87">
        <f t="shared" si="115"/>
        <v>64994</v>
      </c>
      <c r="CX87" s="25" t="s">
        <v>1034</v>
      </c>
      <c r="CY87" s="25" t="s">
        <v>59</v>
      </c>
      <c r="CZ87" s="4">
        <f t="shared" si="98"/>
        <v>2.7829999999999999</v>
      </c>
      <c r="DA87" s="4">
        <f t="shared" si="99"/>
        <v>0.01</v>
      </c>
      <c r="DB87" s="4" t="str">
        <f t="shared" si="100"/>
        <v>DOWN</v>
      </c>
      <c r="DC87" s="4">
        <f>COUNTIF(DB3:DB87,DB87)</f>
        <v>42</v>
      </c>
      <c r="DD87" s="4" t="str">
        <f t="shared" si="101"/>
        <v>DOWN42</v>
      </c>
      <c r="DE87" s="26" t="s">
        <v>17</v>
      </c>
      <c r="DF87" s="26" t="s">
        <v>16</v>
      </c>
      <c r="DG87" s="27">
        <v>66</v>
      </c>
      <c r="DH87">
        <f t="shared" si="116"/>
        <v>64994</v>
      </c>
      <c r="DI87" s="28" t="s">
        <v>1142</v>
      </c>
      <c r="DJ87" s="28" t="s">
        <v>59</v>
      </c>
      <c r="DK87" s="4">
        <f t="shared" si="102"/>
        <v>3.8180000000000001</v>
      </c>
      <c r="DL87" s="4">
        <f t="shared" si="103"/>
        <v>0.01</v>
      </c>
      <c r="DM87" s="4" t="str">
        <f t="shared" si="104"/>
        <v>DOWN</v>
      </c>
      <c r="DN87" s="4">
        <f>COUNTIF(DM3:DM87,DM87)</f>
        <v>42</v>
      </c>
      <c r="DO87" s="4" t="str">
        <f t="shared" si="105"/>
        <v>DOWN42</v>
      </c>
      <c r="DP87" s="29" t="s">
        <v>17</v>
      </c>
      <c r="DQ87" s="29" t="s">
        <v>16</v>
      </c>
      <c r="DR87" s="30">
        <v>66</v>
      </c>
      <c r="DS87">
        <f t="shared" si="117"/>
        <v>64994</v>
      </c>
      <c r="DT87" s="31" t="s">
        <v>1251</v>
      </c>
      <c r="DU87" s="31" t="s">
        <v>43</v>
      </c>
      <c r="DV87" s="4">
        <f t="shared" si="106"/>
        <v>4.7349999999999994</v>
      </c>
      <c r="DW87" s="4">
        <f t="shared" si="107"/>
        <v>6.0000000000000001E-3</v>
      </c>
      <c r="DX87" s="4" t="str">
        <f t="shared" si="108"/>
        <v>DOWN</v>
      </c>
      <c r="DY87" s="4">
        <f>COUNTIF(DX3:DX87,DX87)</f>
        <v>42</v>
      </c>
      <c r="DZ87" s="4" t="str">
        <f t="shared" si="109"/>
        <v>DOWN42</v>
      </c>
      <c r="EA87" s="32" t="s">
        <v>17</v>
      </c>
      <c r="EB87" s="32" t="s">
        <v>16</v>
      </c>
      <c r="EC87" s="33">
        <v>66</v>
      </c>
      <c r="ED87">
        <f t="shared" si="118"/>
        <v>64994</v>
      </c>
    </row>
    <row r="88" spans="2:134">
      <c r="B88" s="4" t="s">
        <v>128</v>
      </c>
      <c r="C88" s="4" t="s">
        <v>78</v>
      </c>
      <c r="D88" s="4">
        <f t="shared" si="61"/>
        <v>1.171</v>
      </c>
      <c r="E88" s="4">
        <f t="shared" si="62"/>
        <v>5.0000000000000001E-3</v>
      </c>
      <c r="F88" s="4" t="str">
        <f t="shared" si="63"/>
        <v>DOWN</v>
      </c>
      <c r="G88" s="4">
        <f>COUNTIF(F3:F88,F88)</f>
        <v>39</v>
      </c>
      <c r="H88" s="4" t="str">
        <f t="shared" si="64"/>
        <v>DOWN39</v>
      </c>
      <c r="I88" s="4" t="s">
        <v>17</v>
      </c>
      <c r="J88" s="4" t="s">
        <v>16</v>
      </c>
      <c r="K88" s="4">
        <v>66</v>
      </c>
      <c r="L88">
        <f t="shared" si="65"/>
        <v>70852</v>
      </c>
      <c r="M88" s="5" t="s">
        <v>259</v>
      </c>
      <c r="N88" s="5" t="s">
        <v>260</v>
      </c>
      <c r="O88" s="4">
        <f t="shared" si="66"/>
        <v>1.415</v>
      </c>
      <c r="P88" s="4">
        <f t="shared" si="67"/>
        <v>2.0999999999999998E-2</v>
      </c>
      <c r="Q88" s="4" t="str">
        <f t="shared" si="68"/>
        <v>UP</v>
      </c>
      <c r="R88" s="4">
        <f>COUNTIF(Q3:Q88,Q88)</f>
        <v>44</v>
      </c>
      <c r="S88" s="4" t="str">
        <f t="shared" si="69"/>
        <v>UP44</v>
      </c>
      <c r="T88" s="6" t="s">
        <v>16</v>
      </c>
      <c r="U88" s="6" t="s">
        <v>17</v>
      </c>
      <c r="V88" s="7">
        <v>1514</v>
      </c>
      <c r="W88">
        <f t="shared" si="119"/>
        <v>66508</v>
      </c>
      <c r="X88" s="8" t="s">
        <v>358</v>
      </c>
      <c r="Y88" s="8" t="s">
        <v>61</v>
      </c>
      <c r="Z88" s="4">
        <f t="shared" si="70"/>
        <v>1.0780000000000001</v>
      </c>
      <c r="AA88" s="4">
        <f t="shared" si="71"/>
        <v>3.0000000000000001E-3</v>
      </c>
      <c r="AB88" s="4" t="str">
        <f t="shared" si="72"/>
        <v>UP</v>
      </c>
      <c r="AC88" s="4">
        <f>COUNTIF(AB3:AB88,AB88)</f>
        <v>44</v>
      </c>
      <c r="AD88" s="4" t="str">
        <f t="shared" si="73"/>
        <v>UP44</v>
      </c>
      <c r="AE88" s="9" t="s">
        <v>16</v>
      </c>
      <c r="AF88" s="9" t="s">
        <v>17</v>
      </c>
      <c r="AG88" s="10">
        <v>1514</v>
      </c>
      <c r="AH88" s="33">
        <f t="shared" si="120"/>
        <v>66508</v>
      </c>
      <c r="AI88" s="11" t="s">
        <v>471</v>
      </c>
      <c r="AJ88" s="11" t="s">
        <v>38</v>
      </c>
      <c r="AK88" s="4">
        <f t="shared" si="74"/>
        <v>3528.3879999999999</v>
      </c>
      <c r="AL88" s="11">
        <v>1.2699999999995271</v>
      </c>
      <c r="AM88" s="4">
        <f t="shared" si="75"/>
        <v>2E-3</v>
      </c>
      <c r="AN88" s="4" t="str">
        <f t="shared" si="76"/>
        <v>DOWN</v>
      </c>
      <c r="AO88" s="4">
        <f>COUNTIF(AN3:AN88,AN88)</f>
        <v>39</v>
      </c>
      <c r="AP88" s="4" t="str">
        <f t="shared" si="77"/>
        <v>DOWN39</v>
      </c>
      <c r="AQ88" s="4" t="s">
        <v>17</v>
      </c>
      <c r="AR88" s="4" t="s">
        <v>16</v>
      </c>
      <c r="AS88" s="4">
        <v>66</v>
      </c>
      <c r="AT88">
        <f t="shared" si="110"/>
        <v>70852</v>
      </c>
      <c r="AU88" s="12" t="s">
        <v>573</v>
      </c>
      <c r="AV88" s="12" t="s">
        <v>61</v>
      </c>
      <c r="AW88" s="4">
        <f t="shared" si="78"/>
        <v>1.2789999999999999</v>
      </c>
      <c r="AX88" s="4">
        <f t="shared" si="79"/>
        <v>3.0000000000000001E-3</v>
      </c>
      <c r="AY88" s="4" t="str">
        <f t="shared" si="80"/>
        <v>UP</v>
      </c>
      <c r="AZ88" s="4">
        <f>COUNTIF(AY3:AY88,AY88)</f>
        <v>44</v>
      </c>
      <c r="BA88" s="4" t="str">
        <f t="shared" si="81"/>
        <v>UP44</v>
      </c>
      <c r="BB88" s="13" t="s">
        <v>16</v>
      </c>
      <c r="BC88" s="13" t="s">
        <v>17</v>
      </c>
      <c r="BD88" s="14">
        <v>1514</v>
      </c>
      <c r="BE88">
        <f t="shared" si="111"/>
        <v>66508</v>
      </c>
      <c r="BF88" s="15" t="s">
        <v>661</v>
      </c>
      <c r="BG88" s="15" t="s">
        <v>289</v>
      </c>
      <c r="BH88" s="4">
        <f t="shared" si="82"/>
        <v>1.4950000000000001</v>
      </c>
      <c r="BI88" s="4">
        <f t="shared" si="83"/>
        <v>3.6000000000000004E-2</v>
      </c>
      <c r="BJ88" s="4" t="str">
        <f t="shared" si="84"/>
        <v>UP</v>
      </c>
      <c r="BK88" s="4">
        <f>COUNTIF(BJ3:BJ88,BJ88)</f>
        <v>44</v>
      </c>
      <c r="BL88" s="4" t="str">
        <f t="shared" si="85"/>
        <v>UP44</v>
      </c>
      <c r="BM88" s="16" t="s">
        <v>16</v>
      </c>
      <c r="BN88" s="16" t="s">
        <v>17</v>
      </c>
      <c r="BO88" s="17">
        <v>1514</v>
      </c>
      <c r="BP88">
        <f t="shared" si="112"/>
        <v>66508</v>
      </c>
      <c r="BQ88" s="18" t="s">
        <v>277</v>
      </c>
      <c r="BR88" s="18" t="s">
        <v>249</v>
      </c>
      <c r="BS88" s="4">
        <f t="shared" si="86"/>
        <v>1.593</v>
      </c>
      <c r="BT88" s="4">
        <f t="shared" si="87"/>
        <v>1.5000000000000001E-2</v>
      </c>
      <c r="BU88" s="4" t="str">
        <f t="shared" si="88"/>
        <v>DOWN</v>
      </c>
      <c r="BV88" s="4">
        <f>COUNTIF(BU3:BU88,BU88)</f>
        <v>39</v>
      </c>
      <c r="BW88" s="4" t="str">
        <f t="shared" si="89"/>
        <v>DOWN39</v>
      </c>
      <c r="BX88" s="4" t="s">
        <v>17</v>
      </c>
      <c r="BY88" s="4" t="s">
        <v>16</v>
      </c>
      <c r="BZ88" s="4">
        <v>66</v>
      </c>
      <c r="CA88">
        <f t="shared" si="113"/>
        <v>70852</v>
      </c>
      <c r="CB88" s="19" t="s">
        <v>833</v>
      </c>
      <c r="CC88" s="19" t="s">
        <v>43</v>
      </c>
      <c r="CD88" s="4">
        <f t="shared" si="90"/>
        <v>1.9430000000000001</v>
      </c>
      <c r="CE88" s="4">
        <f t="shared" si="91"/>
        <v>6.0000000000000001E-3</v>
      </c>
      <c r="CF88" s="4" t="str">
        <f t="shared" si="92"/>
        <v>UP</v>
      </c>
      <c r="CG88" s="4">
        <f>COUNTIF(CF3:CF88,CF88)</f>
        <v>44</v>
      </c>
      <c r="CH88" s="4" t="str">
        <f t="shared" si="93"/>
        <v>UP44</v>
      </c>
      <c r="CI88" s="20" t="s">
        <v>16</v>
      </c>
      <c r="CJ88" s="20" t="s">
        <v>17</v>
      </c>
      <c r="CK88" s="21">
        <v>1514</v>
      </c>
      <c r="CL88">
        <f t="shared" si="114"/>
        <v>66508</v>
      </c>
      <c r="CM88" s="22" t="s">
        <v>934</v>
      </c>
      <c r="CN88" s="22" t="s">
        <v>260</v>
      </c>
      <c r="CO88" s="4">
        <f t="shared" si="94"/>
        <v>2.371</v>
      </c>
      <c r="CP88" s="4">
        <f t="shared" si="95"/>
        <v>2.0999999999999998E-2</v>
      </c>
      <c r="CQ88" s="4" t="str">
        <f t="shared" si="96"/>
        <v>UP</v>
      </c>
      <c r="CR88" s="4">
        <f>COUNTIF(CQ3:CQ88,CQ88)</f>
        <v>44</v>
      </c>
      <c r="CS88" s="4" t="str">
        <f t="shared" si="97"/>
        <v>UP44</v>
      </c>
      <c r="CT88" s="23" t="s">
        <v>16</v>
      </c>
      <c r="CU88" s="23" t="s">
        <v>17</v>
      </c>
      <c r="CV88" s="24">
        <v>1514</v>
      </c>
      <c r="CW88">
        <f t="shared" si="115"/>
        <v>66508</v>
      </c>
      <c r="CX88" s="25" t="s">
        <v>1035</v>
      </c>
      <c r="CY88" s="25" t="s">
        <v>38</v>
      </c>
      <c r="CZ88" s="4">
        <f t="shared" si="98"/>
        <v>2.7850000000000001</v>
      </c>
      <c r="DA88" s="4">
        <f t="shared" si="99"/>
        <v>2E-3</v>
      </c>
      <c r="DB88" s="4" t="str">
        <f t="shared" si="100"/>
        <v>UP</v>
      </c>
      <c r="DC88" s="4">
        <f>COUNTIF(DB3:DB88,DB88)</f>
        <v>44</v>
      </c>
      <c r="DD88" s="4" t="str">
        <f t="shared" si="101"/>
        <v>UP44</v>
      </c>
      <c r="DE88" s="26" t="s">
        <v>16</v>
      </c>
      <c r="DF88" s="26" t="s">
        <v>17</v>
      </c>
      <c r="DG88" s="27">
        <v>1514</v>
      </c>
      <c r="DH88">
        <f t="shared" si="116"/>
        <v>66508</v>
      </c>
      <c r="DI88" s="28" t="s">
        <v>1143</v>
      </c>
      <c r="DJ88" s="28" t="s">
        <v>59</v>
      </c>
      <c r="DK88" s="4">
        <f t="shared" si="102"/>
        <v>3.8279999999999998</v>
      </c>
      <c r="DL88" s="4">
        <f t="shared" si="103"/>
        <v>0.01</v>
      </c>
      <c r="DM88" s="4" t="str">
        <f t="shared" si="104"/>
        <v>UP</v>
      </c>
      <c r="DN88" s="4">
        <f>COUNTIF(DM3:DM88,DM88)</f>
        <v>44</v>
      </c>
      <c r="DO88" s="4" t="str">
        <f t="shared" si="105"/>
        <v>UP44</v>
      </c>
      <c r="DP88" s="29" t="s">
        <v>16</v>
      </c>
      <c r="DQ88" s="29" t="s">
        <v>17</v>
      </c>
      <c r="DR88" s="30">
        <v>1514</v>
      </c>
      <c r="DS88">
        <f t="shared" si="117"/>
        <v>66508</v>
      </c>
      <c r="DT88" s="31" t="s">
        <v>1252</v>
      </c>
      <c r="DU88" s="31" t="s">
        <v>1253</v>
      </c>
      <c r="DV88" s="4">
        <f t="shared" si="106"/>
        <v>4.9329999999999998</v>
      </c>
      <c r="DW88" s="4">
        <f t="shared" si="107"/>
        <v>0.19799999999999998</v>
      </c>
      <c r="DX88" s="4" t="str">
        <f t="shared" si="108"/>
        <v>UP</v>
      </c>
      <c r="DY88" s="4">
        <f>COUNTIF(DX3:DX88,DX88)</f>
        <v>44</v>
      </c>
      <c r="DZ88" s="4" t="str">
        <f t="shared" si="109"/>
        <v>UP44</v>
      </c>
      <c r="EA88" s="32" t="s">
        <v>16</v>
      </c>
      <c r="EB88" s="32" t="s">
        <v>17</v>
      </c>
      <c r="EC88" s="33">
        <v>1514</v>
      </c>
      <c r="ED88">
        <f t="shared" si="118"/>
        <v>66508</v>
      </c>
    </row>
    <row r="89" spans="2:134">
      <c r="B89" s="4" t="s">
        <v>129</v>
      </c>
      <c r="C89" s="4" t="s">
        <v>71</v>
      </c>
      <c r="D89" s="4">
        <f t="shared" si="61"/>
        <v>1.175</v>
      </c>
      <c r="E89" s="4">
        <f t="shared" si="62"/>
        <v>4.0000000000000001E-3</v>
      </c>
      <c r="F89" s="4" t="str">
        <f t="shared" si="63"/>
        <v>DOWN</v>
      </c>
      <c r="G89" s="4">
        <f>COUNTIF(F3:F89,F89)</f>
        <v>40</v>
      </c>
      <c r="H89" s="4" t="str">
        <f t="shared" si="64"/>
        <v>DOWN40</v>
      </c>
      <c r="I89" s="4" t="s">
        <v>17</v>
      </c>
      <c r="J89" s="4" t="s">
        <v>16</v>
      </c>
      <c r="K89" s="4">
        <v>66</v>
      </c>
      <c r="L89">
        <f t="shared" si="65"/>
        <v>70918</v>
      </c>
      <c r="M89" s="5" t="s">
        <v>261</v>
      </c>
      <c r="N89" s="5" t="s">
        <v>78</v>
      </c>
      <c r="O89" s="4">
        <f t="shared" si="66"/>
        <v>1.42</v>
      </c>
      <c r="P89" s="4">
        <f t="shared" si="67"/>
        <v>5.0000000000000001E-3</v>
      </c>
      <c r="Q89" s="4" t="str">
        <f t="shared" si="68"/>
        <v>DOWN</v>
      </c>
      <c r="R89" s="4">
        <f>COUNTIF(Q3:Q89,Q89)</f>
        <v>43</v>
      </c>
      <c r="S89" s="4" t="str">
        <f t="shared" si="69"/>
        <v>DOWN43</v>
      </c>
      <c r="T89" s="6" t="s">
        <v>17</v>
      </c>
      <c r="U89" s="6" t="s">
        <v>16</v>
      </c>
      <c r="V89" s="7">
        <v>66</v>
      </c>
      <c r="W89">
        <f t="shared" si="119"/>
        <v>66574</v>
      </c>
      <c r="X89" s="8" t="s">
        <v>359</v>
      </c>
      <c r="Y89" s="8" t="s">
        <v>88</v>
      </c>
      <c r="Z89" s="4">
        <f t="shared" si="70"/>
        <v>1.087</v>
      </c>
      <c r="AA89" s="4">
        <f t="shared" si="71"/>
        <v>9.0000000000000011E-3</v>
      </c>
      <c r="AB89" s="4" t="str">
        <f t="shared" si="72"/>
        <v>DOWN</v>
      </c>
      <c r="AC89" s="4">
        <f>COUNTIF(AB3:AB89,AB89)</f>
        <v>43</v>
      </c>
      <c r="AD89" s="4" t="str">
        <f t="shared" si="73"/>
        <v>DOWN43</v>
      </c>
      <c r="AE89" s="9" t="s">
        <v>17</v>
      </c>
      <c r="AF89" s="9" t="s">
        <v>16</v>
      </c>
      <c r="AG89" s="10">
        <v>66</v>
      </c>
      <c r="AH89" s="33">
        <f t="shared" si="120"/>
        <v>66574</v>
      </c>
      <c r="AI89" s="11" t="s">
        <v>472</v>
      </c>
      <c r="AJ89" s="11" t="s">
        <v>78</v>
      </c>
      <c r="AK89" s="4">
        <f t="shared" si="74"/>
        <v>3528.393</v>
      </c>
      <c r="AL89" s="11">
        <v>1.2749999999996362</v>
      </c>
      <c r="AM89" s="4">
        <f t="shared" si="75"/>
        <v>5.0000000000000001E-3</v>
      </c>
      <c r="AN89" s="4" t="str">
        <f t="shared" si="76"/>
        <v>DOWN</v>
      </c>
      <c r="AO89" s="4">
        <f>COUNTIF(AN3:AN89,AN89)</f>
        <v>40</v>
      </c>
      <c r="AP89" s="4" t="str">
        <f t="shared" si="77"/>
        <v>DOWN40</v>
      </c>
      <c r="AQ89" s="4" t="s">
        <v>17</v>
      </c>
      <c r="AR89" s="4" t="s">
        <v>16</v>
      </c>
      <c r="AS89" s="4">
        <v>66</v>
      </c>
      <c r="AT89">
        <f t="shared" si="110"/>
        <v>70918</v>
      </c>
      <c r="AU89" s="12" t="s">
        <v>574</v>
      </c>
      <c r="AV89" s="12" t="s">
        <v>69</v>
      </c>
      <c r="AW89" s="4">
        <f t="shared" si="78"/>
        <v>1.2899999999999998</v>
      </c>
      <c r="AX89" s="4">
        <f t="shared" si="79"/>
        <v>1.0999999999999999E-2</v>
      </c>
      <c r="AY89" s="4" t="str">
        <f t="shared" si="80"/>
        <v>DOWN</v>
      </c>
      <c r="AZ89" s="4">
        <f>COUNTIF(AY3:AY89,AY89)</f>
        <v>43</v>
      </c>
      <c r="BA89" s="4" t="str">
        <f t="shared" si="81"/>
        <v>DOWN43</v>
      </c>
      <c r="BB89" s="13" t="s">
        <v>17</v>
      </c>
      <c r="BC89" s="13" t="s">
        <v>16</v>
      </c>
      <c r="BD89" s="14">
        <v>66</v>
      </c>
      <c r="BE89">
        <f t="shared" si="111"/>
        <v>66574</v>
      </c>
      <c r="BF89" s="15" t="s">
        <v>662</v>
      </c>
      <c r="BG89" s="15" t="s">
        <v>59</v>
      </c>
      <c r="BH89" s="4">
        <f t="shared" si="82"/>
        <v>1.5050000000000001</v>
      </c>
      <c r="BI89" s="4">
        <f t="shared" si="83"/>
        <v>0.01</v>
      </c>
      <c r="BJ89" s="4" t="str">
        <f t="shared" si="84"/>
        <v>DOWN</v>
      </c>
      <c r="BK89" s="4">
        <f>COUNTIF(BJ3:BJ89,BJ89)</f>
        <v>43</v>
      </c>
      <c r="BL89" s="4" t="str">
        <f t="shared" si="85"/>
        <v>DOWN43</v>
      </c>
      <c r="BM89" s="16" t="s">
        <v>17</v>
      </c>
      <c r="BN89" s="16" t="s">
        <v>16</v>
      </c>
      <c r="BO89" s="17">
        <v>66</v>
      </c>
      <c r="BP89">
        <f t="shared" si="112"/>
        <v>66574</v>
      </c>
      <c r="BQ89" s="18" t="s">
        <v>737</v>
      </c>
      <c r="BR89" s="18" t="s">
        <v>43</v>
      </c>
      <c r="BS89" s="4">
        <f t="shared" si="86"/>
        <v>1.599</v>
      </c>
      <c r="BT89" s="4">
        <f t="shared" si="87"/>
        <v>6.0000000000000001E-3</v>
      </c>
      <c r="BU89" s="4" t="str">
        <f t="shared" si="88"/>
        <v>DOWN</v>
      </c>
      <c r="BV89" s="4">
        <f>COUNTIF(BU3:BU89,BU89)</f>
        <v>40</v>
      </c>
      <c r="BW89" s="4" t="str">
        <f t="shared" si="89"/>
        <v>DOWN40</v>
      </c>
      <c r="BX89" s="4" t="s">
        <v>17</v>
      </c>
      <c r="BY89" s="4" t="s">
        <v>16</v>
      </c>
      <c r="BZ89" s="4">
        <v>66</v>
      </c>
      <c r="CA89">
        <f t="shared" si="113"/>
        <v>70918</v>
      </c>
      <c r="CB89" s="19" t="s">
        <v>834</v>
      </c>
      <c r="CC89" s="19" t="s">
        <v>88</v>
      </c>
      <c r="CD89" s="4">
        <f t="shared" si="90"/>
        <v>1.952</v>
      </c>
      <c r="CE89" s="4">
        <f t="shared" si="91"/>
        <v>9.0000000000000011E-3</v>
      </c>
      <c r="CF89" s="4" t="str">
        <f t="shared" si="92"/>
        <v>DOWN</v>
      </c>
      <c r="CG89" s="4">
        <f>COUNTIF(CF3:CF89,CF89)</f>
        <v>43</v>
      </c>
      <c r="CH89" s="4" t="str">
        <f t="shared" si="93"/>
        <v>DOWN43</v>
      </c>
      <c r="CI89" s="20" t="s">
        <v>17</v>
      </c>
      <c r="CJ89" s="20" t="s">
        <v>16</v>
      </c>
      <c r="CK89" s="21">
        <v>66</v>
      </c>
      <c r="CL89">
        <f t="shared" si="114"/>
        <v>66574</v>
      </c>
      <c r="CM89" s="22" t="s">
        <v>935</v>
      </c>
      <c r="CN89" s="22" t="s">
        <v>59</v>
      </c>
      <c r="CO89" s="4">
        <f t="shared" si="94"/>
        <v>2.3809999999999998</v>
      </c>
      <c r="CP89" s="4">
        <f t="shared" si="95"/>
        <v>0.01</v>
      </c>
      <c r="CQ89" s="4" t="str">
        <f t="shared" si="96"/>
        <v>DOWN</v>
      </c>
      <c r="CR89" s="4">
        <f>COUNTIF(CQ3:CQ89,CQ89)</f>
        <v>43</v>
      </c>
      <c r="CS89" s="4" t="str">
        <f t="shared" si="97"/>
        <v>DOWN43</v>
      </c>
      <c r="CT89" s="23" t="s">
        <v>17</v>
      </c>
      <c r="CU89" s="23" t="s">
        <v>16</v>
      </c>
      <c r="CV89" s="24">
        <v>66</v>
      </c>
      <c r="CW89">
        <f t="shared" si="115"/>
        <v>66574</v>
      </c>
      <c r="CX89" s="25" t="s">
        <v>1036</v>
      </c>
      <c r="CY89" s="25" t="s">
        <v>69</v>
      </c>
      <c r="CZ89" s="4">
        <f t="shared" si="98"/>
        <v>2.7959999999999998</v>
      </c>
      <c r="DA89" s="4">
        <f t="shared" si="99"/>
        <v>1.0999999999999999E-2</v>
      </c>
      <c r="DB89" s="4" t="str">
        <f t="shared" si="100"/>
        <v>DOWN</v>
      </c>
      <c r="DC89" s="4">
        <f>COUNTIF(DB3:DB89,DB89)</f>
        <v>43</v>
      </c>
      <c r="DD89" s="4" t="str">
        <f t="shared" si="101"/>
        <v>DOWN43</v>
      </c>
      <c r="DE89" s="26" t="s">
        <v>17</v>
      </c>
      <c r="DF89" s="26" t="s">
        <v>16</v>
      </c>
      <c r="DG89" s="27">
        <v>66</v>
      </c>
      <c r="DH89">
        <f t="shared" si="116"/>
        <v>66574</v>
      </c>
      <c r="DI89" s="28" t="s">
        <v>1144</v>
      </c>
      <c r="DJ89" s="28" t="s">
        <v>59</v>
      </c>
      <c r="DK89" s="4">
        <f t="shared" si="102"/>
        <v>3.8379999999999996</v>
      </c>
      <c r="DL89" s="4">
        <f t="shared" si="103"/>
        <v>0.01</v>
      </c>
      <c r="DM89" s="4" t="str">
        <f t="shared" si="104"/>
        <v>DOWN</v>
      </c>
      <c r="DN89" s="4">
        <f>COUNTIF(DM3:DM89,DM89)</f>
        <v>43</v>
      </c>
      <c r="DO89" s="4" t="str">
        <f t="shared" si="105"/>
        <v>DOWN43</v>
      </c>
      <c r="DP89" s="29" t="s">
        <v>17</v>
      </c>
      <c r="DQ89" s="29" t="s">
        <v>16</v>
      </c>
      <c r="DR89" s="30">
        <v>66</v>
      </c>
      <c r="DS89">
        <f t="shared" si="117"/>
        <v>66574</v>
      </c>
      <c r="DT89" s="31" t="s">
        <v>1254</v>
      </c>
      <c r="DU89" s="31" t="s">
        <v>73</v>
      </c>
      <c r="DV89" s="4">
        <f t="shared" si="106"/>
        <v>4.9409999999999998</v>
      </c>
      <c r="DW89" s="4">
        <f t="shared" si="107"/>
        <v>8.0000000000000002E-3</v>
      </c>
      <c r="DX89" s="4" t="str">
        <f t="shared" si="108"/>
        <v>DOWN</v>
      </c>
      <c r="DY89" s="4">
        <f>COUNTIF(DX3:DX89,DX89)</f>
        <v>43</v>
      </c>
      <c r="DZ89" s="4" t="str">
        <f t="shared" si="109"/>
        <v>DOWN43</v>
      </c>
      <c r="EA89" s="32" t="s">
        <v>17</v>
      </c>
      <c r="EB89" s="32" t="s">
        <v>16</v>
      </c>
      <c r="EC89" s="33">
        <v>66</v>
      </c>
      <c r="ED89">
        <f t="shared" si="118"/>
        <v>66574</v>
      </c>
    </row>
    <row r="90" spans="2:134">
      <c r="B90" s="4" t="s">
        <v>130</v>
      </c>
      <c r="C90" s="4" t="s">
        <v>40</v>
      </c>
      <c r="D90" s="4">
        <f t="shared" si="61"/>
        <v>1.1820000000000002</v>
      </c>
      <c r="E90" s="4">
        <f t="shared" si="62"/>
        <v>7.0000000000000001E-3</v>
      </c>
      <c r="F90" s="4" t="str">
        <f t="shared" si="63"/>
        <v>DOWN</v>
      </c>
      <c r="G90" s="4">
        <f>COUNTIF(F3:F90,F90)</f>
        <v>41</v>
      </c>
      <c r="H90" s="4" t="str">
        <f t="shared" si="64"/>
        <v>DOWN41</v>
      </c>
      <c r="I90" s="4" t="s">
        <v>17</v>
      </c>
      <c r="J90" s="4" t="s">
        <v>16</v>
      </c>
      <c r="K90" s="4">
        <v>66</v>
      </c>
      <c r="L90">
        <f t="shared" si="65"/>
        <v>70984</v>
      </c>
      <c r="M90" s="5" t="s">
        <v>262</v>
      </c>
      <c r="N90" s="5" t="s">
        <v>78</v>
      </c>
      <c r="O90" s="4">
        <f t="shared" si="66"/>
        <v>1.425</v>
      </c>
      <c r="P90" s="4">
        <f t="shared" si="67"/>
        <v>5.0000000000000001E-3</v>
      </c>
      <c r="Q90" s="4" t="str">
        <f t="shared" si="68"/>
        <v>UP</v>
      </c>
      <c r="R90" s="4">
        <f>COUNTIF(Q3:Q90,Q90)</f>
        <v>45</v>
      </c>
      <c r="S90" s="4" t="str">
        <f t="shared" si="69"/>
        <v>UP45</v>
      </c>
      <c r="T90" s="6" t="s">
        <v>16</v>
      </c>
      <c r="U90" s="6" t="s">
        <v>17</v>
      </c>
      <c r="V90" s="7">
        <v>1514</v>
      </c>
      <c r="W90">
        <f t="shared" si="119"/>
        <v>68088</v>
      </c>
      <c r="X90" s="8" t="s">
        <v>138</v>
      </c>
      <c r="Y90" s="8" t="s">
        <v>360</v>
      </c>
      <c r="Z90" s="4">
        <f t="shared" si="70"/>
        <v>1.232</v>
      </c>
      <c r="AA90" s="4">
        <f t="shared" si="71"/>
        <v>0.14499999999999999</v>
      </c>
      <c r="AB90" s="4" t="str">
        <f t="shared" si="72"/>
        <v>UP</v>
      </c>
      <c r="AC90" s="4">
        <f>COUNTIF(AB3:AB90,AB90)</f>
        <v>45</v>
      </c>
      <c r="AD90" s="4" t="str">
        <f t="shared" si="73"/>
        <v>UP45</v>
      </c>
      <c r="AE90" s="9" t="s">
        <v>16</v>
      </c>
      <c r="AF90" s="9" t="s">
        <v>17</v>
      </c>
      <c r="AG90" s="10">
        <v>1514</v>
      </c>
      <c r="AH90" s="33">
        <f t="shared" si="120"/>
        <v>68088</v>
      </c>
      <c r="AI90" s="11" t="s">
        <v>473</v>
      </c>
      <c r="AJ90" s="11" t="s">
        <v>38</v>
      </c>
      <c r="AK90" s="4">
        <f t="shared" si="74"/>
        <v>3528.395</v>
      </c>
      <c r="AL90" s="11">
        <v>1.2769999999995889</v>
      </c>
      <c r="AM90" s="4">
        <f t="shared" si="75"/>
        <v>2E-3</v>
      </c>
      <c r="AN90" s="4" t="str">
        <f t="shared" si="76"/>
        <v>DOWN</v>
      </c>
      <c r="AO90" s="4">
        <f>COUNTIF(AN3:AN90,AN90)</f>
        <v>41</v>
      </c>
      <c r="AP90" s="4" t="str">
        <f t="shared" si="77"/>
        <v>DOWN41</v>
      </c>
      <c r="AQ90" s="4" t="s">
        <v>17</v>
      </c>
      <c r="AR90" s="4" t="s">
        <v>16</v>
      </c>
      <c r="AS90" s="4">
        <v>66</v>
      </c>
      <c r="AT90">
        <f t="shared" si="110"/>
        <v>70984</v>
      </c>
      <c r="AU90" s="12" t="s">
        <v>575</v>
      </c>
      <c r="AV90" s="12" t="s">
        <v>61</v>
      </c>
      <c r="AW90" s="4">
        <f t="shared" si="78"/>
        <v>1.2930000000000001</v>
      </c>
      <c r="AX90" s="4">
        <f t="shared" si="79"/>
        <v>3.0000000000000001E-3</v>
      </c>
      <c r="AY90" s="4" t="str">
        <f t="shared" si="80"/>
        <v>UP</v>
      </c>
      <c r="AZ90" s="4">
        <f>COUNTIF(AY3:AY90,AY90)</f>
        <v>45</v>
      </c>
      <c r="BA90" s="4" t="str">
        <f t="shared" si="81"/>
        <v>UP45</v>
      </c>
      <c r="BB90" s="13" t="s">
        <v>16</v>
      </c>
      <c r="BC90" s="13" t="s">
        <v>17</v>
      </c>
      <c r="BD90" s="14">
        <v>1514</v>
      </c>
      <c r="BE90">
        <f t="shared" si="111"/>
        <v>68088</v>
      </c>
      <c r="BF90" s="15" t="s">
        <v>663</v>
      </c>
      <c r="BG90" s="15" t="s">
        <v>390</v>
      </c>
      <c r="BH90" s="4">
        <f t="shared" si="82"/>
        <v>1.5549999999999999</v>
      </c>
      <c r="BI90" s="4">
        <f t="shared" si="83"/>
        <v>0.05</v>
      </c>
      <c r="BJ90" s="4" t="str">
        <f t="shared" si="84"/>
        <v>UP</v>
      </c>
      <c r="BK90" s="4">
        <f>COUNTIF(BJ3:BJ90,BJ90)</f>
        <v>45</v>
      </c>
      <c r="BL90" s="4" t="str">
        <f t="shared" si="85"/>
        <v>UP45</v>
      </c>
      <c r="BM90" s="16" t="s">
        <v>16</v>
      </c>
      <c r="BN90" s="16" t="s">
        <v>17</v>
      </c>
      <c r="BO90" s="17">
        <v>1514</v>
      </c>
      <c r="BP90">
        <f t="shared" si="112"/>
        <v>68088</v>
      </c>
      <c r="BQ90" s="18" t="s">
        <v>381</v>
      </c>
      <c r="BR90" s="18" t="s">
        <v>78</v>
      </c>
      <c r="BS90" s="4">
        <f t="shared" si="86"/>
        <v>1.6039999999999999</v>
      </c>
      <c r="BT90" s="4">
        <f t="shared" si="87"/>
        <v>5.0000000000000001E-3</v>
      </c>
      <c r="BU90" s="4" t="str">
        <f t="shared" si="88"/>
        <v>DOWN</v>
      </c>
      <c r="BV90" s="4">
        <f>COUNTIF(BU3:BU90,BU90)</f>
        <v>41</v>
      </c>
      <c r="BW90" s="4" t="str">
        <f t="shared" si="89"/>
        <v>DOWN41</v>
      </c>
      <c r="BX90" s="4" t="s">
        <v>17</v>
      </c>
      <c r="BY90" s="4" t="s">
        <v>16</v>
      </c>
      <c r="BZ90" s="4">
        <v>66</v>
      </c>
      <c r="CA90">
        <f t="shared" si="113"/>
        <v>70984</v>
      </c>
      <c r="CB90" s="19" t="s">
        <v>835</v>
      </c>
      <c r="CC90" s="19" t="s">
        <v>36</v>
      </c>
      <c r="CD90" s="4">
        <f t="shared" si="90"/>
        <v>1.9650000000000001</v>
      </c>
      <c r="CE90" s="4">
        <f t="shared" si="91"/>
        <v>1.2999999999999999E-2</v>
      </c>
      <c r="CF90" s="4" t="str">
        <f t="shared" si="92"/>
        <v>UP</v>
      </c>
      <c r="CG90" s="4">
        <f>COUNTIF(CF3:CF90,CF90)</f>
        <v>45</v>
      </c>
      <c r="CH90" s="4" t="str">
        <f t="shared" si="93"/>
        <v>UP45</v>
      </c>
      <c r="CI90" s="20" t="s">
        <v>16</v>
      </c>
      <c r="CJ90" s="20" t="s">
        <v>17</v>
      </c>
      <c r="CK90" s="21">
        <v>1514</v>
      </c>
      <c r="CL90">
        <f t="shared" si="114"/>
        <v>68088</v>
      </c>
      <c r="CM90" s="22" t="s">
        <v>936</v>
      </c>
      <c r="CN90" s="22" t="s">
        <v>937</v>
      </c>
      <c r="CO90" s="4">
        <f t="shared" si="94"/>
        <v>2.42</v>
      </c>
      <c r="CP90" s="4">
        <f t="shared" si="95"/>
        <v>3.9E-2</v>
      </c>
      <c r="CQ90" s="4" t="str">
        <f t="shared" si="96"/>
        <v>UP</v>
      </c>
      <c r="CR90" s="4">
        <f>COUNTIF(CQ3:CQ90,CQ90)</f>
        <v>45</v>
      </c>
      <c r="CS90" s="4" t="str">
        <f t="shared" si="97"/>
        <v>UP45</v>
      </c>
      <c r="CT90" s="23" t="s">
        <v>16</v>
      </c>
      <c r="CU90" s="23" t="s">
        <v>17</v>
      </c>
      <c r="CV90" s="24">
        <v>1514</v>
      </c>
      <c r="CW90">
        <f t="shared" si="115"/>
        <v>68088</v>
      </c>
      <c r="CX90" s="25" t="s">
        <v>1037</v>
      </c>
      <c r="CY90" s="25" t="s">
        <v>38</v>
      </c>
      <c r="CZ90" s="4">
        <f t="shared" si="98"/>
        <v>2.798</v>
      </c>
      <c r="DA90" s="4">
        <f t="shared" si="99"/>
        <v>2E-3</v>
      </c>
      <c r="DB90" s="4" t="str">
        <f t="shared" si="100"/>
        <v>UP</v>
      </c>
      <c r="DC90" s="4">
        <f>COUNTIF(DB3:DB90,DB90)</f>
        <v>45</v>
      </c>
      <c r="DD90" s="4" t="str">
        <f t="shared" si="101"/>
        <v>UP45</v>
      </c>
      <c r="DE90" s="26" t="s">
        <v>16</v>
      </c>
      <c r="DF90" s="26" t="s">
        <v>17</v>
      </c>
      <c r="DG90" s="27">
        <v>1514</v>
      </c>
      <c r="DH90">
        <f t="shared" si="116"/>
        <v>68088</v>
      </c>
      <c r="DI90" s="28" t="s">
        <v>1145</v>
      </c>
      <c r="DJ90" s="28" t="s">
        <v>88</v>
      </c>
      <c r="DK90" s="4">
        <f t="shared" si="102"/>
        <v>3.847</v>
      </c>
      <c r="DL90" s="4">
        <f t="shared" si="103"/>
        <v>9.0000000000000011E-3</v>
      </c>
      <c r="DM90" s="4" t="str">
        <f t="shared" si="104"/>
        <v>UP</v>
      </c>
      <c r="DN90" s="4">
        <f>COUNTIF(DM3:DM90,DM90)</f>
        <v>45</v>
      </c>
      <c r="DO90" s="4" t="str">
        <f t="shared" si="105"/>
        <v>UP45</v>
      </c>
      <c r="DP90" s="29" t="s">
        <v>16</v>
      </c>
      <c r="DQ90" s="29" t="s">
        <v>17</v>
      </c>
      <c r="DR90" s="30">
        <v>1514</v>
      </c>
      <c r="DS90">
        <f t="shared" si="117"/>
        <v>68088</v>
      </c>
      <c r="DT90" s="31" t="s">
        <v>1255</v>
      </c>
      <c r="DU90" s="31" t="s">
        <v>38</v>
      </c>
      <c r="DV90" s="4">
        <f t="shared" si="106"/>
        <v>4.9430000000000005</v>
      </c>
      <c r="DW90" s="4">
        <f t="shared" si="107"/>
        <v>2E-3</v>
      </c>
      <c r="DX90" s="4" t="str">
        <f t="shared" si="108"/>
        <v>UP</v>
      </c>
      <c r="DY90" s="4">
        <f>COUNTIF(DX3:DX90,DX90)</f>
        <v>45</v>
      </c>
      <c r="DZ90" s="4" t="str">
        <f t="shared" si="109"/>
        <v>UP45</v>
      </c>
      <c r="EA90" s="32" t="s">
        <v>16</v>
      </c>
      <c r="EB90" s="32" t="s">
        <v>17</v>
      </c>
      <c r="EC90" s="33">
        <v>1514</v>
      </c>
      <c r="ED90">
        <f t="shared" si="118"/>
        <v>68088</v>
      </c>
    </row>
    <row r="91" spans="2:134">
      <c r="B91" s="4" t="s">
        <v>131</v>
      </c>
      <c r="C91" s="4" t="s">
        <v>59</v>
      </c>
      <c r="D91" s="4">
        <f t="shared" si="61"/>
        <v>1.1919999999999999</v>
      </c>
      <c r="E91" s="4">
        <f t="shared" si="62"/>
        <v>0.01</v>
      </c>
      <c r="F91" s="4" t="str">
        <f t="shared" si="63"/>
        <v>DOWN</v>
      </c>
      <c r="G91" s="4">
        <f>COUNTIF(F3:F91,F91)</f>
        <v>42</v>
      </c>
      <c r="H91" s="4" t="str">
        <f t="shared" si="64"/>
        <v>DOWN42</v>
      </c>
      <c r="I91" s="4" t="s">
        <v>17</v>
      </c>
      <c r="J91" s="4" t="s">
        <v>16</v>
      </c>
      <c r="K91" s="4">
        <v>66</v>
      </c>
      <c r="L91">
        <f t="shared" si="65"/>
        <v>71050</v>
      </c>
      <c r="M91" s="5" t="s">
        <v>263</v>
      </c>
      <c r="N91" s="5" t="s">
        <v>40</v>
      </c>
      <c r="O91" s="4">
        <f t="shared" si="66"/>
        <v>1.4319999999999999</v>
      </c>
      <c r="P91" s="4">
        <f t="shared" si="67"/>
        <v>7.0000000000000001E-3</v>
      </c>
      <c r="Q91" s="4" t="str">
        <f t="shared" si="68"/>
        <v>UP</v>
      </c>
      <c r="R91" s="4">
        <f>COUNTIF(Q3:Q91,Q91)</f>
        <v>46</v>
      </c>
      <c r="S91" s="4" t="str">
        <f t="shared" si="69"/>
        <v>UP46</v>
      </c>
      <c r="T91" s="6" t="s">
        <v>16</v>
      </c>
      <c r="U91" s="6" t="s">
        <v>17</v>
      </c>
      <c r="V91" s="7">
        <v>1514</v>
      </c>
      <c r="W91">
        <f t="shared" si="119"/>
        <v>69602</v>
      </c>
      <c r="X91" s="8" t="s">
        <v>361</v>
      </c>
      <c r="Y91" s="8" t="s">
        <v>59</v>
      </c>
      <c r="Z91" s="4">
        <f t="shared" si="70"/>
        <v>1.242</v>
      </c>
      <c r="AA91" s="4">
        <f t="shared" si="71"/>
        <v>0.01</v>
      </c>
      <c r="AB91" s="4" t="str">
        <f t="shared" si="72"/>
        <v>DOWN</v>
      </c>
      <c r="AC91" s="4">
        <f>COUNTIF(AB3:AB91,AB91)</f>
        <v>44</v>
      </c>
      <c r="AD91" s="4" t="str">
        <f t="shared" si="73"/>
        <v>DOWN44</v>
      </c>
      <c r="AE91" s="9" t="s">
        <v>17</v>
      </c>
      <c r="AF91" s="9" t="s">
        <v>16</v>
      </c>
      <c r="AG91" s="10">
        <v>66</v>
      </c>
      <c r="AH91" s="33">
        <f t="shared" si="120"/>
        <v>68154</v>
      </c>
      <c r="AI91" s="11" t="s">
        <v>474</v>
      </c>
      <c r="AJ91" s="11" t="s">
        <v>78</v>
      </c>
      <c r="AK91" s="4">
        <f t="shared" si="74"/>
        <v>3528.4</v>
      </c>
      <c r="AL91" s="11">
        <v>1.281999999999698</v>
      </c>
      <c r="AM91" s="4">
        <f t="shared" si="75"/>
        <v>5.0000000000000001E-3</v>
      </c>
      <c r="AN91" s="4" t="str">
        <f t="shared" si="76"/>
        <v>DOWN</v>
      </c>
      <c r="AO91" s="4">
        <f>COUNTIF(AN3:AN91,AN91)</f>
        <v>42</v>
      </c>
      <c r="AP91" s="4" t="str">
        <f t="shared" si="77"/>
        <v>DOWN42</v>
      </c>
      <c r="AQ91" s="4" t="s">
        <v>17</v>
      </c>
      <c r="AR91" s="4" t="s">
        <v>16</v>
      </c>
      <c r="AS91" s="4">
        <v>66</v>
      </c>
      <c r="AT91">
        <f t="shared" si="110"/>
        <v>71050</v>
      </c>
      <c r="AU91" s="12" t="s">
        <v>576</v>
      </c>
      <c r="AV91" s="12" t="s">
        <v>59</v>
      </c>
      <c r="AW91" s="4">
        <f t="shared" si="78"/>
        <v>1.3029999999999999</v>
      </c>
      <c r="AX91" s="4">
        <f t="shared" si="79"/>
        <v>0.01</v>
      </c>
      <c r="AY91" s="4" t="str">
        <f t="shared" si="80"/>
        <v>DOWN</v>
      </c>
      <c r="AZ91" s="4">
        <f>COUNTIF(AY3:AY91,AY91)</f>
        <v>44</v>
      </c>
      <c r="BA91" s="4" t="str">
        <f t="shared" si="81"/>
        <v>DOWN44</v>
      </c>
      <c r="BB91" s="13" t="s">
        <v>17</v>
      </c>
      <c r="BC91" s="13" t="s">
        <v>16</v>
      </c>
      <c r="BD91" s="14">
        <v>66</v>
      </c>
      <c r="BE91">
        <f t="shared" si="111"/>
        <v>68154</v>
      </c>
      <c r="BF91" s="15" t="s">
        <v>664</v>
      </c>
      <c r="BG91" s="15" t="s">
        <v>59</v>
      </c>
      <c r="BH91" s="4">
        <f t="shared" si="82"/>
        <v>1.5649999999999999</v>
      </c>
      <c r="BI91" s="4">
        <f t="shared" si="83"/>
        <v>0.01</v>
      </c>
      <c r="BJ91" s="4" t="str">
        <f t="shared" si="84"/>
        <v>DOWN</v>
      </c>
      <c r="BK91" s="4">
        <f>COUNTIF(BJ3:BJ91,BJ91)</f>
        <v>44</v>
      </c>
      <c r="BL91" s="4" t="str">
        <f t="shared" si="85"/>
        <v>DOWN44</v>
      </c>
      <c r="BM91" s="16" t="s">
        <v>17</v>
      </c>
      <c r="BN91" s="16" t="s">
        <v>16</v>
      </c>
      <c r="BO91" s="17">
        <v>66</v>
      </c>
      <c r="BP91">
        <f t="shared" si="112"/>
        <v>68154</v>
      </c>
      <c r="BQ91" s="18" t="s">
        <v>738</v>
      </c>
      <c r="BR91" s="18" t="s">
        <v>78</v>
      </c>
      <c r="BS91" s="4">
        <f t="shared" si="86"/>
        <v>1.609</v>
      </c>
      <c r="BT91" s="4">
        <f t="shared" si="87"/>
        <v>5.0000000000000001E-3</v>
      </c>
      <c r="BU91" s="4" t="str">
        <f t="shared" si="88"/>
        <v>DOWN</v>
      </c>
      <c r="BV91" s="4">
        <f>COUNTIF(BU3:BU91,BU91)</f>
        <v>42</v>
      </c>
      <c r="BW91" s="4" t="str">
        <f t="shared" si="89"/>
        <v>DOWN42</v>
      </c>
      <c r="BX91" s="4" t="s">
        <v>17</v>
      </c>
      <c r="BY91" s="4" t="s">
        <v>16</v>
      </c>
      <c r="BZ91" s="4">
        <v>66</v>
      </c>
      <c r="CA91">
        <f t="shared" si="113"/>
        <v>71050</v>
      </c>
      <c r="CB91" s="19" t="s">
        <v>836</v>
      </c>
      <c r="CC91" s="19" t="s">
        <v>78</v>
      </c>
      <c r="CD91" s="4">
        <f t="shared" si="90"/>
        <v>1.97</v>
      </c>
      <c r="CE91" s="4">
        <f t="shared" si="91"/>
        <v>5.0000000000000001E-3</v>
      </c>
      <c r="CF91" s="4" t="str">
        <f t="shared" si="92"/>
        <v>DOWN</v>
      </c>
      <c r="CG91" s="4">
        <f>COUNTIF(CF3:CF91,CF91)</f>
        <v>44</v>
      </c>
      <c r="CH91" s="4" t="str">
        <f t="shared" si="93"/>
        <v>DOWN44</v>
      </c>
      <c r="CI91" s="20" t="s">
        <v>17</v>
      </c>
      <c r="CJ91" s="20" t="s">
        <v>16</v>
      </c>
      <c r="CK91" s="21">
        <v>66</v>
      </c>
      <c r="CL91">
        <f t="shared" si="114"/>
        <v>68154</v>
      </c>
      <c r="CM91" s="22" t="s">
        <v>938</v>
      </c>
      <c r="CN91" s="22" t="s">
        <v>78</v>
      </c>
      <c r="CO91" s="4">
        <f t="shared" si="94"/>
        <v>2.4250000000000003</v>
      </c>
      <c r="CP91" s="4">
        <f t="shared" si="95"/>
        <v>5.0000000000000001E-3</v>
      </c>
      <c r="CQ91" s="4" t="str">
        <f t="shared" si="96"/>
        <v>DOWN</v>
      </c>
      <c r="CR91" s="4">
        <f>COUNTIF(CQ3:CQ91,CQ91)</f>
        <v>44</v>
      </c>
      <c r="CS91" s="4" t="str">
        <f t="shared" si="97"/>
        <v>DOWN44</v>
      </c>
      <c r="CT91" s="23" t="s">
        <v>17</v>
      </c>
      <c r="CU91" s="23" t="s">
        <v>16</v>
      </c>
      <c r="CV91" s="24">
        <v>66</v>
      </c>
      <c r="CW91">
        <f t="shared" si="115"/>
        <v>68154</v>
      </c>
      <c r="CX91" s="25" t="s">
        <v>1038</v>
      </c>
      <c r="CY91" s="25" t="s">
        <v>69</v>
      </c>
      <c r="CZ91" s="4">
        <f t="shared" si="98"/>
        <v>2.8089999999999997</v>
      </c>
      <c r="DA91" s="4">
        <f t="shared" si="99"/>
        <v>1.0999999999999999E-2</v>
      </c>
      <c r="DB91" s="4" t="str">
        <f t="shared" si="100"/>
        <v>DOWN</v>
      </c>
      <c r="DC91" s="4">
        <f>COUNTIF(DB3:DB91,DB91)</f>
        <v>44</v>
      </c>
      <c r="DD91" s="4" t="str">
        <f t="shared" si="101"/>
        <v>DOWN44</v>
      </c>
      <c r="DE91" s="26" t="s">
        <v>17</v>
      </c>
      <c r="DF91" s="26" t="s">
        <v>16</v>
      </c>
      <c r="DG91" s="27">
        <v>66</v>
      </c>
      <c r="DH91">
        <f t="shared" si="116"/>
        <v>68154</v>
      </c>
      <c r="DI91" s="28" t="s">
        <v>1146</v>
      </c>
      <c r="DJ91" s="28" t="s">
        <v>40</v>
      </c>
      <c r="DK91" s="4">
        <f t="shared" si="102"/>
        <v>3.8539999999999996</v>
      </c>
      <c r="DL91" s="4">
        <f t="shared" si="103"/>
        <v>7.0000000000000001E-3</v>
      </c>
      <c r="DM91" s="4" t="str">
        <f t="shared" si="104"/>
        <v>UP</v>
      </c>
      <c r="DN91" s="4">
        <f>COUNTIF(DM3:DM91,DM91)</f>
        <v>46</v>
      </c>
      <c r="DO91" s="4" t="str">
        <f t="shared" si="105"/>
        <v>UP46</v>
      </c>
      <c r="DP91" s="29" t="s">
        <v>16</v>
      </c>
      <c r="DQ91" s="29" t="s">
        <v>17</v>
      </c>
      <c r="DR91" s="30">
        <v>1514</v>
      </c>
      <c r="DS91">
        <f t="shared" si="117"/>
        <v>69602</v>
      </c>
      <c r="DT91" s="31" t="s">
        <v>1256</v>
      </c>
      <c r="DU91" s="31" t="s">
        <v>78</v>
      </c>
      <c r="DV91" s="4">
        <f t="shared" si="106"/>
        <v>4.9480000000000004</v>
      </c>
      <c r="DW91" s="4">
        <f t="shared" si="107"/>
        <v>5.0000000000000001E-3</v>
      </c>
      <c r="DX91" s="4" t="str">
        <f t="shared" si="108"/>
        <v>DOWN</v>
      </c>
      <c r="DY91" s="4">
        <f>COUNTIF(DX3:DX91,DX91)</f>
        <v>44</v>
      </c>
      <c r="DZ91" s="4" t="str">
        <f t="shared" si="109"/>
        <v>DOWN44</v>
      </c>
      <c r="EA91" s="32" t="s">
        <v>17</v>
      </c>
      <c r="EB91" s="32" t="s">
        <v>16</v>
      </c>
      <c r="EC91" s="33">
        <v>66</v>
      </c>
      <c r="ED91">
        <f t="shared" si="118"/>
        <v>68154</v>
      </c>
    </row>
    <row r="92" spans="2:134">
      <c r="B92" s="4" t="s">
        <v>132</v>
      </c>
      <c r="C92" s="4" t="s">
        <v>40</v>
      </c>
      <c r="D92" s="4">
        <f t="shared" si="61"/>
        <v>1.1990000000000001</v>
      </c>
      <c r="E92" s="4">
        <f t="shared" si="62"/>
        <v>7.0000000000000001E-3</v>
      </c>
      <c r="F92" s="4" t="str">
        <f t="shared" si="63"/>
        <v>DOWN</v>
      </c>
      <c r="G92" s="4">
        <f>COUNTIF(F3:F92,F92)</f>
        <v>43</v>
      </c>
      <c r="H92" s="4" t="str">
        <f t="shared" si="64"/>
        <v>DOWN43</v>
      </c>
      <c r="I92" s="4" t="s">
        <v>17</v>
      </c>
      <c r="J92" s="4" t="s">
        <v>16</v>
      </c>
      <c r="K92" s="4">
        <v>66</v>
      </c>
      <c r="L92">
        <f t="shared" si="65"/>
        <v>71116</v>
      </c>
      <c r="M92" s="5" t="s">
        <v>264</v>
      </c>
      <c r="N92" s="5" t="s">
        <v>71</v>
      </c>
      <c r="O92" s="4">
        <f t="shared" si="66"/>
        <v>1.4359999999999999</v>
      </c>
      <c r="P92" s="4">
        <f t="shared" si="67"/>
        <v>4.0000000000000001E-3</v>
      </c>
      <c r="Q92" s="4" t="str">
        <f t="shared" si="68"/>
        <v>UP</v>
      </c>
      <c r="R92" s="4">
        <f>COUNTIF(Q3:Q92,Q92)</f>
        <v>47</v>
      </c>
      <c r="S92" s="4" t="str">
        <f t="shared" si="69"/>
        <v>UP47</v>
      </c>
      <c r="T92" s="6" t="s">
        <v>16</v>
      </c>
      <c r="U92" s="6" t="s">
        <v>17</v>
      </c>
      <c r="V92" s="7">
        <v>1514</v>
      </c>
      <c r="W92">
        <f t="shared" si="119"/>
        <v>71116</v>
      </c>
      <c r="X92" s="8" t="s">
        <v>362</v>
      </c>
      <c r="Y92" s="8" t="s">
        <v>78</v>
      </c>
      <c r="Z92" s="4">
        <f t="shared" si="70"/>
        <v>1.2470000000000001</v>
      </c>
      <c r="AA92" s="4">
        <f t="shared" si="71"/>
        <v>5.0000000000000001E-3</v>
      </c>
      <c r="AB92" s="4" t="str">
        <f t="shared" si="72"/>
        <v>UP</v>
      </c>
      <c r="AC92" s="4">
        <f>COUNTIF(AB3:AB92,AB92)</f>
        <v>46</v>
      </c>
      <c r="AD92" s="4" t="str">
        <f t="shared" si="73"/>
        <v>UP46</v>
      </c>
      <c r="AE92" s="9" t="s">
        <v>16</v>
      </c>
      <c r="AF92" s="9" t="s">
        <v>17</v>
      </c>
      <c r="AG92" s="10">
        <v>1514</v>
      </c>
      <c r="AH92" s="33">
        <f t="shared" si="120"/>
        <v>69668</v>
      </c>
      <c r="AI92" s="11" t="s">
        <v>475</v>
      </c>
      <c r="AJ92" s="11" t="s">
        <v>38</v>
      </c>
      <c r="AK92" s="4">
        <f t="shared" si="74"/>
        <v>3528.402</v>
      </c>
      <c r="AL92" s="11">
        <v>1.2839999999996508</v>
      </c>
      <c r="AM92" s="4">
        <f t="shared" si="75"/>
        <v>2E-3</v>
      </c>
      <c r="AN92" s="4" t="str">
        <f t="shared" si="76"/>
        <v>DOWN</v>
      </c>
      <c r="AO92" s="4">
        <f>COUNTIF(AN3:AN92,AN92)</f>
        <v>43</v>
      </c>
      <c r="AP92" s="4" t="str">
        <f t="shared" si="77"/>
        <v>DOWN43</v>
      </c>
      <c r="AQ92" s="4" t="s">
        <v>17</v>
      </c>
      <c r="AR92" s="4" t="s">
        <v>16</v>
      </c>
      <c r="AS92" s="4">
        <v>66</v>
      </c>
      <c r="AT92">
        <f t="shared" si="110"/>
        <v>71116</v>
      </c>
      <c r="AU92" s="12" t="s">
        <v>577</v>
      </c>
      <c r="AV92" s="12" t="s">
        <v>61</v>
      </c>
      <c r="AW92" s="4">
        <f t="shared" si="78"/>
        <v>1.306</v>
      </c>
      <c r="AX92" s="4">
        <f t="shared" si="79"/>
        <v>3.0000000000000001E-3</v>
      </c>
      <c r="AY92" s="4" t="str">
        <f t="shared" si="80"/>
        <v>UP</v>
      </c>
      <c r="AZ92" s="4">
        <f>COUNTIF(AY3:AY92,AY92)</f>
        <v>46</v>
      </c>
      <c r="BA92" s="4" t="str">
        <f t="shared" si="81"/>
        <v>UP46</v>
      </c>
      <c r="BB92" s="13" t="s">
        <v>16</v>
      </c>
      <c r="BC92" s="13" t="s">
        <v>17</v>
      </c>
      <c r="BD92" s="14">
        <v>1514</v>
      </c>
      <c r="BE92">
        <f t="shared" si="111"/>
        <v>69668</v>
      </c>
      <c r="BF92" s="15" t="s">
        <v>665</v>
      </c>
      <c r="BG92" s="15" t="s">
        <v>613</v>
      </c>
      <c r="BH92" s="4">
        <f t="shared" si="82"/>
        <v>1.585</v>
      </c>
      <c r="BI92" s="4">
        <f t="shared" si="83"/>
        <v>0.02</v>
      </c>
      <c r="BJ92" s="4" t="str">
        <f t="shared" si="84"/>
        <v>UP</v>
      </c>
      <c r="BK92" s="4">
        <f>COUNTIF(BJ3:BJ92,BJ92)</f>
        <v>46</v>
      </c>
      <c r="BL92" s="4" t="str">
        <f t="shared" si="85"/>
        <v>UP46</v>
      </c>
      <c r="BM92" s="16" t="s">
        <v>16</v>
      </c>
      <c r="BN92" s="16" t="s">
        <v>17</v>
      </c>
      <c r="BO92" s="17">
        <v>1514</v>
      </c>
      <c r="BP92">
        <f t="shared" si="112"/>
        <v>69668</v>
      </c>
      <c r="BQ92" s="18" t="s">
        <v>739</v>
      </c>
      <c r="BR92" s="18" t="s">
        <v>71</v>
      </c>
      <c r="BS92" s="4">
        <f t="shared" si="86"/>
        <v>1.613</v>
      </c>
      <c r="BT92" s="4">
        <f t="shared" si="87"/>
        <v>4.0000000000000001E-3</v>
      </c>
      <c r="BU92" s="4" t="str">
        <f t="shared" si="88"/>
        <v>DOWN</v>
      </c>
      <c r="BV92" s="4">
        <f>COUNTIF(BU3:BU92,BU92)</f>
        <v>43</v>
      </c>
      <c r="BW92" s="4" t="str">
        <f t="shared" si="89"/>
        <v>DOWN43</v>
      </c>
      <c r="BX92" s="4" t="s">
        <v>17</v>
      </c>
      <c r="BY92" s="4" t="s">
        <v>16</v>
      </c>
      <c r="BZ92" s="4">
        <v>66</v>
      </c>
      <c r="CA92">
        <f t="shared" si="113"/>
        <v>71116</v>
      </c>
      <c r="CB92" s="19" t="s">
        <v>837</v>
      </c>
      <c r="CC92" s="19" t="s">
        <v>701</v>
      </c>
      <c r="CD92" s="4">
        <f t="shared" si="90"/>
        <v>1.9919999999999998</v>
      </c>
      <c r="CE92" s="4">
        <f t="shared" si="91"/>
        <v>2.1999999999999999E-2</v>
      </c>
      <c r="CF92" s="4" t="str">
        <f t="shared" si="92"/>
        <v>UP</v>
      </c>
      <c r="CG92" s="4">
        <f>COUNTIF(CF3:CF92,CF92)</f>
        <v>46</v>
      </c>
      <c r="CH92" s="4" t="str">
        <f t="shared" si="93"/>
        <v>UP46</v>
      </c>
      <c r="CI92" s="20" t="s">
        <v>16</v>
      </c>
      <c r="CJ92" s="20" t="s">
        <v>17</v>
      </c>
      <c r="CK92" s="21">
        <v>1514</v>
      </c>
      <c r="CL92">
        <f t="shared" si="114"/>
        <v>69668</v>
      </c>
      <c r="CM92" s="22" t="s">
        <v>939</v>
      </c>
      <c r="CN92" s="22" t="s">
        <v>940</v>
      </c>
      <c r="CO92" s="4">
        <f t="shared" si="94"/>
        <v>2.472</v>
      </c>
      <c r="CP92" s="4">
        <f t="shared" si="95"/>
        <v>4.7E-2</v>
      </c>
      <c r="CQ92" s="4" t="str">
        <f t="shared" si="96"/>
        <v>UP</v>
      </c>
      <c r="CR92" s="4">
        <f>COUNTIF(CQ3:CQ92,CQ92)</f>
        <v>46</v>
      </c>
      <c r="CS92" s="4" t="str">
        <f t="shared" si="97"/>
        <v>UP46</v>
      </c>
      <c r="CT92" s="23" t="s">
        <v>16</v>
      </c>
      <c r="CU92" s="23" t="s">
        <v>17</v>
      </c>
      <c r="CV92" s="24">
        <v>1514</v>
      </c>
      <c r="CW92">
        <f t="shared" si="115"/>
        <v>69668</v>
      </c>
      <c r="CX92" s="25" t="s">
        <v>1039</v>
      </c>
      <c r="CY92" s="25" t="s">
        <v>38</v>
      </c>
      <c r="CZ92" s="4">
        <f t="shared" si="98"/>
        <v>2.8109999999999999</v>
      </c>
      <c r="DA92" s="4">
        <f t="shared" si="99"/>
        <v>2E-3</v>
      </c>
      <c r="DB92" s="4" t="str">
        <f t="shared" si="100"/>
        <v>UP</v>
      </c>
      <c r="DC92" s="4">
        <f>COUNTIF(DB3:DB92,DB92)</f>
        <v>46</v>
      </c>
      <c r="DD92" s="4" t="str">
        <f t="shared" si="101"/>
        <v>UP46</v>
      </c>
      <c r="DE92" s="26" t="s">
        <v>16</v>
      </c>
      <c r="DF92" s="26" t="s">
        <v>17</v>
      </c>
      <c r="DG92" s="27">
        <v>1514</v>
      </c>
      <c r="DH92">
        <f t="shared" si="116"/>
        <v>69668</v>
      </c>
      <c r="DI92" s="28" t="s">
        <v>1147</v>
      </c>
      <c r="DJ92" s="28" t="s">
        <v>43</v>
      </c>
      <c r="DK92" s="4">
        <f t="shared" si="102"/>
        <v>3.8600000000000003</v>
      </c>
      <c r="DL92" s="4">
        <f t="shared" si="103"/>
        <v>6.0000000000000001E-3</v>
      </c>
      <c r="DM92" s="4" t="str">
        <f t="shared" si="104"/>
        <v>UP</v>
      </c>
      <c r="DN92" s="4">
        <f>COUNTIF(DM3:DM92,DM92)</f>
        <v>47</v>
      </c>
      <c r="DO92" s="4" t="str">
        <f t="shared" si="105"/>
        <v>UP47</v>
      </c>
      <c r="DP92" s="29" t="s">
        <v>16</v>
      </c>
      <c r="DQ92" s="29" t="s">
        <v>17</v>
      </c>
      <c r="DR92" s="30">
        <v>1514</v>
      </c>
      <c r="DS92">
        <f t="shared" si="117"/>
        <v>71116</v>
      </c>
      <c r="DT92" s="31" t="s">
        <v>1257</v>
      </c>
      <c r="DU92" s="31" t="s">
        <v>137</v>
      </c>
      <c r="DV92" s="4">
        <f t="shared" si="106"/>
        <v>4.9489999999999998</v>
      </c>
      <c r="DW92" s="4">
        <f t="shared" si="107"/>
        <v>1E-3</v>
      </c>
      <c r="DX92" s="4" t="str">
        <f t="shared" si="108"/>
        <v>UP</v>
      </c>
      <c r="DY92" s="4">
        <f>COUNTIF(DX3:DX92,DX92)</f>
        <v>46</v>
      </c>
      <c r="DZ92" s="4" t="str">
        <f t="shared" si="109"/>
        <v>UP46</v>
      </c>
      <c r="EA92" s="32" t="s">
        <v>16</v>
      </c>
      <c r="EB92" s="32" t="s">
        <v>17</v>
      </c>
      <c r="EC92" s="33">
        <v>1514</v>
      </c>
      <c r="ED92">
        <f t="shared" si="118"/>
        <v>69668</v>
      </c>
    </row>
    <row r="93" spans="2:134">
      <c r="B93" s="4" t="s">
        <v>133</v>
      </c>
      <c r="C93" s="4" t="s">
        <v>73</v>
      </c>
      <c r="D93" s="4">
        <f t="shared" si="61"/>
        <v>1.2069999999999999</v>
      </c>
      <c r="E93" s="4">
        <f t="shared" si="62"/>
        <v>8.0000000000000002E-3</v>
      </c>
      <c r="F93" s="4" t="str">
        <f t="shared" si="63"/>
        <v>DOWN</v>
      </c>
      <c r="G93" s="4">
        <f>COUNTIF(F3:F93,F93)</f>
        <v>44</v>
      </c>
      <c r="H93" s="4" t="str">
        <f t="shared" si="64"/>
        <v>DOWN44</v>
      </c>
      <c r="I93" s="4" t="s">
        <v>17</v>
      </c>
      <c r="J93" s="4" t="s">
        <v>16</v>
      </c>
      <c r="K93" s="4">
        <v>66</v>
      </c>
      <c r="L93">
        <f t="shared" si="65"/>
        <v>71182</v>
      </c>
      <c r="M93" s="5" t="s">
        <v>265</v>
      </c>
      <c r="N93" s="5" t="s">
        <v>61</v>
      </c>
      <c r="O93" s="4">
        <f t="shared" si="66"/>
        <v>1.4390000000000001</v>
      </c>
      <c r="P93" s="4">
        <f t="shared" si="67"/>
        <v>3.0000000000000001E-3</v>
      </c>
      <c r="Q93" s="4" t="str">
        <f t="shared" si="68"/>
        <v>UP</v>
      </c>
      <c r="R93" s="4">
        <f>COUNTIF(Q3:Q93,Q93)</f>
        <v>48</v>
      </c>
      <c r="S93" s="4" t="str">
        <f t="shared" si="69"/>
        <v>UP48</v>
      </c>
      <c r="T93" s="6" t="s">
        <v>16</v>
      </c>
      <c r="U93" s="6" t="s">
        <v>17</v>
      </c>
      <c r="V93" s="7">
        <v>1514</v>
      </c>
      <c r="W93">
        <f t="shared" si="119"/>
        <v>72630</v>
      </c>
      <c r="X93" s="8" t="s">
        <v>363</v>
      </c>
      <c r="Y93" s="8" t="s">
        <v>69</v>
      </c>
      <c r="Z93" s="4">
        <f t="shared" si="70"/>
        <v>1.258</v>
      </c>
      <c r="AA93" s="4">
        <f t="shared" si="71"/>
        <v>1.0999999999999999E-2</v>
      </c>
      <c r="AB93" s="4" t="str">
        <f t="shared" si="72"/>
        <v>DOWN</v>
      </c>
      <c r="AC93" s="4">
        <f>COUNTIF(AB3:AB93,AB93)</f>
        <v>45</v>
      </c>
      <c r="AD93" s="4" t="str">
        <f t="shared" si="73"/>
        <v>DOWN45</v>
      </c>
      <c r="AE93" s="9" t="s">
        <v>17</v>
      </c>
      <c r="AF93" s="9" t="s">
        <v>16</v>
      </c>
      <c r="AG93" s="10">
        <v>66</v>
      </c>
      <c r="AH93" s="33">
        <f t="shared" si="120"/>
        <v>69734</v>
      </c>
      <c r="AI93" s="11" t="s">
        <v>476</v>
      </c>
      <c r="AJ93" s="11" t="s">
        <v>43</v>
      </c>
      <c r="AK93" s="4">
        <f t="shared" si="74"/>
        <v>3528.4080000000004</v>
      </c>
      <c r="AL93" s="11">
        <v>1.2899999999999636</v>
      </c>
      <c r="AM93" s="4">
        <f t="shared" si="75"/>
        <v>6.0000000000000001E-3</v>
      </c>
      <c r="AN93" s="4" t="str">
        <f t="shared" si="76"/>
        <v>DOWN</v>
      </c>
      <c r="AO93" s="4">
        <f>COUNTIF(AN3:AN93,AN93)</f>
        <v>44</v>
      </c>
      <c r="AP93" s="4" t="str">
        <f t="shared" si="77"/>
        <v>DOWN44</v>
      </c>
      <c r="AQ93" s="4" t="s">
        <v>17</v>
      </c>
      <c r="AR93" s="4" t="s">
        <v>16</v>
      </c>
      <c r="AS93" s="4">
        <v>66</v>
      </c>
      <c r="AT93">
        <f t="shared" si="110"/>
        <v>71182</v>
      </c>
      <c r="AU93" s="12" t="s">
        <v>578</v>
      </c>
      <c r="AV93" s="12" t="s">
        <v>88</v>
      </c>
      <c r="AW93" s="4">
        <f t="shared" si="78"/>
        <v>1.3149999999999999</v>
      </c>
      <c r="AX93" s="4">
        <f t="shared" si="79"/>
        <v>9.0000000000000011E-3</v>
      </c>
      <c r="AY93" s="4" t="str">
        <f t="shared" si="80"/>
        <v>DOWN</v>
      </c>
      <c r="AZ93" s="4">
        <f>COUNTIF(AY3:AY93,AY93)</f>
        <v>45</v>
      </c>
      <c r="BA93" s="4" t="str">
        <f t="shared" si="81"/>
        <v>DOWN45</v>
      </c>
      <c r="BB93" s="13" t="s">
        <v>17</v>
      </c>
      <c r="BC93" s="13" t="s">
        <v>16</v>
      </c>
      <c r="BD93" s="14">
        <v>66</v>
      </c>
      <c r="BE93">
        <f t="shared" si="111"/>
        <v>69734</v>
      </c>
      <c r="BF93" s="15" t="s">
        <v>666</v>
      </c>
      <c r="BG93" s="15" t="s">
        <v>59</v>
      </c>
      <c r="BH93" s="4">
        <f t="shared" si="82"/>
        <v>1.595</v>
      </c>
      <c r="BI93" s="4">
        <f t="shared" si="83"/>
        <v>0.01</v>
      </c>
      <c r="BJ93" s="4" t="str">
        <f t="shared" si="84"/>
        <v>DOWN</v>
      </c>
      <c r="BK93" s="4">
        <f>COUNTIF(BJ3:BJ93,BJ93)</f>
        <v>45</v>
      </c>
      <c r="BL93" s="4" t="str">
        <f t="shared" si="85"/>
        <v>DOWN45</v>
      </c>
      <c r="BM93" s="16" t="s">
        <v>17</v>
      </c>
      <c r="BN93" s="16" t="s">
        <v>16</v>
      </c>
      <c r="BO93" s="17">
        <v>66</v>
      </c>
      <c r="BP93">
        <f t="shared" si="112"/>
        <v>69734</v>
      </c>
      <c r="BQ93" s="18" t="s">
        <v>740</v>
      </c>
      <c r="BR93" s="18" t="s">
        <v>137</v>
      </c>
      <c r="BS93" s="4">
        <f t="shared" si="86"/>
        <v>1.6139999999999999</v>
      </c>
      <c r="BT93" s="4">
        <f t="shared" si="87"/>
        <v>1E-3</v>
      </c>
      <c r="BU93" s="4" t="str">
        <f t="shared" si="88"/>
        <v>DOWN</v>
      </c>
      <c r="BV93" s="4">
        <f>COUNTIF(BU3:BU93,BU93)</f>
        <v>44</v>
      </c>
      <c r="BW93" s="4" t="str">
        <f t="shared" si="89"/>
        <v>DOWN44</v>
      </c>
      <c r="BX93" s="4" t="s">
        <v>17</v>
      </c>
      <c r="BY93" s="4" t="s">
        <v>16</v>
      </c>
      <c r="BZ93" s="4">
        <v>66</v>
      </c>
      <c r="CA93">
        <f t="shared" si="113"/>
        <v>71182</v>
      </c>
      <c r="CB93" s="19" t="s">
        <v>838</v>
      </c>
      <c r="CC93" s="19" t="s">
        <v>43</v>
      </c>
      <c r="CD93" s="4">
        <f t="shared" si="90"/>
        <v>1.9980000000000002</v>
      </c>
      <c r="CE93" s="4">
        <f t="shared" si="91"/>
        <v>6.0000000000000001E-3</v>
      </c>
      <c r="CF93" s="4" t="str">
        <f t="shared" si="92"/>
        <v>DOWN</v>
      </c>
      <c r="CG93" s="4">
        <f>COUNTIF(CF3:CF93,CF93)</f>
        <v>45</v>
      </c>
      <c r="CH93" s="4" t="str">
        <f t="shared" si="93"/>
        <v>DOWN45</v>
      </c>
      <c r="CI93" s="20" t="s">
        <v>17</v>
      </c>
      <c r="CJ93" s="20" t="s">
        <v>16</v>
      </c>
      <c r="CK93" s="21">
        <v>66</v>
      </c>
      <c r="CL93">
        <f t="shared" si="114"/>
        <v>69734</v>
      </c>
      <c r="CM93" s="22" t="s">
        <v>941</v>
      </c>
      <c r="CN93" s="22" t="s">
        <v>43</v>
      </c>
      <c r="CO93" s="4">
        <f t="shared" si="94"/>
        <v>2.4780000000000002</v>
      </c>
      <c r="CP93" s="4">
        <f t="shared" si="95"/>
        <v>6.0000000000000001E-3</v>
      </c>
      <c r="CQ93" s="4" t="str">
        <f t="shared" si="96"/>
        <v>DOWN</v>
      </c>
      <c r="CR93" s="4">
        <f>COUNTIF(CQ3:CQ93,CQ93)</f>
        <v>45</v>
      </c>
      <c r="CS93" s="4" t="str">
        <f t="shared" si="97"/>
        <v>DOWN45</v>
      </c>
      <c r="CT93" s="23" t="s">
        <v>17</v>
      </c>
      <c r="CU93" s="23" t="s">
        <v>16</v>
      </c>
      <c r="CV93" s="24">
        <v>66</v>
      </c>
      <c r="CW93">
        <f t="shared" si="115"/>
        <v>69734</v>
      </c>
      <c r="CX93" s="25" t="s">
        <v>1040</v>
      </c>
      <c r="CY93" s="25" t="s">
        <v>69</v>
      </c>
      <c r="CZ93" s="4">
        <f t="shared" si="98"/>
        <v>2.8220000000000001</v>
      </c>
      <c r="DA93" s="4">
        <f t="shared" si="99"/>
        <v>1.0999999999999999E-2</v>
      </c>
      <c r="DB93" s="4" t="str">
        <f t="shared" si="100"/>
        <v>DOWN</v>
      </c>
      <c r="DC93" s="4">
        <f>COUNTIF(DB3:DB93,DB93)</f>
        <v>45</v>
      </c>
      <c r="DD93" s="4" t="str">
        <f t="shared" si="101"/>
        <v>DOWN45</v>
      </c>
      <c r="DE93" s="26" t="s">
        <v>17</v>
      </c>
      <c r="DF93" s="26" t="s">
        <v>16</v>
      </c>
      <c r="DG93" s="27">
        <v>66</v>
      </c>
      <c r="DH93">
        <f t="shared" si="116"/>
        <v>69734</v>
      </c>
      <c r="DI93" s="28" t="s">
        <v>1148</v>
      </c>
      <c r="DJ93" s="28" t="s">
        <v>38</v>
      </c>
      <c r="DK93" s="4">
        <f t="shared" si="102"/>
        <v>3.8620000000000001</v>
      </c>
      <c r="DL93" s="4">
        <f t="shared" si="103"/>
        <v>2E-3</v>
      </c>
      <c r="DM93" s="4" t="str">
        <f t="shared" si="104"/>
        <v>DOWN</v>
      </c>
      <c r="DN93" s="4">
        <f>COUNTIF(DM3:DM93,DM93)</f>
        <v>44</v>
      </c>
      <c r="DO93" s="4" t="str">
        <f t="shared" si="105"/>
        <v>DOWN44</v>
      </c>
      <c r="DP93" s="29" t="s">
        <v>17</v>
      </c>
      <c r="DQ93" s="29" t="s">
        <v>16</v>
      </c>
      <c r="DR93" s="30">
        <v>66</v>
      </c>
      <c r="DS93">
        <f t="shared" si="117"/>
        <v>71182</v>
      </c>
      <c r="DT93" s="31" t="s">
        <v>1258</v>
      </c>
      <c r="DU93" s="31" t="s">
        <v>78</v>
      </c>
      <c r="DV93" s="4">
        <f t="shared" si="106"/>
        <v>4.9539999999999997</v>
      </c>
      <c r="DW93" s="4">
        <f t="shared" si="107"/>
        <v>5.0000000000000001E-3</v>
      </c>
      <c r="DX93" s="4" t="str">
        <f t="shared" si="108"/>
        <v>DOWN</v>
      </c>
      <c r="DY93" s="4">
        <f>COUNTIF(DX3:DX93,DX93)</f>
        <v>45</v>
      </c>
      <c r="DZ93" s="4" t="str">
        <f t="shared" si="109"/>
        <v>DOWN45</v>
      </c>
      <c r="EA93" s="32" t="s">
        <v>17</v>
      </c>
      <c r="EB93" s="32" t="s">
        <v>16</v>
      </c>
      <c r="EC93" s="33">
        <v>66</v>
      </c>
      <c r="ED93">
        <f t="shared" si="118"/>
        <v>69734</v>
      </c>
    </row>
    <row r="94" spans="2:134">
      <c r="B94" s="4" t="s">
        <v>134</v>
      </c>
      <c r="C94" s="4" t="s">
        <v>40</v>
      </c>
      <c r="D94" s="4">
        <f t="shared" si="61"/>
        <v>1.214</v>
      </c>
      <c r="E94" s="4">
        <f t="shared" si="62"/>
        <v>7.0000000000000001E-3</v>
      </c>
      <c r="F94" s="4" t="str">
        <f t="shared" si="63"/>
        <v>DOWN</v>
      </c>
      <c r="G94" s="4">
        <f>COUNTIF(F3:F94,F94)</f>
        <v>45</v>
      </c>
      <c r="H94" s="4" t="str">
        <f t="shared" si="64"/>
        <v>DOWN45</v>
      </c>
      <c r="I94" s="4" t="s">
        <v>17</v>
      </c>
      <c r="J94" s="4" t="s">
        <v>16</v>
      </c>
      <c r="K94" s="4">
        <v>66</v>
      </c>
      <c r="L94">
        <f t="shared" si="65"/>
        <v>71248</v>
      </c>
      <c r="M94" s="5" t="s">
        <v>266</v>
      </c>
      <c r="N94" s="5" t="s">
        <v>40</v>
      </c>
      <c r="O94" s="4">
        <f t="shared" si="66"/>
        <v>1.446</v>
      </c>
      <c r="P94" s="4">
        <f t="shared" si="67"/>
        <v>7.0000000000000001E-3</v>
      </c>
      <c r="Q94" s="4" t="str">
        <f t="shared" si="68"/>
        <v>UP</v>
      </c>
      <c r="R94" s="4">
        <f>COUNTIF(Q3:Q94,Q94)</f>
        <v>49</v>
      </c>
      <c r="S94" s="4" t="str">
        <f t="shared" si="69"/>
        <v>UP49</v>
      </c>
      <c r="T94" s="6" t="s">
        <v>16</v>
      </c>
      <c r="U94" s="6" t="s">
        <v>17</v>
      </c>
      <c r="V94" s="7">
        <v>1514</v>
      </c>
      <c r="W94">
        <f t="shared" si="119"/>
        <v>74144</v>
      </c>
      <c r="X94" s="8" t="s">
        <v>364</v>
      </c>
      <c r="Y94" s="8" t="s">
        <v>61</v>
      </c>
      <c r="Z94" s="4">
        <f t="shared" si="70"/>
        <v>1.2609999999999999</v>
      </c>
      <c r="AA94" s="4">
        <f t="shared" si="71"/>
        <v>3.0000000000000001E-3</v>
      </c>
      <c r="AB94" s="4" t="str">
        <f t="shared" si="72"/>
        <v>UP</v>
      </c>
      <c r="AC94" s="4">
        <f>COUNTIF(AB3:AB94,AB94)</f>
        <v>47</v>
      </c>
      <c r="AD94" s="4" t="str">
        <f t="shared" si="73"/>
        <v>UP47</v>
      </c>
      <c r="AE94" s="9" t="s">
        <v>16</v>
      </c>
      <c r="AF94" s="9" t="s">
        <v>17</v>
      </c>
      <c r="AG94" s="10">
        <v>1514</v>
      </c>
      <c r="AH94" s="33">
        <f t="shared" si="120"/>
        <v>71248</v>
      </c>
      <c r="AI94" s="11" t="s">
        <v>477</v>
      </c>
      <c r="AJ94" s="11" t="s">
        <v>38</v>
      </c>
      <c r="AK94" s="4">
        <f t="shared" si="74"/>
        <v>3528.41</v>
      </c>
      <c r="AL94" s="11">
        <v>1.2919999999994616</v>
      </c>
      <c r="AM94" s="4">
        <f t="shared" si="75"/>
        <v>2E-3</v>
      </c>
      <c r="AN94" s="4" t="str">
        <f t="shared" si="76"/>
        <v>DOWN</v>
      </c>
      <c r="AO94" s="4">
        <f>COUNTIF(AN3:AN94,AN94)</f>
        <v>45</v>
      </c>
      <c r="AP94" s="4" t="str">
        <f t="shared" si="77"/>
        <v>DOWN45</v>
      </c>
      <c r="AQ94" s="4" t="s">
        <v>17</v>
      </c>
      <c r="AR94" s="4" t="s">
        <v>16</v>
      </c>
      <c r="AS94" s="4">
        <v>66</v>
      </c>
      <c r="AT94">
        <f t="shared" si="110"/>
        <v>71248</v>
      </c>
      <c r="AU94" s="12" t="s">
        <v>579</v>
      </c>
      <c r="AV94" s="12" t="s">
        <v>61</v>
      </c>
      <c r="AW94" s="4">
        <f t="shared" si="78"/>
        <v>1.3179999999999998</v>
      </c>
      <c r="AX94" s="4">
        <f t="shared" si="79"/>
        <v>3.0000000000000001E-3</v>
      </c>
      <c r="AY94" s="4" t="str">
        <f t="shared" si="80"/>
        <v>UP</v>
      </c>
      <c r="AZ94" s="4">
        <f>COUNTIF(AY3:AY94,AY94)</f>
        <v>47</v>
      </c>
      <c r="BA94" s="4" t="str">
        <f t="shared" si="81"/>
        <v>UP47</v>
      </c>
      <c r="BB94" s="13" t="s">
        <v>16</v>
      </c>
      <c r="BC94" s="13" t="s">
        <v>17</v>
      </c>
      <c r="BD94" s="14">
        <v>1514</v>
      </c>
      <c r="BE94">
        <f t="shared" si="111"/>
        <v>71248</v>
      </c>
      <c r="BF94" s="15" t="s">
        <v>667</v>
      </c>
      <c r="BG94" s="15" t="s">
        <v>61</v>
      </c>
      <c r="BH94" s="4">
        <f t="shared" si="82"/>
        <v>1.5980000000000001</v>
      </c>
      <c r="BI94" s="4">
        <f t="shared" si="83"/>
        <v>3.0000000000000001E-3</v>
      </c>
      <c r="BJ94" s="4" t="str">
        <f t="shared" si="84"/>
        <v>UP</v>
      </c>
      <c r="BK94" s="4">
        <f>COUNTIF(BJ3:BJ94,BJ94)</f>
        <v>47</v>
      </c>
      <c r="BL94" s="4" t="str">
        <f t="shared" si="85"/>
        <v>UP47</v>
      </c>
      <c r="BM94" s="16" t="s">
        <v>16</v>
      </c>
      <c r="BN94" s="16" t="s">
        <v>17</v>
      </c>
      <c r="BO94" s="17">
        <v>1514</v>
      </c>
      <c r="BP94">
        <f t="shared" si="112"/>
        <v>71248</v>
      </c>
      <c r="BQ94" s="18" t="s">
        <v>741</v>
      </c>
      <c r="BR94" s="18" t="s">
        <v>43</v>
      </c>
      <c r="BS94" s="4">
        <f t="shared" si="86"/>
        <v>1.6199999999999999</v>
      </c>
      <c r="BT94" s="4">
        <f t="shared" si="87"/>
        <v>6.0000000000000001E-3</v>
      </c>
      <c r="BU94" s="4" t="str">
        <f t="shared" si="88"/>
        <v>DOWN</v>
      </c>
      <c r="BV94" s="4">
        <f>COUNTIF(BU3:BU94,BU94)</f>
        <v>45</v>
      </c>
      <c r="BW94" s="4" t="str">
        <f t="shared" si="89"/>
        <v>DOWN45</v>
      </c>
      <c r="BX94" s="4" t="s">
        <v>17</v>
      </c>
      <c r="BY94" s="4" t="s">
        <v>16</v>
      </c>
      <c r="BZ94" s="4">
        <v>66</v>
      </c>
      <c r="CA94">
        <f t="shared" si="113"/>
        <v>71248</v>
      </c>
      <c r="CB94" s="19" t="s">
        <v>839</v>
      </c>
      <c r="CC94" s="19" t="s">
        <v>43</v>
      </c>
      <c r="CD94" s="4">
        <f t="shared" si="90"/>
        <v>2.004</v>
      </c>
      <c r="CE94" s="4">
        <f t="shared" si="91"/>
        <v>6.0000000000000001E-3</v>
      </c>
      <c r="CF94" s="4" t="str">
        <f t="shared" si="92"/>
        <v>UP</v>
      </c>
      <c r="CG94" s="4">
        <f>COUNTIF(CF3:CF94,CF94)</f>
        <v>47</v>
      </c>
      <c r="CH94" s="4" t="str">
        <f t="shared" si="93"/>
        <v>UP47</v>
      </c>
      <c r="CI94" s="20" t="s">
        <v>16</v>
      </c>
      <c r="CJ94" s="20" t="s">
        <v>17</v>
      </c>
      <c r="CK94" s="21">
        <v>1514</v>
      </c>
      <c r="CL94">
        <f t="shared" si="114"/>
        <v>71248</v>
      </c>
      <c r="CM94" s="22" t="s">
        <v>942</v>
      </c>
      <c r="CN94" s="22" t="s">
        <v>61</v>
      </c>
      <c r="CO94" s="4">
        <f t="shared" si="94"/>
        <v>2.4810000000000003</v>
      </c>
      <c r="CP94" s="4">
        <f t="shared" si="95"/>
        <v>3.0000000000000001E-3</v>
      </c>
      <c r="CQ94" s="4" t="str">
        <f t="shared" si="96"/>
        <v>UP</v>
      </c>
      <c r="CR94" s="4">
        <f>COUNTIF(CQ3:CQ94,CQ94)</f>
        <v>47</v>
      </c>
      <c r="CS94" s="4" t="str">
        <f t="shared" si="97"/>
        <v>UP47</v>
      </c>
      <c r="CT94" s="23" t="s">
        <v>16</v>
      </c>
      <c r="CU94" s="23" t="s">
        <v>17</v>
      </c>
      <c r="CV94" s="24">
        <v>1514</v>
      </c>
      <c r="CW94">
        <f t="shared" si="115"/>
        <v>71248</v>
      </c>
      <c r="CX94" s="25" t="s">
        <v>1041</v>
      </c>
      <c r="CY94" s="25" t="s">
        <v>38</v>
      </c>
      <c r="CZ94" s="4">
        <f t="shared" si="98"/>
        <v>2.8240000000000003</v>
      </c>
      <c r="DA94" s="4">
        <f t="shared" si="99"/>
        <v>2E-3</v>
      </c>
      <c r="DB94" s="4" t="str">
        <f t="shared" si="100"/>
        <v>UP</v>
      </c>
      <c r="DC94" s="4">
        <f>COUNTIF(DB3:DB94,DB94)</f>
        <v>47</v>
      </c>
      <c r="DD94" s="4" t="str">
        <f t="shared" si="101"/>
        <v>UP47</v>
      </c>
      <c r="DE94" s="26" t="s">
        <v>16</v>
      </c>
      <c r="DF94" s="26" t="s">
        <v>17</v>
      </c>
      <c r="DG94" s="27">
        <v>1514</v>
      </c>
      <c r="DH94">
        <f t="shared" si="116"/>
        <v>71248</v>
      </c>
      <c r="DI94" s="28" t="s">
        <v>1149</v>
      </c>
      <c r="DJ94" s="28" t="s">
        <v>71</v>
      </c>
      <c r="DK94" s="4">
        <f t="shared" si="102"/>
        <v>3.8660000000000001</v>
      </c>
      <c r="DL94" s="4">
        <f t="shared" si="103"/>
        <v>4.0000000000000001E-3</v>
      </c>
      <c r="DM94" s="4" t="str">
        <f t="shared" si="104"/>
        <v>UP</v>
      </c>
      <c r="DN94" s="4">
        <f>COUNTIF(DM3:DM94,DM94)</f>
        <v>48</v>
      </c>
      <c r="DO94" s="4" t="str">
        <f t="shared" si="105"/>
        <v>UP48</v>
      </c>
      <c r="DP94" s="29" t="s">
        <v>16</v>
      </c>
      <c r="DQ94" s="29" t="s">
        <v>17</v>
      </c>
      <c r="DR94" s="30">
        <v>1514</v>
      </c>
      <c r="DS94">
        <f t="shared" si="117"/>
        <v>72696</v>
      </c>
      <c r="DT94" s="31" t="s">
        <v>1259</v>
      </c>
      <c r="DU94" s="31" t="s">
        <v>137</v>
      </c>
      <c r="DV94" s="4">
        <f t="shared" si="106"/>
        <v>4.9550000000000001</v>
      </c>
      <c r="DW94" s="4">
        <f t="shared" si="107"/>
        <v>1E-3</v>
      </c>
      <c r="DX94" s="4" t="str">
        <f t="shared" si="108"/>
        <v>UP</v>
      </c>
      <c r="DY94" s="4">
        <f>COUNTIF(DX3:DX94,DX94)</f>
        <v>47</v>
      </c>
      <c r="DZ94" s="4" t="str">
        <f t="shared" si="109"/>
        <v>UP47</v>
      </c>
      <c r="EA94" s="32" t="s">
        <v>16</v>
      </c>
      <c r="EB94" s="32" t="s">
        <v>17</v>
      </c>
      <c r="EC94" s="33">
        <v>1514</v>
      </c>
      <c r="ED94">
        <f t="shared" si="118"/>
        <v>71248</v>
      </c>
    </row>
    <row r="95" spans="2:134">
      <c r="B95" s="4" t="s">
        <v>135</v>
      </c>
      <c r="C95" s="4" t="s">
        <v>40</v>
      </c>
      <c r="D95" s="4">
        <f t="shared" si="61"/>
        <v>1.2210000000000001</v>
      </c>
      <c r="E95" s="4">
        <f t="shared" si="62"/>
        <v>7.0000000000000001E-3</v>
      </c>
      <c r="F95" s="4" t="str">
        <f t="shared" si="63"/>
        <v>DOWN</v>
      </c>
      <c r="G95" s="4">
        <f>COUNTIF(F3:F95,F95)</f>
        <v>46</v>
      </c>
      <c r="H95" s="4" t="str">
        <f t="shared" si="64"/>
        <v>DOWN46</v>
      </c>
      <c r="I95" s="4" t="s">
        <v>17</v>
      </c>
      <c r="J95" s="4" t="s">
        <v>16</v>
      </c>
      <c r="K95" s="4">
        <v>66</v>
      </c>
      <c r="L95">
        <f t="shared" si="65"/>
        <v>71314</v>
      </c>
      <c r="M95" s="5" t="s">
        <v>267</v>
      </c>
      <c r="N95" s="5" t="s">
        <v>137</v>
      </c>
      <c r="O95" s="4">
        <f t="shared" si="66"/>
        <v>1.4469999999999998</v>
      </c>
      <c r="P95" s="4">
        <f t="shared" si="67"/>
        <v>1E-3</v>
      </c>
      <c r="Q95" s="4" t="str">
        <f t="shared" si="68"/>
        <v>DOWN</v>
      </c>
      <c r="R95" s="4">
        <f>COUNTIF(Q3:Q95,Q95)</f>
        <v>44</v>
      </c>
      <c r="S95" s="4" t="str">
        <f t="shared" si="69"/>
        <v>DOWN44</v>
      </c>
      <c r="T95" s="6" t="s">
        <v>17</v>
      </c>
      <c r="U95" s="6" t="s">
        <v>16</v>
      </c>
      <c r="V95" s="7">
        <v>66</v>
      </c>
      <c r="W95">
        <f t="shared" si="119"/>
        <v>74210</v>
      </c>
      <c r="X95" s="8" t="s">
        <v>365</v>
      </c>
      <c r="Y95" s="8" t="s">
        <v>59</v>
      </c>
      <c r="Z95" s="4">
        <f t="shared" si="70"/>
        <v>1.2709999999999999</v>
      </c>
      <c r="AA95" s="4">
        <f t="shared" si="71"/>
        <v>0.01</v>
      </c>
      <c r="AB95" s="4" t="str">
        <f t="shared" si="72"/>
        <v>DOWN</v>
      </c>
      <c r="AC95" s="4">
        <f>COUNTIF(AB3:AB95,AB95)</f>
        <v>46</v>
      </c>
      <c r="AD95" s="4" t="str">
        <f t="shared" si="73"/>
        <v>DOWN46</v>
      </c>
      <c r="AE95" s="9" t="s">
        <v>17</v>
      </c>
      <c r="AF95" s="9" t="s">
        <v>16</v>
      </c>
      <c r="AG95" s="10">
        <v>66</v>
      </c>
      <c r="AH95" s="33">
        <f t="shared" si="120"/>
        <v>71314</v>
      </c>
      <c r="AI95" s="11" t="s">
        <v>478</v>
      </c>
      <c r="AJ95" s="11" t="s">
        <v>78</v>
      </c>
      <c r="AK95" s="4">
        <f t="shared" si="74"/>
        <v>3528.415</v>
      </c>
      <c r="AL95" s="11">
        <v>1.2969999999995707</v>
      </c>
      <c r="AM95" s="4">
        <f t="shared" si="75"/>
        <v>5.0000000000000001E-3</v>
      </c>
      <c r="AN95" s="4" t="str">
        <f t="shared" si="76"/>
        <v>DOWN</v>
      </c>
      <c r="AO95" s="4">
        <f>COUNTIF(AN3:AN95,AN95)</f>
        <v>46</v>
      </c>
      <c r="AP95" s="4" t="str">
        <f t="shared" si="77"/>
        <v>DOWN46</v>
      </c>
      <c r="AQ95" s="4" t="s">
        <v>17</v>
      </c>
      <c r="AR95" s="4" t="s">
        <v>16</v>
      </c>
      <c r="AS95" s="4">
        <v>66</v>
      </c>
      <c r="AT95">
        <f t="shared" si="110"/>
        <v>71314</v>
      </c>
      <c r="AU95" s="12" t="s">
        <v>580</v>
      </c>
      <c r="AV95" s="12" t="s">
        <v>59</v>
      </c>
      <c r="AW95" s="4">
        <f t="shared" si="78"/>
        <v>1.3280000000000001</v>
      </c>
      <c r="AX95" s="4">
        <f t="shared" si="79"/>
        <v>0.01</v>
      </c>
      <c r="AY95" s="4" t="str">
        <f t="shared" si="80"/>
        <v>DOWN</v>
      </c>
      <c r="AZ95" s="4">
        <f>COUNTIF(AY3:AY95,AY95)</f>
        <v>46</v>
      </c>
      <c r="BA95" s="4" t="str">
        <f t="shared" si="81"/>
        <v>DOWN46</v>
      </c>
      <c r="BB95" s="13" t="s">
        <v>17</v>
      </c>
      <c r="BC95" s="13" t="s">
        <v>16</v>
      </c>
      <c r="BD95" s="14">
        <v>66</v>
      </c>
      <c r="BE95">
        <f t="shared" si="111"/>
        <v>71314</v>
      </c>
      <c r="BF95" s="15" t="s">
        <v>668</v>
      </c>
      <c r="BG95" s="15" t="s">
        <v>59</v>
      </c>
      <c r="BH95" s="4">
        <f t="shared" si="82"/>
        <v>1.6080000000000001</v>
      </c>
      <c r="BI95" s="4">
        <f t="shared" si="83"/>
        <v>0.01</v>
      </c>
      <c r="BJ95" s="4" t="str">
        <f t="shared" si="84"/>
        <v>DOWN</v>
      </c>
      <c r="BK95" s="4">
        <f>COUNTIF(BJ3:BJ95,BJ95)</f>
        <v>46</v>
      </c>
      <c r="BL95" s="4" t="str">
        <f t="shared" si="85"/>
        <v>DOWN46</v>
      </c>
      <c r="BM95" s="16" t="s">
        <v>17</v>
      </c>
      <c r="BN95" s="16" t="s">
        <v>16</v>
      </c>
      <c r="BO95" s="17">
        <v>66</v>
      </c>
      <c r="BP95">
        <f t="shared" si="112"/>
        <v>71314</v>
      </c>
      <c r="BQ95" s="18" t="s">
        <v>742</v>
      </c>
      <c r="BR95" s="18" t="s">
        <v>71</v>
      </c>
      <c r="BS95" s="4">
        <f t="shared" si="86"/>
        <v>1.6240000000000001</v>
      </c>
      <c r="BT95" s="4">
        <f t="shared" si="87"/>
        <v>4.0000000000000001E-3</v>
      </c>
      <c r="BU95" s="4" t="str">
        <f t="shared" si="88"/>
        <v>DOWN</v>
      </c>
      <c r="BV95" s="4">
        <f>COUNTIF(BU3:BU95,BU95)</f>
        <v>46</v>
      </c>
      <c r="BW95" s="4" t="str">
        <f t="shared" si="89"/>
        <v>DOWN46</v>
      </c>
      <c r="BX95" s="4" t="s">
        <v>17</v>
      </c>
      <c r="BY95" s="4" t="s">
        <v>16</v>
      </c>
      <c r="BZ95" s="4">
        <v>66</v>
      </c>
      <c r="CA95">
        <f t="shared" si="113"/>
        <v>71314</v>
      </c>
      <c r="CB95" s="19" t="s">
        <v>840</v>
      </c>
      <c r="CC95" s="19" t="s">
        <v>40</v>
      </c>
      <c r="CD95" s="4">
        <f t="shared" si="90"/>
        <v>2.0110000000000001</v>
      </c>
      <c r="CE95" s="4">
        <f t="shared" si="91"/>
        <v>7.0000000000000001E-3</v>
      </c>
      <c r="CF95" s="4" t="str">
        <f t="shared" si="92"/>
        <v>DOWN</v>
      </c>
      <c r="CG95" s="4">
        <f>COUNTIF(CF3:CF95,CF95)</f>
        <v>46</v>
      </c>
      <c r="CH95" s="4" t="str">
        <f t="shared" si="93"/>
        <v>DOWN46</v>
      </c>
      <c r="CI95" s="20" t="s">
        <v>17</v>
      </c>
      <c r="CJ95" s="20" t="s">
        <v>16</v>
      </c>
      <c r="CK95" s="21">
        <v>66</v>
      </c>
      <c r="CL95">
        <f t="shared" si="114"/>
        <v>71314</v>
      </c>
      <c r="CM95" s="22" t="s">
        <v>943</v>
      </c>
      <c r="CN95" s="22" t="s">
        <v>59</v>
      </c>
      <c r="CO95" s="4">
        <f t="shared" si="94"/>
        <v>2.4910000000000001</v>
      </c>
      <c r="CP95" s="4">
        <f t="shared" si="95"/>
        <v>0.01</v>
      </c>
      <c r="CQ95" s="4" t="str">
        <f t="shared" si="96"/>
        <v>DOWN</v>
      </c>
      <c r="CR95" s="4">
        <f>COUNTIF(CQ3:CQ95,CQ95)</f>
        <v>46</v>
      </c>
      <c r="CS95" s="4" t="str">
        <f t="shared" si="97"/>
        <v>DOWN46</v>
      </c>
      <c r="CT95" s="23" t="s">
        <v>17</v>
      </c>
      <c r="CU95" s="23" t="s">
        <v>16</v>
      </c>
      <c r="CV95" s="24">
        <v>66</v>
      </c>
      <c r="CW95">
        <f t="shared" si="115"/>
        <v>71314</v>
      </c>
      <c r="CX95" s="25" t="s">
        <v>1042</v>
      </c>
      <c r="CY95" s="25" t="s">
        <v>59</v>
      </c>
      <c r="CZ95" s="4">
        <f t="shared" si="98"/>
        <v>2.8340000000000001</v>
      </c>
      <c r="DA95" s="4">
        <f t="shared" si="99"/>
        <v>0.01</v>
      </c>
      <c r="DB95" s="4" t="str">
        <f t="shared" si="100"/>
        <v>DOWN</v>
      </c>
      <c r="DC95" s="4">
        <f>COUNTIF(DB3:DB95,DB95)</f>
        <v>46</v>
      </c>
      <c r="DD95" s="4" t="str">
        <f t="shared" si="101"/>
        <v>DOWN46</v>
      </c>
      <c r="DE95" s="26" t="s">
        <v>17</v>
      </c>
      <c r="DF95" s="26" t="s">
        <v>16</v>
      </c>
      <c r="DG95" s="27">
        <v>66</v>
      </c>
      <c r="DH95">
        <f t="shared" si="116"/>
        <v>71314</v>
      </c>
      <c r="DI95" s="28" t="s">
        <v>1150</v>
      </c>
      <c r="DJ95" s="28" t="s">
        <v>78</v>
      </c>
      <c r="DK95" s="4">
        <f t="shared" si="102"/>
        <v>3.871</v>
      </c>
      <c r="DL95" s="4">
        <f t="shared" si="103"/>
        <v>5.0000000000000001E-3</v>
      </c>
      <c r="DM95" s="4" t="str">
        <f t="shared" si="104"/>
        <v>UP</v>
      </c>
      <c r="DN95" s="4">
        <f>COUNTIF(DM3:DM95,DM95)</f>
        <v>49</v>
      </c>
      <c r="DO95" s="4" t="str">
        <f t="shared" si="105"/>
        <v>UP49</v>
      </c>
      <c r="DP95" s="29" t="s">
        <v>16</v>
      </c>
      <c r="DQ95" s="29" t="s">
        <v>17</v>
      </c>
      <c r="DR95" s="30">
        <v>1514</v>
      </c>
      <c r="DS95">
        <f t="shared" si="117"/>
        <v>74210</v>
      </c>
      <c r="DT95" s="31" t="s">
        <v>1260</v>
      </c>
      <c r="DU95" s="31" t="s">
        <v>78</v>
      </c>
      <c r="DV95" s="4">
        <f t="shared" si="106"/>
        <v>4.96</v>
      </c>
      <c r="DW95" s="4">
        <f t="shared" si="107"/>
        <v>5.0000000000000001E-3</v>
      </c>
      <c r="DX95" s="4" t="str">
        <f t="shared" si="108"/>
        <v>DOWN</v>
      </c>
      <c r="DY95" s="4">
        <f>COUNTIF(DX3:DX95,DX95)</f>
        <v>46</v>
      </c>
      <c r="DZ95" s="4" t="str">
        <f t="shared" si="109"/>
        <v>DOWN46</v>
      </c>
      <c r="EA95" s="32" t="s">
        <v>17</v>
      </c>
      <c r="EB95" s="32" t="s">
        <v>16</v>
      </c>
      <c r="EC95" s="33">
        <v>66</v>
      </c>
      <c r="ED95">
        <f t="shared" si="118"/>
        <v>71314</v>
      </c>
    </row>
    <row r="96" spans="2:134">
      <c r="B96" s="4" t="s">
        <v>136</v>
      </c>
      <c r="C96" s="4" t="s">
        <v>137</v>
      </c>
      <c r="D96" s="4">
        <f t="shared" si="61"/>
        <v>1.222</v>
      </c>
      <c r="E96" s="4">
        <f t="shared" si="62"/>
        <v>1E-3</v>
      </c>
      <c r="F96" s="4" t="str">
        <f t="shared" si="63"/>
        <v>UP</v>
      </c>
      <c r="G96" s="4">
        <f>COUNTIF(F3:F96,F96)</f>
        <v>48</v>
      </c>
      <c r="H96" s="4" t="str">
        <f t="shared" si="64"/>
        <v>UP48</v>
      </c>
      <c r="I96" s="4" t="s">
        <v>16</v>
      </c>
      <c r="J96" s="4" t="s">
        <v>17</v>
      </c>
      <c r="K96" s="4">
        <v>1514</v>
      </c>
      <c r="L96">
        <f t="shared" si="65"/>
        <v>72828</v>
      </c>
      <c r="M96" s="5" t="s">
        <v>268</v>
      </c>
      <c r="N96" s="5" t="s">
        <v>61</v>
      </c>
      <c r="O96" s="4">
        <f t="shared" si="66"/>
        <v>1.45</v>
      </c>
      <c r="P96" s="4">
        <f t="shared" si="67"/>
        <v>3.0000000000000001E-3</v>
      </c>
      <c r="Q96" s="4" t="str">
        <f t="shared" si="68"/>
        <v>UP</v>
      </c>
      <c r="R96" s="4">
        <f>COUNTIF(Q3:Q96,Q96)</f>
        <v>50</v>
      </c>
      <c r="S96" s="4" t="str">
        <f t="shared" si="69"/>
        <v>UP50</v>
      </c>
      <c r="T96" s="6" t="s">
        <v>16</v>
      </c>
      <c r="U96" s="6" t="s">
        <v>17</v>
      </c>
      <c r="V96" s="7">
        <v>1514</v>
      </c>
      <c r="W96">
        <f t="shared" si="119"/>
        <v>75724</v>
      </c>
      <c r="X96" s="8" t="s">
        <v>145</v>
      </c>
      <c r="Y96" s="8" t="s">
        <v>59</v>
      </c>
      <c r="Z96" s="4">
        <f t="shared" si="70"/>
        <v>1.2809999999999999</v>
      </c>
      <c r="AA96" s="4">
        <f t="shared" si="71"/>
        <v>0.01</v>
      </c>
      <c r="AB96" s="4" t="str">
        <f t="shared" si="72"/>
        <v>UP</v>
      </c>
      <c r="AC96" s="4">
        <f>COUNTIF(AB3:AB96,AB96)</f>
        <v>48</v>
      </c>
      <c r="AD96" s="4" t="str">
        <f t="shared" si="73"/>
        <v>UP48</v>
      </c>
      <c r="AE96" s="9" t="s">
        <v>16</v>
      </c>
      <c r="AF96" s="9" t="s">
        <v>17</v>
      </c>
      <c r="AG96" s="10">
        <v>1514</v>
      </c>
      <c r="AH96" s="33">
        <f t="shared" si="120"/>
        <v>72828</v>
      </c>
      <c r="AI96" s="11" t="s">
        <v>479</v>
      </c>
      <c r="AJ96" s="11" t="s">
        <v>38</v>
      </c>
      <c r="AK96" s="4">
        <f t="shared" si="74"/>
        <v>3528.4169999999999</v>
      </c>
      <c r="AL96" s="11">
        <v>1.2989999999995234</v>
      </c>
      <c r="AM96" s="4">
        <f t="shared" si="75"/>
        <v>2E-3</v>
      </c>
      <c r="AN96" s="4" t="str">
        <f t="shared" si="76"/>
        <v>UP</v>
      </c>
      <c r="AO96" s="4">
        <f>COUNTIF(AN3:AN96,AN96)</f>
        <v>48</v>
      </c>
      <c r="AP96" s="4" t="str">
        <f t="shared" si="77"/>
        <v>UP48</v>
      </c>
      <c r="AQ96" s="4" t="s">
        <v>16</v>
      </c>
      <c r="AR96" s="4" t="s">
        <v>17</v>
      </c>
      <c r="AS96" s="4">
        <v>1514</v>
      </c>
      <c r="AT96">
        <f t="shared" si="110"/>
        <v>72828</v>
      </c>
      <c r="AU96" s="12" t="s">
        <v>581</v>
      </c>
      <c r="AV96" s="12" t="s">
        <v>38</v>
      </c>
      <c r="AW96" s="4">
        <f t="shared" si="78"/>
        <v>1.33</v>
      </c>
      <c r="AX96" s="4">
        <f t="shared" si="79"/>
        <v>2E-3</v>
      </c>
      <c r="AY96" s="4" t="str">
        <f t="shared" si="80"/>
        <v>UP</v>
      </c>
      <c r="AZ96" s="4">
        <f>COUNTIF(AY3:AY96,AY96)</f>
        <v>48</v>
      </c>
      <c r="BA96" s="4" t="str">
        <f t="shared" si="81"/>
        <v>UP48</v>
      </c>
      <c r="BB96" s="13" t="s">
        <v>16</v>
      </c>
      <c r="BC96" s="13" t="s">
        <v>17</v>
      </c>
      <c r="BD96" s="14">
        <v>1514</v>
      </c>
      <c r="BE96">
        <f t="shared" si="111"/>
        <v>72828</v>
      </c>
      <c r="BF96" s="15" t="s">
        <v>669</v>
      </c>
      <c r="BG96" s="15" t="s">
        <v>61</v>
      </c>
      <c r="BH96" s="4">
        <f t="shared" si="82"/>
        <v>1.611</v>
      </c>
      <c r="BI96" s="4">
        <f t="shared" si="83"/>
        <v>3.0000000000000001E-3</v>
      </c>
      <c r="BJ96" s="4" t="str">
        <f t="shared" si="84"/>
        <v>UP</v>
      </c>
      <c r="BK96" s="4">
        <f>COUNTIF(BJ3:BJ96,BJ96)</f>
        <v>48</v>
      </c>
      <c r="BL96" s="4" t="str">
        <f t="shared" si="85"/>
        <v>UP48</v>
      </c>
      <c r="BM96" s="16" t="s">
        <v>16</v>
      </c>
      <c r="BN96" s="16" t="s">
        <v>17</v>
      </c>
      <c r="BO96" s="17">
        <v>1514</v>
      </c>
      <c r="BP96">
        <f t="shared" si="112"/>
        <v>72828</v>
      </c>
      <c r="BQ96" s="18" t="s">
        <v>743</v>
      </c>
      <c r="BR96" s="18" t="s">
        <v>137</v>
      </c>
      <c r="BS96" s="4">
        <f t="shared" si="86"/>
        <v>1.625</v>
      </c>
      <c r="BT96" s="4">
        <f t="shared" si="87"/>
        <v>1E-3</v>
      </c>
      <c r="BU96" s="4" t="str">
        <f t="shared" si="88"/>
        <v>UP</v>
      </c>
      <c r="BV96" s="4">
        <f>COUNTIF(BU3:BU96,BU96)</f>
        <v>48</v>
      </c>
      <c r="BW96" s="4" t="str">
        <f t="shared" si="89"/>
        <v>UP48</v>
      </c>
      <c r="BX96" s="4" t="s">
        <v>16</v>
      </c>
      <c r="BY96" s="4" t="s">
        <v>17</v>
      </c>
      <c r="BZ96" s="4">
        <v>1514</v>
      </c>
      <c r="CA96">
        <f t="shared" si="113"/>
        <v>72828</v>
      </c>
      <c r="CB96" s="19" t="s">
        <v>841</v>
      </c>
      <c r="CC96" s="19" t="s">
        <v>137</v>
      </c>
      <c r="CD96" s="4">
        <f t="shared" si="90"/>
        <v>2.012</v>
      </c>
      <c r="CE96" s="4">
        <f t="shared" si="91"/>
        <v>1E-3</v>
      </c>
      <c r="CF96" s="4" t="str">
        <f t="shared" si="92"/>
        <v>UP</v>
      </c>
      <c r="CG96" s="4">
        <f>COUNTIF(CF3:CF96,CF96)</f>
        <v>48</v>
      </c>
      <c r="CH96" s="4" t="str">
        <f t="shared" si="93"/>
        <v>UP48</v>
      </c>
      <c r="CI96" s="20" t="s">
        <v>16</v>
      </c>
      <c r="CJ96" s="20" t="s">
        <v>17</v>
      </c>
      <c r="CK96" s="21">
        <v>1514</v>
      </c>
      <c r="CL96">
        <f t="shared" si="114"/>
        <v>72828</v>
      </c>
      <c r="CM96" s="22" t="s">
        <v>944</v>
      </c>
      <c r="CN96" s="22" t="s">
        <v>61</v>
      </c>
      <c r="CO96" s="4">
        <f t="shared" si="94"/>
        <v>2.4940000000000002</v>
      </c>
      <c r="CP96" s="4">
        <f t="shared" si="95"/>
        <v>3.0000000000000001E-3</v>
      </c>
      <c r="CQ96" s="4" t="str">
        <f t="shared" si="96"/>
        <v>UP</v>
      </c>
      <c r="CR96" s="4">
        <f>COUNTIF(CQ3:CQ96,CQ96)</f>
        <v>48</v>
      </c>
      <c r="CS96" s="4" t="str">
        <f t="shared" si="97"/>
        <v>UP48</v>
      </c>
      <c r="CT96" s="23" t="s">
        <v>16</v>
      </c>
      <c r="CU96" s="23" t="s">
        <v>17</v>
      </c>
      <c r="CV96" s="24">
        <v>1514</v>
      </c>
      <c r="CW96">
        <f t="shared" si="115"/>
        <v>72828</v>
      </c>
      <c r="CX96" s="25" t="s">
        <v>1043</v>
      </c>
      <c r="CY96" s="25" t="s">
        <v>38</v>
      </c>
      <c r="CZ96" s="4">
        <f t="shared" si="98"/>
        <v>2.8359999999999999</v>
      </c>
      <c r="DA96" s="4">
        <f t="shared" si="99"/>
        <v>2E-3</v>
      </c>
      <c r="DB96" s="4" t="str">
        <f t="shared" si="100"/>
        <v>UP</v>
      </c>
      <c r="DC96" s="4">
        <f>COUNTIF(DB3:DB96,DB96)</f>
        <v>48</v>
      </c>
      <c r="DD96" s="4" t="str">
        <f t="shared" si="101"/>
        <v>UP48</v>
      </c>
      <c r="DE96" s="26" t="s">
        <v>16</v>
      </c>
      <c r="DF96" s="26" t="s">
        <v>17</v>
      </c>
      <c r="DG96" s="27">
        <v>1514</v>
      </c>
      <c r="DH96">
        <f t="shared" si="116"/>
        <v>72828</v>
      </c>
      <c r="DI96" s="28" t="s">
        <v>1150</v>
      </c>
      <c r="DJ96" s="28" t="s">
        <v>25</v>
      </c>
      <c r="DK96" s="4">
        <f t="shared" si="102"/>
        <v>3.871</v>
      </c>
      <c r="DL96" s="4">
        <f t="shared" si="103"/>
        <v>0</v>
      </c>
      <c r="DM96" s="4" t="str">
        <f t="shared" si="104"/>
        <v>DOWN</v>
      </c>
      <c r="DN96" s="4">
        <f>COUNTIF(DM3:DM96,DM96)</f>
        <v>45</v>
      </c>
      <c r="DO96" s="4" t="str">
        <f t="shared" si="105"/>
        <v>DOWN45</v>
      </c>
      <c r="DP96" s="29" t="s">
        <v>17</v>
      </c>
      <c r="DQ96" s="29" t="s">
        <v>16</v>
      </c>
      <c r="DR96" s="30">
        <v>66</v>
      </c>
      <c r="DS96">
        <f t="shared" si="117"/>
        <v>74276</v>
      </c>
      <c r="DT96" s="31" t="s">
        <v>1261</v>
      </c>
      <c r="DU96" s="31" t="s">
        <v>137</v>
      </c>
      <c r="DV96" s="4">
        <f t="shared" si="106"/>
        <v>4.9610000000000003</v>
      </c>
      <c r="DW96" s="4">
        <f t="shared" si="107"/>
        <v>1E-3</v>
      </c>
      <c r="DX96" s="4" t="str">
        <f t="shared" si="108"/>
        <v>UP</v>
      </c>
      <c r="DY96" s="4">
        <f>COUNTIF(DX3:DX96,DX96)</f>
        <v>48</v>
      </c>
      <c r="DZ96" s="4" t="str">
        <f t="shared" si="109"/>
        <v>UP48</v>
      </c>
      <c r="EA96" s="32" t="s">
        <v>16</v>
      </c>
      <c r="EB96" s="32" t="s">
        <v>17</v>
      </c>
      <c r="EC96" s="33">
        <v>1514</v>
      </c>
      <c r="ED96">
        <f t="shared" si="118"/>
        <v>72828</v>
      </c>
    </row>
    <row r="97" spans="2:134">
      <c r="B97" s="4" t="s">
        <v>138</v>
      </c>
      <c r="C97" s="4" t="s">
        <v>59</v>
      </c>
      <c r="D97" s="4">
        <f t="shared" si="61"/>
        <v>1.232</v>
      </c>
      <c r="E97" s="4">
        <f t="shared" si="62"/>
        <v>0.01</v>
      </c>
      <c r="F97" s="4" t="str">
        <f t="shared" si="63"/>
        <v>DOWN</v>
      </c>
      <c r="G97" s="4">
        <f>COUNTIF(F3:F97,F97)</f>
        <v>47</v>
      </c>
      <c r="H97" s="4" t="str">
        <f t="shared" si="64"/>
        <v>DOWN47</v>
      </c>
      <c r="I97" s="4" t="s">
        <v>17</v>
      </c>
      <c r="J97" s="4" t="s">
        <v>16</v>
      </c>
      <c r="K97" s="4">
        <v>66</v>
      </c>
      <c r="L97">
        <f t="shared" si="65"/>
        <v>72894</v>
      </c>
      <c r="M97" s="5" t="s">
        <v>269</v>
      </c>
      <c r="N97" s="5" t="s">
        <v>61</v>
      </c>
      <c r="O97" s="4">
        <f t="shared" si="66"/>
        <v>1.4530000000000001</v>
      </c>
      <c r="P97" s="4">
        <f t="shared" si="67"/>
        <v>3.0000000000000001E-3</v>
      </c>
      <c r="Q97" s="4" t="str">
        <f t="shared" si="68"/>
        <v>UP</v>
      </c>
      <c r="R97" s="4">
        <f>COUNTIF(Q3:Q97,Q97)</f>
        <v>51</v>
      </c>
      <c r="S97" s="4" t="str">
        <f t="shared" si="69"/>
        <v>UP51</v>
      </c>
      <c r="T97" s="6" t="s">
        <v>16</v>
      </c>
      <c r="U97" s="6" t="s">
        <v>17</v>
      </c>
      <c r="V97" s="7">
        <v>1514</v>
      </c>
      <c r="W97">
        <f t="shared" si="119"/>
        <v>77238</v>
      </c>
      <c r="X97" s="8" t="s">
        <v>366</v>
      </c>
      <c r="Y97" s="8" t="s">
        <v>69</v>
      </c>
      <c r="Z97" s="4">
        <f t="shared" si="70"/>
        <v>1.292</v>
      </c>
      <c r="AA97" s="4">
        <f t="shared" si="71"/>
        <v>1.0999999999999999E-2</v>
      </c>
      <c r="AB97" s="4" t="str">
        <f t="shared" si="72"/>
        <v>DOWN</v>
      </c>
      <c r="AC97" s="4">
        <f>COUNTIF(AB3:AB97,AB97)</f>
        <v>47</v>
      </c>
      <c r="AD97" s="4" t="str">
        <f t="shared" si="73"/>
        <v>DOWN47</v>
      </c>
      <c r="AE97" s="9" t="s">
        <v>17</v>
      </c>
      <c r="AF97" s="9" t="s">
        <v>16</v>
      </c>
      <c r="AG97" s="10">
        <v>66</v>
      </c>
      <c r="AH97" s="33">
        <f t="shared" si="120"/>
        <v>72894</v>
      </c>
      <c r="AI97" s="11" t="s">
        <v>480</v>
      </c>
      <c r="AJ97" s="11" t="s">
        <v>40</v>
      </c>
      <c r="AK97" s="4">
        <f t="shared" si="74"/>
        <v>3528.424</v>
      </c>
      <c r="AL97" s="11">
        <v>1.3059999999995853</v>
      </c>
      <c r="AM97" s="4">
        <f t="shared" si="75"/>
        <v>7.0000000000000001E-3</v>
      </c>
      <c r="AN97" s="4" t="str">
        <f t="shared" si="76"/>
        <v>DOWN</v>
      </c>
      <c r="AO97" s="4">
        <f>COUNTIF(AN3:AN97,AN97)</f>
        <v>47</v>
      </c>
      <c r="AP97" s="4" t="str">
        <f t="shared" si="77"/>
        <v>DOWN47</v>
      </c>
      <c r="AQ97" s="4" t="s">
        <v>17</v>
      </c>
      <c r="AR97" s="4" t="s">
        <v>16</v>
      </c>
      <c r="AS97" s="4">
        <v>66</v>
      </c>
      <c r="AT97">
        <f t="shared" si="110"/>
        <v>72894</v>
      </c>
      <c r="AU97" s="12" t="s">
        <v>582</v>
      </c>
      <c r="AV97" s="12" t="s">
        <v>59</v>
      </c>
      <c r="AW97" s="4">
        <f t="shared" si="78"/>
        <v>1.34</v>
      </c>
      <c r="AX97" s="4">
        <f t="shared" si="79"/>
        <v>0.01</v>
      </c>
      <c r="AY97" s="4" t="str">
        <f t="shared" si="80"/>
        <v>DOWN</v>
      </c>
      <c r="AZ97" s="4">
        <f>COUNTIF(AY3:AY97,AY97)</f>
        <v>47</v>
      </c>
      <c r="BA97" s="4" t="str">
        <f t="shared" si="81"/>
        <v>DOWN47</v>
      </c>
      <c r="BB97" s="13" t="s">
        <v>17</v>
      </c>
      <c r="BC97" s="13" t="s">
        <v>16</v>
      </c>
      <c r="BD97" s="14">
        <v>66</v>
      </c>
      <c r="BE97">
        <f t="shared" si="111"/>
        <v>72894</v>
      </c>
      <c r="BF97" s="15" t="s">
        <v>670</v>
      </c>
      <c r="BG97" s="15" t="s">
        <v>59</v>
      </c>
      <c r="BH97" s="4">
        <f t="shared" si="82"/>
        <v>1.621</v>
      </c>
      <c r="BI97" s="4">
        <f t="shared" si="83"/>
        <v>0.01</v>
      </c>
      <c r="BJ97" s="4" t="str">
        <f t="shared" si="84"/>
        <v>DOWN</v>
      </c>
      <c r="BK97" s="4">
        <f>COUNTIF(BJ3:BJ97,BJ97)</f>
        <v>47</v>
      </c>
      <c r="BL97" s="4" t="str">
        <f t="shared" si="85"/>
        <v>DOWN47</v>
      </c>
      <c r="BM97" s="16" t="s">
        <v>17</v>
      </c>
      <c r="BN97" s="16" t="s">
        <v>16</v>
      </c>
      <c r="BO97" s="17">
        <v>66</v>
      </c>
      <c r="BP97">
        <f t="shared" si="112"/>
        <v>72894</v>
      </c>
      <c r="BQ97" s="18" t="s">
        <v>744</v>
      </c>
      <c r="BR97" s="18" t="s">
        <v>40</v>
      </c>
      <c r="BS97" s="4">
        <f t="shared" si="86"/>
        <v>1.6319999999999999</v>
      </c>
      <c r="BT97" s="4">
        <f t="shared" si="87"/>
        <v>7.0000000000000001E-3</v>
      </c>
      <c r="BU97" s="4" t="str">
        <f t="shared" si="88"/>
        <v>DOWN</v>
      </c>
      <c r="BV97" s="4">
        <f>COUNTIF(BU3:BU97,BU97)</f>
        <v>47</v>
      </c>
      <c r="BW97" s="4" t="str">
        <f t="shared" si="89"/>
        <v>DOWN47</v>
      </c>
      <c r="BX97" s="4" t="s">
        <v>17</v>
      </c>
      <c r="BY97" s="4" t="s">
        <v>16</v>
      </c>
      <c r="BZ97" s="4">
        <v>66</v>
      </c>
      <c r="CA97">
        <f t="shared" si="113"/>
        <v>72894</v>
      </c>
      <c r="CB97" s="19" t="s">
        <v>842</v>
      </c>
      <c r="CC97" s="19" t="s">
        <v>43</v>
      </c>
      <c r="CD97" s="4">
        <f t="shared" si="90"/>
        <v>2.0179999999999998</v>
      </c>
      <c r="CE97" s="4">
        <f t="shared" si="91"/>
        <v>6.0000000000000001E-3</v>
      </c>
      <c r="CF97" s="4" t="str">
        <f t="shared" si="92"/>
        <v>DOWN</v>
      </c>
      <c r="CG97" s="4">
        <f>COUNTIF(CF3:CF97,CF97)</f>
        <v>47</v>
      </c>
      <c r="CH97" s="4" t="str">
        <f t="shared" si="93"/>
        <v>DOWN47</v>
      </c>
      <c r="CI97" s="20" t="s">
        <v>17</v>
      </c>
      <c r="CJ97" s="20" t="s">
        <v>16</v>
      </c>
      <c r="CK97" s="21">
        <v>66</v>
      </c>
      <c r="CL97">
        <f t="shared" si="114"/>
        <v>72894</v>
      </c>
      <c r="CM97" s="22" t="s">
        <v>945</v>
      </c>
      <c r="CN97" s="22" t="s">
        <v>69</v>
      </c>
      <c r="CO97" s="4">
        <f t="shared" si="94"/>
        <v>2.5049999999999999</v>
      </c>
      <c r="CP97" s="4">
        <f t="shared" si="95"/>
        <v>1.0999999999999999E-2</v>
      </c>
      <c r="CQ97" s="4" t="str">
        <f t="shared" si="96"/>
        <v>DOWN</v>
      </c>
      <c r="CR97" s="4">
        <f>COUNTIF(CQ3:CQ97,CQ97)</f>
        <v>47</v>
      </c>
      <c r="CS97" s="4" t="str">
        <f t="shared" si="97"/>
        <v>DOWN47</v>
      </c>
      <c r="CT97" s="23" t="s">
        <v>17</v>
      </c>
      <c r="CU97" s="23" t="s">
        <v>16</v>
      </c>
      <c r="CV97" s="24">
        <v>66</v>
      </c>
      <c r="CW97">
        <f t="shared" si="115"/>
        <v>72894</v>
      </c>
      <c r="CX97" s="25" t="s">
        <v>1044</v>
      </c>
      <c r="CY97" s="25" t="s">
        <v>59</v>
      </c>
      <c r="CZ97" s="4">
        <f t="shared" si="98"/>
        <v>2.8460000000000001</v>
      </c>
      <c r="DA97" s="4">
        <f t="shared" si="99"/>
        <v>0.01</v>
      </c>
      <c r="DB97" s="4" t="str">
        <f t="shared" si="100"/>
        <v>DOWN</v>
      </c>
      <c r="DC97" s="4">
        <f>COUNTIF(DB3:DB97,DB97)</f>
        <v>47</v>
      </c>
      <c r="DD97" s="4" t="str">
        <f t="shared" si="101"/>
        <v>DOWN47</v>
      </c>
      <c r="DE97" s="26" t="s">
        <v>17</v>
      </c>
      <c r="DF97" s="26" t="s">
        <v>16</v>
      </c>
      <c r="DG97" s="27">
        <v>66</v>
      </c>
      <c r="DH97">
        <f t="shared" si="116"/>
        <v>72894</v>
      </c>
      <c r="DI97" s="28" t="s">
        <v>1151</v>
      </c>
      <c r="DJ97" s="28" t="s">
        <v>71</v>
      </c>
      <c r="DK97" s="4">
        <f t="shared" si="102"/>
        <v>3.875</v>
      </c>
      <c r="DL97" s="4">
        <f t="shared" si="103"/>
        <v>4.0000000000000001E-3</v>
      </c>
      <c r="DM97" s="4" t="str">
        <f t="shared" si="104"/>
        <v>UP</v>
      </c>
      <c r="DN97" s="4">
        <f>COUNTIF(DM3:DM97,DM97)</f>
        <v>50</v>
      </c>
      <c r="DO97" s="4" t="str">
        <f t="shared" si="105"/>
        <v>UP50</v>
      </c>
      <c r="DP97" s="29" t="s">
        <v>16</v>
      </c>
      <c r="DQ97" s="29" t="s">
        <v>17</v>
      </c>
      <c r="DR97" s="30">
        <v>1514</v>
      </c>
      <c r="DS97">
        <f t="shared" si="117"/>
        <v>75790</v>
      </c>
      <c r="DT97" s="31" t="s">
        <v>1262</v>
      </c>
      <c r="DU97" s="31" t="s">
        <v>71</v>
      </c>
      <c r="DV97" s="4">
        <f t="shared" si="106"/>
        <v>4.9649999999999999</v>
      </c>
      <c r="DW97" s="4">
        <f t="shared" si="107"/>
        <v>4.0000000000000001E-3</v>
      </c>
      <c r="DX97" s="4" t="str">
        <f t="shared" si="108"/>
        <v>DOWN</v>
      </c>
      <c r="DY97" s="4">
        <f>COUNTIF(DX3:DX97,DX97)</f>
        <v>47</v>
      </c>
      <c r="DZ97" s="4" t="str">
        <f t="shared" si="109"/>
        <v>DOWN47</v>
      </c>
      <c r="EA97" s="32" t="s">
        <v>17</v>
      </c>
      <c r="EB97" s="32" t="s">
        <v>16</v>
      </c>
      <c r="EC97" s="33">
        <v>66</v>
      </c>
      <c r="ED97">
        <f t="shared" si="118"/>
        <v>72894</v>
      </c>
    </row>
    <row r="98" spans="2:134">
      <c r="B98" s="4" t="s">
        <v>139</v>
      </c>
      <c r="C98" s="4" t="s">
        <v>61</v>
      </c>
      <c r="D98" s="4">
        <f t="shared" si="61"/>
        <v>1.2349999999999999</v>
      </c>
      <c r="E98" s="4">
        <f t="shared" si="62"/>
        <v>3.0000000000000001E-3</v>
      </c>
      <c r="F98" s="4" t="str">
        <f t="shared" si="63"/>
        <v>UP</v>
      </c>
      <c r="G98" s="4">
        <f>COUNTIF(F3:F98,F98)</f>
        <v>49</v>
      </c>
      <c r="H98" s="4" t="str">
        <f t="shared" si="64"/>
        <v>UP49</v>
      </c>
      <c r="I98" s="4" t="s">
        <v>16</v>
      </c>
      <c r="J98" s="4" t="s">
        <v>17</v>
      </c>
      <c r="K98" s="4">
        <v>1514</v>
      </c>
      <c r="L98">
        <f t="shared" si="65"/>
        <v>74408</v>
      </c>
      <c r="M98" s="5" t="s">
        <v>270</v>
      </c>
      <c r="N98" s="5" t="s">
        <v>61</v>
      </c>
      <c r="O98" s="4">
        <f t="shared" si="66"/>
        <v>1.456</v>
      </c>
      <c r="P98" s="4">
        <f t="shared" si="67"/>
        <v>3.0000000000000001E-3</v>
      </c>
      <c r="Q98" s="4" t="str">
        <f t="shared" si="68"/>
        <v>UP</v>
      </c>
      <c r="R98" s="4">
        <f>COUNTIF(Q3:Q98,Q98)</f>
        <v>52</v>
      </c>
      <c r="S98" s="4" t="str">
        <f t="shared" si="69"/>
        <v>UP52</v>
      </c>
      <c r="T98" s="6" t="s">
        <v>16</v>
      </c>
      <c r="U98" s="6" t="s">
        <v>17</v>
      </c>
      <c r="V98" s="7">
        <v>924</v>
      </c>
      <c r="W98">
        <f t="shared" si="119"/>
        <v>78162</v>
      </c>
      <c r="X98" s="8" t="s">
        <v>367</v>
      </c>
      <c r="Y98" s="8" t="s">
        <v>38</v>
      </c>
      <c r="Z98" s="4">
        <f t="shared" si="70"/>
        <v>1.294</v>
      </c>
      <c r="AA98" s="4">
        <f t="shared" si="71"/>
        <v>2E-3</v>
      </c>
      <c r="AB98" s="4" t="str">
        <f t="shared" si="72"/>
        <v>UP</v>
      </c>
      <c r="AC98" s="4">
        <f>COUNTIF(AB3:AB98,AB98)</f>
        <v>49</v>
      </c>
      <c r="AD98" s="4" t="str">
        <f t="shared" si="73"/>
        <v>UP49</v>
      </c>
      <c r="AE98" s="9" t="s">
        <v>16</v>
      </c>
      <c r="AF98" s="9" t="s">
        <v>17</v>
      </c>
      <c r="AG98" s="10">
        <v>1514</v>
      </c>
      <c r="AH98" s="33">
        <f t="shared" si="120"/>
        <v>74408</v>
      </c>
      <c r="AI98" s="11" t="s">
        <v>481</v>
      </c>
      <c r="AJ98" s="11" t="s">
        <v>38</v>
      </c>
      <c r="AK98" s="4">
        <f t="shared" si="74"/>
        <v>3528.4259999999999</v>
      </c>
      <c r="AL98" s="11">
        <v>1.307999999999538</v>
      </c>
      <c r="AM98" s="4">
        <f t="shared" si="75"/>
        <v>2E-3</v>
      </c>
      <c r="AN98" s="4" t="str">
        <f t="shared" si="76"/>
        <v>UP</v>
      </c>
      <c r="AO98" s="4">
        <f>COUNTIF(AN3:AN98,AN98)</f>
        <v>49</v>
      </c>
      <c r="AP98" s="4" t="str">
        <f t="shared" si="77"/>
        <v>UP49</v>
      </c>
      <c r="AQ98" s="4" t="s">
        <v>16</v>
      </c>
      <c r="AR98" s="4" t="s">
        <v>17</v>
      </c>
      <c r="AS98" s="4">
        <v>1514</v>
      </c>
      <c r="AT98">
        <f t="shared" si="110"/>
        <v>74408</v>
      </c>
      <c r="AU98" s="12" t="s">
        <v>583</v>
      </c>
      <c r="AV98" s="12" t="s">
        <v>38</v>
      </c>
      <c r="AW98" s="4">
        <f t="shared" si="78"/>
        <v>1.3420000000000001</v>
      </c>
      <c r="AX98" s="4">
        <f t="shared" si="79"/>
        <v>2E-3</v>
      </c>
      <c r="AY98" s="4" t="str">
        <f t="shared" si="80"/>
        <v>UP</v>
      </c>
      <c r="AZ98" s="4">
        <f>COUNTIF(AY3:AY98,AY98)</f>
        <v>49</v>
      </c>
      <c r="BA98" s="4" t="str">
        <f t="shared" si="81"/>
        <v>UP49</v>
      </c>
      <c r="BB98" s="13" t="s">
        <v>16</v>
      </c>
      <c r="BC98" s="13" t="s">
        <v>17</v>
      </c>
      <c r="BD98" s="14">
        <v>1514</v>
      </c>
      <c r="BE98">
        <f t="shared" si="111"/>
        <v>74408</v>
      </c>
      <c r="BF98" s="15" t="s">
        <v>671</v>
      </c>
      <c r="BG98" s="15" t="s">
        <v>38</v>
      </c>
      <c r="BH98" s="4">
        <f t="shared" si="82"/>
        <v>1.623</v>
      </c>
      <c r="BI98" s="4">
        <f t="shared" si="83"/>
        <v>2E-3</v>
      </c>
      <c r="BJ98" s="4" t="str">
        <f t="shared" si="84"/>
        <v>UP</v>
      </c>
      <c r="BK98" s="4">
        <f>COUNTIF(BJ3:BJ98,BJ98)</f>
        <v>49</v>
      </c>
      <c r="BL98" s="4" t="str">
        <f t="shared" si="85"/>
        <v>UP49</v>
      </c>
      <c r="BM98" s="16" t="s">
        <v>16</v>
      </c>
      <c r="BN98" s="16" t="s">
        <v>17</v>
      </c>
      <c r="BO98" s="17">
        <v>1514</v>
      </c>
      <c r="BP98">
        <f t="shared" si="112"/>
        <v>74408</v>
      </c>
      <c r="BQ98" s="18" t="s">
        <v>674</v>
      </c>
      <c r="BR98" s="18" t="s">
        <v>40</v>
      </c>
      <c r="BS98" s="4">
        <f t="shared" si="86"/>
        <v>1.639</v>
      </c>
      <c r="BT98" s="4">
        <f t="shared" si="87"/>
        <v>7.0000000000000001E-3</v>
      </c>
      <c r="BU98" s="4" t="str">
        <f t="shared" si="88"/>
        <v>UP</v>
      </c>
      <c r="BV98" s="4">
        <f>COUNTIF(BU3:BU98,BU98)</f>
        <v>49</v>
      </c>
      <c r="BW98" s="4" t="str">
        <f t="shared" si="89"/>
        <v>UP49</v>
      </c>
      <c r="BX98" s="4" t="s">
        <v>16</v>
      </c>
      <c r="BY98" s="4" t="s">
        <v>17</v>
      </c>
      <c r="BZ98" s="4">
        <v>1514</v>
      </c>
      <c r="CA98">
        <f t="shared" si="113"/>
        <v>74408</v>
      </c>
      <c r="CB98" s="19" t="s">
        <v>843</v>
      </c>
      <c r="CC98" s="19" t="s">
        <v>38</v>
      </c>
      <c r="CD98" s="4">
        <f t="shared" si="90"/>
        <v>2.02</v>
      </c>
      <c r="CE98" s="4">
        <f t="shared" si="91"/>
        <v>2E-3</v>
      </c>
      <c r="CF98" s="4" t="str">
        <f t="shared" si="92"/>
        <v>UP</v>
      </c>
      <c r="CG98" s="4">
        <f>COUNTIF(CF3:CF98,CF98)</f>
        <v>49</v>
      </c>
      <c r="CH98" s="4" t="str">
        <f t="shared" si="93"/>
        <v>UP49</v>
      </c>
      <c r="CI98" s="20" t="s">
        <v>16</v>
      </c>
      <c r="CJ98" s="20" t="s">
        <v>17</v>
      </c>
      <c r="CK98" s="21">
        <v>1514</v>
      </c>
      <c r="CL98">
        <f t="shared" si="114"/>
        <v>74408</v>
      </c>
      <c r="CM98" s="22" t="s">
        <v>946</v>
      </c>
      <c r="CN98" s="22" t="s">
        <v>38</v>
      </c>
      <c r="CO98" s="4">
        <f t="shared" si="94"/>
        <v>2.5070000000000001</v>
      </c>
      <c r="CP98" s="4">
        <f t="shared" si="95"/>
        <v>2E-3</v>
      </c>
      <c r="CQ98" s="4" t="str">
        <f t="shared" si="96"/>
        <v>UP</v>
      </c>
      <c r="CR98" s="4">
        <f>COUNTIF(CQ3:CQ98,CQ98)</f>
        <v>49</v>
      </c>
      <c r="CS98" s="4" t="str">
        <f t="shared" si="97"/>
        <v>UP49</v>
      </c>
      <c r="CT98" s="23" t="s">
        <v>16</v>
      </c>
      <c r="CU98" s="23" t="s">
        <v>17</v>
      </c>
      <c r="CV98" s="24">
        <v>1514</v>
      </c>
      <c r="CW98">
        <f t="shared" si="115"/>
        <v>74408</v>
      </c>
      <c r="CX98" s="25" t="s">
        <v>1045</v>
      </c>
      <c r="CY98" s="25" t="s">
        <v>38</v>
      </c>
      <c r="CZ98" s="4">
        <f t="shared" si="98"/>
        <v>2.8479999999999999</v>
      </c>
      <c r="DA98" s="4">
        <f t="shared" si="99"/>
        <v>2E-3</v>
      </c>
      <c r="DB98" s="4" t="str">
        <f t="shared" si="100"/>
        <v>UP</v>
      </c>
      <c r="DC98" s="4">
        <f>COUNTIF(DB3:DB98,DB98)</f>
        <v>49</v>
      </c>
      <c r="DD98" s="4" t="str">
        <f t="shared" si="101"/>
        <v>UP49</v>
      </c>
      <c r="DE98" s="26" t="s">
        <v>16</v>
      </c>
      <c r="DF98" s="26" t="s">
        <v>17</v>
      </c>
      <c r="DG98" s="27">
        <v>1514</v>
      </c>
      <c r="DH98">
        <f t="shared" si="116"/>
        <v>74408</v>
      </c>
      <c r="DI98" s="28" t="s">
        <v>1152</v>
      </c>
      <c r="DJ98" s="28" t="s">
        <v>71</v>
      </c>
      <c r="DK98" s="4">
        <f t="shared" si="102"/>
        <v>3.879</v>
      </c>
      <c r="DL98" s="4">
        <f t="shared" si="103"/>
        <v>4.0000000000000001E-3</v>
      </c>
      <c r="DM98" s="4" t="str">
        <f t="shared" si="104"/>
        <v>DOWN</v>
      </c>
      <c r="DN98" s="4">
        <f>COUNTIF(DM3:DM98,DM98)</f>
        <v>46</v>
      </c>
      <c r="DO98" s="4" t="str">
        <f t="shared" si="105"/>
        <v>DOWN46</v>
      </c>
      <c r="DP98" s="29" t="s">
        <v>17</v>
      </c>
      <c r="DQ98" s="29" t="s">
        <v>16</v>
      </c>
      <c r="DR98" s="30">
        <v>66</v>
      </c>
      <c r="DS98">
        <f t="shared" si="117"/>
        <v>75856</v>
      </c>
      <c r="DT98" s="31" t="s">
        <v>1263</v>
      </c>
      <c r="DU98" s="31" t="s">
        <v>137</v>
      </c>
      <c r="DV98" s="4">
        <f t="shared" si="106"/>
        <v>4.9660000000000002</v>
      </c>
      <c r="DW98" s="4">
        <f t="shared" si="107"/>
        <v>1E-3</v>
      </c>
      <c r="DX98" s="4" t="str">
        <f t="shared" si="108"/>
        <v>UP</v>
      </c>
      <c r="DY98" s="4">
        <f>COUNTIF(DX3:DX98,DX98)</f>
        <v>49</v>
      </c>
      <c r="DZ98" s="4" t="str">
        <f t="shared" si="109"/>
        <v>UP49</v>
      </c>
      <c r="EA98" s="32" t="s">
        <v>16</v>
      </c>
      <c r="EB98" s="32" t="s">
        <v>17</v>
      </c>
      <c r="EC98" s="33">
        <v>1514</v>
      </c>
      <c r="ED98">
        <f t="shared" si="118"/>
        <v>74408</v>
      </c>
    </row>
    <row r="99" spans="2:134">
      <c r="B99" s="4" t="s">
        <v>140</v>
      </c>
      <c r="C99" s="4" t="s">
        <v>73</v>
      </c>
      <c r="D99" s="4">
        <f t="shared" si="61"/>
        <v>1.2429999999999999</v>
      </c>
      <c r="E99" s="4">
        <f t="shared" si="62"/>
        <v>8.0000000000000002E-3</v>
      </c>
      <c r="F99" s="4" t="str">
        <f t="shared" si="63"/>
        <v>DOWN</v>
      </c>
      <c r="G99" s="4">
        <f>COUNTIF(F3:F99,F99)</f>
        <v>48</v>
      </c>
      <c r="H99" s="4" t="str">
        <f t="shared" si="64"/>
        <v>DOWN48</v>
      </c>
      <c r="I99" s="4" t="s">
        <v>17</v>
      </c>
      <c r="J99" s="4" t="s">
        <v>16</v>
      </c>
      <c r="K99" s="4">
        <v>66</v>
      </c>
      <c r="L99">
        <f t="shared" si="65"/>
        <v>74474</v>
      </c>
      <c r="M99" s="5" t="s">
        <v>270</v>
      </c>
      <c r="N99" s="5" t="s">
        <v>25</v>
      </c>
      <c r="O99" s="4">
        <f t="shared" si="66"/>
        <v>1.456</v>
      </c>
      <c r="P99" s="4">
        <f t="shared" si="67"/>
        <v>0</v>
      </c>
      <c r="Q99" s="4" t="str">
        <f t="shared" si="68"/>
        <v>DOWN</v>
      </c>
      <c r="R99" s="4">
        <f>COUNTIF(Q3:Q99,Q99)</f>
        <v>45</v>
      </c>
      <c r="S99" s="4" t="str">
        <f t="shared" si="69"/>
        <v>DOWN45</v>
      </c>
      <c r="T99" s="6" t="s">
        <v>17</v>
      </c>
      <c r="U99" s="6" t="s">
        <v>16</v>
      </c>
      <c r="V99" s="7">
        <v>66</v>
      </c>
      <c r="W99">
        <f t="shared" si="119"/>
        <v>78228</v>
      </c>
      <c r="X99" s="8" t="s">
        <v>368</v>
      </c>
      <c r="Y99" s="8" t="s">
        <v>34</v>
      </c>
      <c r="Z99" s="4">
        <f t="shared" si="70"/>
        <v>1.3079999999999998</v>
      </c>
      <c r="AA99" s="4">
        <f t="shared" si="71"/>
        <v>1.4E-2</v>
      </c>
      <c r="AB99" s="4" t="str">
        <f t="shared" si="72"/>
        <v>DOWN</v>
      </c>
      <c r="AC99" s="4">
        <f>COUNTIF(AB3:AB99,AB99)</f>
        <v>48</v>
      </c>
      <c r="AD99" s="4" t="str">
        <f t="shared" si="73"/>
        <v>DOWN48</v>
      </c>
      <c r="AE99" s="9" t="s">
        <v>17</v>
      </c>
      <c r="AF99" s="9" t="s">
        <v>16</v>
      </c>
      <c r="AG99" s="10">
        <v>66</v>
      </c>
      <c r="AH99" s="33">
        <f t="shared" si="120"/>
        <v>74474</v>
      </c>
      <c r="AI99" s="11" t="s">
        <v>482</v>
      </c>
      <c r="AJ99" s="11" t="s">
        <v>78</v>
      </c>
      <c r="AK99" s="4">
        <f t="shared" si="74"/>
        <v>3528.431</v>
      </c>
      <c r="AL99" s="11">
        <v>1.3129999999996471</v>
      </c>
      <c r="AM99" s="4">
        <f t="shared" si="75"/>
        <v>5.0000000000000001E-3</v>
      </c>
      <c r="AN99" s="4" t="str">
        <f t="shared" si="76"/>
        <v>DOWN</v>
      </c>
      <c r="AO99" s="4">
        <f>COUNTIF(AN3:AN99,AN99)</f>
        <v>48</v>
      </c>
      <c r="AP99" s="4" t="str">
        <f t="shared" si="77"/>
        <v>DOWN48</v>
      </c>
      <c r="AQ99" s="4" t="s">
        <v>17</v>
      </c>
      <c r="AR99" s="4" t="s">
        <v>16</v>
      </c>
      <c r="AS99" s="4">
        <v>66</v>
      </c>
      <c r="AT99">
        <f t="shared" si="110"/>
        <v>74474</v>
      </c>
      <c r="AU99" s="12" t="s">
        <v>584</v>
      </c>
      <c r="AV99" s="12" t="s">
        <v>59</v>
      </c>
      <c r="AW99" s="4">
        <f t="shared" si="78"/>
        <v>1.3519999999999999</v>
      </c>
      <c r="AX99" s="4">
        <f t="shared" si="79"/>
        <v>0.01</v>
      </c>
      <c r="AY99" s="4" t="str">
        <f t="shared" si="80"/>
        <v>DOWN</v>
      </c>
      <c r="AZ99" s="4">
        <f>COUNTIF(AY3:AY99,AY99)</f>
        <v>48</v>
      </c>
      <c r="BA99" s="4" t="str">
        <f t="shared" si="81"/>
        <v>DOWN48</v>
      </c>
      <c r="BB99" s="13" t="s">
        <v>17</v>
      </c>
      <c r="BC99" s="13" t="s">
        <v>16</v>
      </c>
      <c r="BD99" s="14">
        <v>66</v>
      </c>
      <c r="BE99">
        <f t="shared" si="111"/>
        <v>74474</v>
      </c>
      <c r="BF99" s="15" t="s">
        <v>672</v>
      </c>
      <c r="BG99" s="15" t="s">
        <v>73</v>
      </c>
      <c r="BH99" s="4">
        <f t="shared" si="82"/>
        <v>1.631</v>
      </c>
      <c r="BI99" s="4">
        <f t="shared" si="83"/>
        <v>8.0000000000000002E-3</v>
      </c>
      <c r="BJ99" s="4" t="str">
        <f t="shared" si="84"/>
        <v>DOWN</v>
      </c>
      <c r="BK99" s="4">
        <f>COUNTIF(BJ3:BJ99,BJ99)</f>
        <v>48</v>
      </c>
      <c r="BL99" s="4" t="str">
        <f t="shared" si="85"/>
        <v>DOWN48</v>
      </c>
      <c r="BM99" s="16" t="s">
        <v>17</v>
      </c>
      <c r="BN99" s="16" t="s">
        <v>16</v>
      </c>
      <c r="BO99" s="17">
        <v>66</v>
      </c>
      <c r="BP99">
        <f t="shared" si="112"/>
        <v>74474</v>
      </c>
      <c r="BQ99" s="18" t="s">
        <v>674</v>
      </c>
      <c r="BR99" s="18" t="s">
        <v>25</v>
      </c>
      <c r="BS99" s="4">
        <f t="shared" si="86"/>
        <v>1.639</v>
      </c>
      <c r="BT99" s="4">
        <f t="shared" si="87"/>
        <v>0</v>
      </c>
      <c r="BU99" s="4" t="str">
        <f t="shared" si="88"/>
        <v>DOWN</v>
      </c>
      <c r="BV99" s="4">
        <f>COUNTIF(BU3:BU99,BU99)</f>
        <v>48</v>
      </c>
      <c r="BW99" s="4" t="str">
        <f t="shared" si="89"/>
        <v>DOWN48</v>
      </c>
      <c r="BX99" s="4" t="s">
        <v>17</v>
      </c>
      <c r="BY99" s="4" t="s">
        <v>16</v>
      </c>
      <c r="BZ99" s="4">
        <v>66</v>
      </c>
      <c r="CA99">
        <f t="shared" si="113"/>
        <v>74474</v>
      </c>
      <c r="CB99" s="19" t="s">
        <v>844</v>
      </c>
      <c r="CC99" s="19" t="s">
        <v>40</v>
      </c>
      <c r="CD99" s="4">
        <f t="shared" si="90"/>
        <v>2.0270000000000001</v>
      </c>
      <c r="CE99" s="4">
        <f t="shared" si="91"/>
        <v>7.0000000000000001E-3</v>
      </c>
      <c r="CF99" s="4" t="str">
        <f t="shared" si="92"/>
        <v>DOWN</v>
      </c>
      <c r="CG99" s="4">
        <f>COUNTIF(CF3:CF99,CF99)</f>
        <v>48</v>
      </c>
      <c r="CH99" s="4" t="str">
        <f t="shared" si="93"/>
        <v>DOWN48</v>
      </c>
      <c r="CI99" s="20" t="s">
        <v>17</v>
      </c>
      <c r="CJ99" s="20" t="s">
        <v>16</v>
      </c>
      <c r="CK99" s="21">
        <v>66</v>
      </c>
      <c r="CL99">
        <f t="shared" si="114"/>
        <v>74474</v>
      </c>
      <c r="CM99" s="22" t="s">
        <v>947</v>
      </c>
      <c r="CN99" s="22" t="s">
        <v>88</v>
      </c>
      <c r="CO99" s="4">
        <f t="shared" si="94"/>
        <v>2.516</v>
      </c>
      <c r="CP99" s="4">
        <f t="shared" si="95"/>
        <v>9.0000000000000011E-3</v>
      </c>
      <c r="CQ99" s="4" t="str">
        <f t="shared" si="96"/>
        <v>DOWN</v>
      </c>
      <c r="CR99" s="4">
        <f>COUNTIF(CQ3:CQ99,CQ99)</f>
        <v>48</v>
      </c>
      <c r="CS99" s="4" t="str">
        <f t="shared" si="97"/>
        <v>DOWN48</v>
      </c>
      <c r="CT99" s="23" t="s">
        <v>17</v>
      </c>
      <c r="CU99" s="23" t="s">
        <v>16</v>
      </c>
      <c r="CV99" s="24">
        <v>66</v>
      </c>
      <c r="CW99">
        <f t="shared" si="115"/>
        <v>74474</v>
      </c>
      <c r="CX99" s="25" t="s">
        <v>1046</v>
      </c>
      <c r="CY99" s="25" t="s">
        <v>59</v>
      </c>
      <c r="CZ99" s="4">
        <f t="shared" si="98"/>
        <v>2.8579999999999997</v>
      </c>
      <c r="DA99" s="4">
        <f t="shared" si="99"/>
        <v>0.01</v>
      </c>
      <c r="DB99" s="4" t="str">
        <f t="shared" si="100"/>
        <v>DOWN</v>
      </c>
      <c r="DC99" s="4">
        <f>COUNTIF(DB3:DB99,DB99)</f>
        <v>48</v>
      </c>
      <c r="DD99" s="4" t="str">
        <f t="shared" si="101"/>
        <v>DOWN48</v>
      </c>
      <c r="DE99" s="26" t="s">
        <v>17</v>
      </c>
      <c r="DF99" s="26" t="s">
        <v>16</v>
      </c>
      <c r="DG99" s="27">
        <v>66</v>
      </c>
      <c r="DH99">
        <f t="shared" si="116"/>
        <v>74474</v>
      </c>
      <c r="DI99" s="28" t="s">
        <v>1153</v>
      </c>
      <c r="DJ99" s="28" t="s">
        <v>38</v>
      </c>
      <c r="DK99" s="4">
        <f t="shared" si="102"/>
        <v>3.8809999999999998</v>
      </c>
      <c r="DL99" s="4">
        <f t="shared" si="103"/>
        <v>2E-3</v>
      </c>
      <c r="DM99" s="4" t="str">
        <f t="shared" si="104"/>
        <v>UP</v>
      </c>
      <c r="DN99" s="4">
        <f>COUNTIF(DM3:DM99,DM99)</f>
        <v>51</v>
      </c>
      <c r="DO99" s="4" t="str">
        <f t="shared" si="105"/>
        <v>UP51</v>
      </c>
      <c r="DP99" s="29" t="s">
        <v>16</v>
      </c>
      <c r="DQ99" s="29" t="s">
        <v>17</v>
      </c>
      <c r="DR99" s="30">
        <v>1514</v>
      </c>
      <c r="DS99">
        <f t="shared" si="117"/>
        <v>77370</v>
      </c>
      <c r="DT99" s="31" t="s">
        <v>1264</v>
      </c>
      <c r="DU99" s="31" t="s">
        <v>71</v>
      </c>
      <c r="DV99" s="4">
        <f t="shared" si="106"/>
        <v>4.97</v>
      </c>
      <c r="DW99" s="4">
        <f t="shared" si="107"/>
        <v>4.0000000000000001E-3</v>
      </c>
      <c r="DX99" s="4" t="str">
        <f t="shared" si="108"/>
        <v>DOWN</v>
      </c>
      <c r="DY99" s="4">
        <f>COUNTIF(DX3:DX99,DX99)</f>
        <v>48</v>
      </c>
      <c r="DZ99" s="4" t="str">
        <f t="shared" si="109"/>
        <v>DOWN48</v>
      </c>
      <c r="EA99" s="32" t="s">
        <v>17</v>
      </c>
      <c r="EB99" s="32" t="s">
        <v>16</v>
      </c>
      <c r="EC99" s="33">
        <v>66</v>
      </c>
      <c r="ED99">
        <f t="shared" si="118"/>
        <v>74474</v>
      </c>
    </row>
    <row r="100" spans="2:134">
      <c r="B100" s="4" t="s">
        <v>141</v>
      </c>
      <c r="C100" s="4" t="s">
        <v>38</v>
      </c>
      <c r="D100" s="4">
        <f t="shared" si="61"/>
        <v>1.2450000000000001</v>
      </c>
      <c r="E100" s="4">
        <f t="shared" si="62"/>
        <v>2E-3</v>
      </c>
      <c r="F100" s="4" t="str">
        <f t="shared" si="63"/>
        <v>UP</v>
      </c>
      <c r="G100" s="4">
        <f>COUNTIF(F3:F100,F100)</f>
        <v>50</v>
      </c>
      <c r="H100" s="4" t="str">
        <f t="shared" si="64"/>
        <v>UP50</v>
      </c>
      <c r="I100" s="4" t="s">
        <v>16</v>
      </c>
      <c r="J100" s="4" t="s">
        <v>17</v>
      </c>
      <c r="K100" s="4">
        <v>1514</v>
      </c>
      <c r="L100">
        <f t="shared" ref="L100:L110" si="121">K100+L99</f>
        <v>75988</v>
      </c>
      <c r="M100" s="5" t="s">
        <v>271</v>
      </c>
      <c r="N100" s="5" t="s">
        <v>43</v>
      </c>
      <c r="O100" s="4">
        <f t="shared" si="66"/>
        <v>1.462</v>
      </c>
      <c r="P100" s="4">
        <f t="shared" si="67"/>
        <v>6.0000000000000001E-3</v>
      </c>
      <c r="Q100" s="4" t="str">
        <f t="shared" si="68"/>
        <v>DOWN</v>
      </c>
      <c r="R100" s="4">
        <f>COUNTIF(Q3:Q100,Q100)</f>
        <v>46</v>
      </c>
      <c r="S100" s="4" t="str">
        <f t="shared" si="69"/>
        <v>DOWN46</v>
      </c>
      <c r="T100" s="6" t="s">
        <v>17</v>
      </c>
      <c r="U100" s="6" t="s">
        <v>16</v>
      </c>
      <c r="V100" s="7">
        <v>66</v>
      </c>
      <c r="W100">
        <f t="shared" si="119"/>
        <v>78294</v>
      </c>
      <c r="X100" s="8" t="s">
        <v>369</v>
      </c>
      <c r="Y100" s="8" t="s">
        <v>61</v>
      </c>
      <c r="Z100" s="4">
        <f t="shared" si="70"/>
        <v>1.3110000000000002</v>
      </c>
      <c r="AA100" s="4">
        <f t="shared" si="71"/>
        <v>3.0000000000000001E-3</v>
      </c>
      <c r="AB100" s="4" t="str">
        <f t="shared" si="72"/>
        <v>UP</v>
      </c>
      <c r="AC100" s="4">
        <f>COUNTIF(AB3:AB100,AB100)</f>
        <v>50</v>
      </c>
      <c r="AD100" s="4" t="str">
        <f t="shared" si="73"/>
        <v>UP50</v>
      </c>
      <c r="AE100" s="9" t="s">
        <v>16</v>
      </c>
      <c r="AF100" s="9" t="s">
        <v>17</v>
      </c>
      <c r="AG100" s="10">
        <v>1514</v>
      </c>
      <c r="AH100" s="33">
        <f t="shared" si="120"/>
        <v>75988</v>
      </c>
      <c r="AI100" s="11" t="s">
        <v>483</v>
      </c>
      <c r="AJ100" s="11" t="s">
        <v>38</v>
      </c>
      <c r="AK100" s="4">
        <f t="shared" si="74"/>
        <v>3528.433</v>
      </c>
      <c r="AL100" s="11">
        <v>1.3149999999995998</v>
      </c>
      <c r="AM100" s="4">
        <f t="shared" si="75"/>
        <v>2E-3</v>
      </c>
      <c r="AN100" s="4" t="str">
        <f t="shared" si="76"/>
        <v>UP</v>
      </c>
      <c r="AO100" s="4">
        <f>COUNTIF(AN3:AN100,AN100)</f>
        <v>50</v>
      </c>
      <c r="AP100" s="4" t="str">
        <f t="shared" si="77"/>
        <v>UP50</v>
      </c>
      <c r="AQ100" s="4" t="s">
        <v>16</v>
      </c>
      <c r="AR100" s="4" t="s">
        <v>17</v>
      </c>
      <c r="AS100" s="4">
        <v>1514</v>
      </c>
      <c r="AT100">
        <f t="shared" si="110"/>
        <v>75988</v>
      </c>
      <c r="AU100" s="12" t="s">
        <v>254</v>
      </c>
      <c r="AV100" s="12" t="s">
        <v>38</v>
      </c>
      <c r="AW100" s="4">
        <f t="shared" si="78"/>
        <v>1.3539999999999999</v>
      </c>
      <c r="AX100" s="4">
        <f t="shared" si="79"/>
        <v>2E-3</v>
      </c>
      <c r="AY100" s="4" t="str">
        <f t="shared" si="80"/>
        <v>UP</v>
      </c>
      <c r="AZ100" s="4">
        <f>COUNTIF(AY3:AY100,AY100)</f>
        <v>50</v>
      </c>
      <c r="BA100" s="4" t="str">
        <f t="shared" si="81"/>
        <v>UP50</v>
      </c>
      <c r="BB100" s="13" t="s">
        <v>16</v>
      </c>
      <c r="BC100" s="13" t="s">
        <v>17</v>
      </c>
      <c r="BD100" s="14">
        <v>1514</v>
      </c>
      <c r="BE100">
        <f t="shared" si="111"/>
        <v>75988</v>
      </c>
      <c r="BF100" s="15" t="s">
        <v>673</v>
      </c>
      <c r="BG100" s="15" t="s">
        <v>38</v>
      </c>
      <c r="BH100" s="4">
        <f t="shared" si="82"/>
        <v>1.633</v>
      </c>
      <c r="BI100" s="4">
        <f t="shared" si="83"/>
        <v>2E-3</v>
      </c>
      <c r="BJ100" s="4" t="str">
        <f t="shared" si="84"/>
        <v>UP</v>
      </c>
      <c r="BK100" s="4">
        <f>COUNTIF(BJ3:BJ100,BJ100)</f>
        <v>50</v>
      </c>
      <c r="BL100" s="4" t="str">
        <f t="shared" si="85"/>
        <v>UP50</v>
      </c>
      <c r="BM100" s="16" t="s">
        <v>16</v>
      </c>
      <c r="BN100" s="16" t="s">
        <v>17</v>
      </c>
      <c r="BO100" s="17">
        <v>1514</v>
      </c>
      <c r="BP100">
        <f t="shared" si="112"/>
        <v>75988</v>
      </c>
      <c r="BQ100" s="18" t="s">
        <v>745</v>
      </c>
      <c r="BR100" s="18" t="s">
        <v>78</v>
      </c>
      <c r="BS100" s="4">
        <f t="shared" si="86"/>
        <v>1.6440000000000001</v>
      </c>
      <c r="BT100" s="4">
        <f t="shared" si="87"/>
        <v>5.0000000000000001E-3</v>
      </c>
      <c r="BU100" s="4" t="str">
        <f t="shared" si="88"/>
        <v>UP</v>
      </c>
      <c r="BV100" s="4">
        <f>COUNTIF(BU3:BU100,BU100)</f>
        <v>50</v>
      </c>
      <c r="BW100" s="4" t="str">
        <f t="shared" si="89"/>
        <v>UP50</v>
      </c>
      <c r="BX100" s="4" t="s">
        <v>16</v>
      </c>
      <c r="BY100" s="4" t="s">
        <v>17</v>
      </c>
      <c r="BZ100" s="4">
        <v>1514</v>
      </c>
      <c r="CA100">
        <f t="shared" si="113"/>
        <v>75988</v>
      </c>
      <c r="CB100" s="19" t="s">
        <v>845</v>
      </c>
      <c r="CC100" s="19" t="s">
        <v>38</v>
      </c>
      <c r="CD100" s="4">
        <f t="shared" si="90"/>
        <v>2.0289999999999999</v>
      </c>
      <c r="CE100" s="4">
        <f t="shared" si="91"/>
        <v>2E-3</v>
      </c>
      <c r="CF100" s="4" t="str">
        <f t="shared" si="92"/>
        <v>UP</v>
      </c>
      <c r="CG100" s="4">
        <f>COUNTIF(CF3:CF100,CF100)</f>
        <v>50</v>
      </c>
      <c r="CH100" s="4" t="str">
        <f t="shared" si="93"/>
        <v>UP50</v>
      </c>
      <c r="CI100" s="20" t="s">
        <v>16</v>
      </c>
      <c r="CJ100" s="20" t="s">
        <v>17</v>
      </c>
      <c r="CK100" s="21">
        <v>1514</v>
      </c>
      <c r="CL100">
        <f t="shared" si="114"/>
        <v>75988</v>
      </c>
      <c r="CM100" s="22" t="s">
        <v>948</v>
      </c>
      <c r="CN100" s="22" t="s">
        <v>61</v>
      </c>
      <c r="CO100" s="4">
        <f t="shared" si="94"/>
        <v>2.5190000000000001</v>
      </c>
      <c r="CP100" s="4">
        <f t="shared" si="95"/>
        <v>3.0000000000000001E-3</v>
      </c>
      <c r="CQ100" s="4" t="str">
        <f t="shared" si="96"/>
        <v>UP</v>
      </c>
      <c r="CR100" s="4">
        <f>COUNTIF(CQ3:CQ100,CQ100)</f>
        <v>50</v>
      </c>
      <c r="CS100" s="4" t="str">
        <f t="shared" si="97"/>
        <v>UP50</v>
      </c>
      <c r="CT100" s="23" t="s">
        <v>16</v>
      </c>
      <c r="CU100" s="23" t="s">
        <v>17</v>
      </c>
      <c r="CV100" s="24">
        <v>1514</v>
      </c>
      <c r="CW100">
        <f t="shared" si="115"/>
        <v>75988</v>
      </c>
      <c r="CX100" s="25" t="s">
        <v>1047</v>
      </c>
      <c r="CY100" s="25" t="s">
        <v>38</v>
      </c>
      <c r="CZ100" s="4">
        <f t="shared" si="98"/>
        <v>2.8600000000000003</v>
      </c>
      <c r="DA100" s="4">
        <f t="shared" si="99"/>
        <v>2E-3</v>
      </c>
      <c r="DB100" s="4" t="str">
        <f t="shared" si="100"/>
        <v>UP</v>
      </c>
      <c r="DC100" s="4">
        <f>COUNTIF(DB3:DB100,DB100)</f>
        <v>50</v>
      </c>
      <c r="DD100" s="4" t="str">
        <f t="shared" si="101"/>
        <v>UP50</v>
      </c>
      <c r="DE100" s="26" t="s">
        <v>16</v>
      </c>
      <c r="DF100" s="26" t="s">
        <v>17</v>
      </c>
      <c r="DG100" s="27">
        <v>1514</v>
      </c>
      <c r="DH100">
        <f t="shared" si="116"/>
        <v>75988</v>
      </c>
      <c r="DI100" s="28" t="s">
        <v>1154</v>
      </c>
      <c r="DJ100" s="28" t="s">
        <v>78</v>
      </c>
      <c r="DK100" s="4">
        <f t="shared" si="102"/>
        <v>3.8860000000000001</v>
      </c>
      <c r="DL100" s="4">
        <f t="shared" si="103"/>
        <v>5.0000000000000001E-3</v>
      </c>
      <c r="DM100" s="4" t="str">
        <f t="shared" si="104"/>
        <v>DOWN</v>
      </c>
      <c r="DN100" s="4">
        <f>COUNTIF(DM3:DM100,DM100)</f>
        <v>47</v>
      </c>
      <c r="DO100" s="4" t="str">
        <f t="shared" si="105"/>
        <v>DOWN47</v>
      </c>
      <c r="DP100" s="29" t="s">
        <v>17</v>
      </c>
      <c r="DQ100" s="29" t="s">
        <v>16</v>
      </c>
      <c r="DR100" s="30">
        <v>66</v>
      </c>
      <c r="DS100">
        <f t="shared" si="117"/>
        <v>77436</v>
      </c>
      <c r="DT100" s="31" t="s">
        <v>1265</v>
      </c>
      <c r="DU100" s="31" t="s">
        <v>38</v>
      </c>
      <c r="DV100" s="4">
        <f t="shared" si="106"/>
        <v>4.9719999999999995</v>
      </c>
      <c r="DW100" s="4">
        <f t="shared" si="107"/>
        <v>2E-3</v>
      </c>
      <c r="DX100" s="4" t="str">
        <f t="shared" si="108"/>
        <v>UP</v>
      </c>
      <c r="DY100" s="4">
        <f>COUNTIF(DX3:DX100,DX100)</f>
        <v>50</v>
      </c>
      <c r="DZ100" s="4" t="str">
        <f t="shared" si="109"/>
        <v>UP50</v>
      </c>
      <c r="EA100" s="32" t="s">
        <v>16</v>
      </c>
      <c r="EB100" s="32" t="s">
        <v>17</v>
      </c>
      <c r="EC100" s="33">
        <v>1514</v>
      </c>
      <c r="ED100">
        <f t="shared" si="118"/>
        <v>75988</v>
      </c>
    </row>
    <row r="101" spans="2:134">
      <c r="B101" s="4" t="s">
        <v>142</v>
      </c>
      <c r="C101" s="4" t="s">
        <v>88</v>
      </c>
      <c r="D101" s="4">
        <f t="shared" si="61"/>
        <v>1.254</v>
      </c>
      <c r="E101" s="4">
        <f t="shared" si="62"/>
        <v>9.0000000000000011E-3</v>
      </c>
      <c r="F101" s="4" t="str">
        <f t="shared" si="63"/>
        <v>DOWN</v>
      </c>
      <c r="G101" s="4">
        <f>COUNTIF(F3:F101,F101)</f>
        <v>49</v>
      </c>
      <c r="H101" s="4" t="str">
        <f t="shared" si="64"/>
        <v>DOWN49</v>
      </c>
      <c r="I101" s="4" t="s">
        <v>17</v>
      </c>
      <c r="J101" s="4" t="s">
        <v>16</v>
      </c>
      <c r="K101" s="4">
        <v>66</v>
      </c>
      <c r="L101">
        <f t="shared" si="121"/>
        <v>76054</v>
      </c>
      <c r="M101" s="5" t="s">
        <v>272</v>
      </c>
      <c r="N101" s="5" t="s">
        <v>43</v>
      </c>
      <c r="O101" s="4">
        <f t="shared" si="66"/>
        <v>1.468</v>
      </c>
      <c r="P101" s="4">
        <f t="shared" si="67"/>
        <v>6.0000000000000001E-3</v>
      </c>
      <c r="Q101" s="4" t="str">
        <f t="shared" si="68"/>
        <v>DOWN</v>
      </c>
      <c r="R101" s="4">
        <f>COUNTIF(Q3:Q101,Q101)</f>
        <v>47</v>
      </c>
      <c r="S101" s="4" t="str">
        <f t="shared" si="69"/>
        <v>DOWN47</v>
      </c>
      <c r="T101" s="6" t="s">
        <v>17</v>
      </c>
      <c r="U101" s="6" t="s">
        <v>16</v>
      </c>
      <c r="V101" s="7">
        <v>66</v>
      </c>
      <c r="W101">
        <f t="shared" si="119"/>
        <v>78360</v>
      </c>
      <c r="X101" s="8" t="s">
        <v>370</v>
      </c>
      <c r="Y101" s="8" t="s">
        <v>59</v>
      </c>
      <c r="Z101" s="4">
        <f t="shared" si="70"/>
        <v>1.321</v>
      </c>
      <c r="AA101" s="4">
        <f t="shared" si="71"/>
        <v>0.01</v>
      </c>
      <c r="AB101" s="4" t="str">
        <f t="shared" si="72"/>
        <v>DOWN</v>
      </c>
      <c r="AC101" s="4">
        <f>COUNTIF(AB3:AB101,AB101)</f>
        <v>49</v>
      </c>
      <c r="AD101" s="4" t="str">
        <f t="shared" si="73"/>
        <v>DOWN49</v>
      </c>
      <c r="AE101" s="9" t="s">
        <v>17</v>
      </c>
      <c r="AF101" s="9" t="s">
        <v>16</v>
      </c>
      <c r="AG101" s="10">
        <v>66</v>
      </c>
      <c r="AH101" s="33">
        <f t="shared" si="120"/>
        <v>76054</v>
      </c>
      <c r="AI101" s="11" t="s">
        <v>484</v>
      </c>
      <c r="AJ101" s="11" t="s">
        <v>43</v>
      </c>
      <c r="AK101" s="4">
        <f t="shared" si="74"/>
        <v>3528.4390000000003</v>
      </c>
      <c r="AL101" s="11">
        <v>1.3209999999999127</v>
      </c>
      <c r="AM101" s="4">
        <f t="shared" si="75"/>
        <v>6.0000000000000001E-3</v>
      </c>
      <c r="AN101" s="4" t="str">
        <f t="shared" si="76"/>
        <v>DOWN</v>
      </c>
      <c r="AO101" s="4">
        <f>COUNTIF(AN3:AN101,AN101)</f>
        <v>49</v>
      </c>
      <c r="AP101" s="4" t="str">
        <f t="shared" si="77"/>
        <v>DOWN49</v>
      </c>
      <c r="AQ101" s="4" t="s">
        <v>17</v>
      </c>
      <c r="AR101" s="4" t="s">
        <v>16</v>
      </c>
      <c r="AS101" s="4">
        <v>66</v>
      </c>
      <c r="AT101">
        <f t="shared" si="110"/>
        <v>76054</v>
      </c>
      <c r="AU101" s="12" t="s">
        <v>585</v>
      </c>
      <c r="AV101" s="12" t="s">
        <v>69</v>
      </c>
      <c r="AW101" s="4">
        <f t="shared" si="78"/>
        <v>1.365</v>
      </c>
      <c r="AX101" s="4">
        <f t="shared" si="79"/>
        <v>1.0999999999999999E-2</v>
      </c>
      <c r="AY101" s="4" t="str">
        <f t="shared" si="80"/>
        <v>DOWN</v>
      </c>
      <c r="AZ101" s="4">
        <f>COUNTIF(AY3:AY101,AY101)</f>
        <v>49</v>
      </c>
      <c r="BA101" s="4" t="str">
        <f t="shared" si="81"/>
        <v>DOWN49</v>
      </c>
      <c r="BB101" s="13" t="s">
        <v>17</v>
      </c>
      <c r="BC101" s="13" t="s">
        <v>16</v>
      </c>
      <c r="BD101" s="14">
        <v>66</v>
      </c>
      <c r="BE101">
        <f t="shared" si="111"/>
        <v>76054</v>
      </c>
      <c r="BF101" s="15" t="s">
        <v>674</v>
      </c>
      <c r="BG101" s="15" t="s">
        <v>43</v>
      </c>
      <c r="BH101" s="4">
        <f t="shared" si="82"/>
        <v>1.639</v>
      </c>
      <c r="BI101" s="4">
        <f t="shared" si="83"/>
        <v>6.0000000000000001E-3</v>
      </c>
      <c r="BJ101" s="4" t="str">
        <f t="shared" si="84"/>
        <v>DOWN</v>
      </c>
      <c r="BK101" s="4">
        <f>COUNTIF(BJ3:BJ101,BJ101)</f>
        <v>49</v>
      </c>
      <c r="BL101" s="4" t="str">
        <f t="shared" si="85"/>
        <v>DOWN49</v>
      </c>
      <c r="BM101" s="16" t="s">
        <v>17</v>
      </c>
      <c r="BN101" s="16" t="s">
        <v>16</v>
      </c>
      <c r="BO101" s="17">
        <v>66</v>
      </c>
      <c r="BP101">
        <f t="shared" si="112"/>
        <v>76054</v>
      </c>
      <c r="BQ101" s="18" t="s">
        <v>746</v>
      </c>
      <c r="BR101" s="18" t="s">
        <v>137</v>
      </c>
      <c r="BS101" s="4">
        <f t="shared" si="86"/>
        <v>1.645</v>
      </c>
      <c r="BT101" s="4">
        <f t="shared" si="87"/>
        <v>1E-3</v>
      </c>
      <c r="BU101" s="4" t="str">
        <f t="shared" si="88"/>
        <v>DOWN</v>
      </c>
      <c r="BV101" s="4">
        <f>COUNTIF(BU3:BU101,BU101)</f>
        <v>49</v>
      </c>
      <c r="BW101" s="4" t="str">
        <f t="shared" si="89"/>
        <v>DOWN49</v>
      </c>
      <c r="BX101" s="4" t="s">
        <v>17</v>
      </c>
      <c r="BY101" s="4" t="s">
        <v>16</v>
      </c>
      <c r="BZ101" s="4">
        <v>66</v>
      </c>
      <c r="CA101">
        <f t="shared" si="113"/>
        <v>76054</v>
      </c>
      <c r="CB101" s="19" t="s">
        <v>846</v>
      </c>
      <c r="CC101" s="19" t="s">
        <v>43</v>
      </c>
      <c r="CD101" s="4">
        <f t="shared" si="90"/>
        <v>2.0349999999999997</v>
      </c>
      <c r="CE101" s="4">
        <f t="shared" si="91"/>
        <v>6.0000000000000001E-3</v>
      </c>
      <c r="CF101" s="4" t="str">
        <f t="shared" si="92"/>
        <v>DOWN</v>
      </c>
      <c r="CG101" s="4">
        <f>COUNTIF(CF3:CF101,CF101)</f>
        <v>49</v>
      </c>
      <c r="CH101" s="4" t="str">
        <f t="shared" si="93"/>
        <v>DOWN49</v>
      </c>
      <c r="CI101" s="20" t="s">
        <v>17</v>
      </c>
      <c r="CJ101" s="20" t="s">
        <v>16</v>
      </c>
      <c r="CK101" s="21">
        <v>66</v>
      </c>
      <c r="CL101">
        <f t="shared" si="114"/>
        <v>76054</v>
      </c>
      <c r="CM101" s="22" t="s">
        <v>949</v>
      </c>
      <c r="CN101" s="22" t="s">
        <v>69</v>
      </c>
      <c r="CO101" s="4">
        <f t="shared" si="94"/>
        <v>2.5300000000000002</v>
      </c>
      <c r="CP101" s="4">
        <f t="shared" si="95"/>
        <v>1.0999999999999999E-2</v>
      </c>
      <c r="CQ101" s="4" t="str">
        <f t="shared" si="96"/>
        <v>DOWN</v>
      </c>
      <c r="CR101" s="4">
        <f>COUNTIF(CQ3:CQ101,CQ101)</f>
        <v>49</v>
      </c>
      <c r="CS101" s="4" t="str">
        <f t="shared" si="97"/>
        <v>DOWN49</v>
      </c>
      <c r="CT101" s="23" t="s">
        <v>17</v>
      </c>
      <c r="CU101" s="23" t="s">
        <v>16</v>
      </c>
      <c r="CV101" s="24">
        <v>66</v>
      </c>
      <c r="CW101">
        <f t="shared" si="115"/>
        <v>76054</v>
      </c>
      <c r="CX101" s="25" t="s">
        <v>1048</v>
      </c>
      <c r="CY101" s="25" t="s">
        <v>59</v>
      </c>
      <c r="CZ101" s="4">
        <f t="shared" si="98"/>
        <v>2.87</v>
      </c>
      <c r="DA101" s="4">
        <f t="shared" si="99"/>
        <v>0.01</v>
      </c>
      <c r="DB101" s="4" t="str">
        <f t="shared" si="100"/>
        <v>DOWN</v>
      </c>
      <c r="DC101" s="4">
        <f>COUNTIF(DB3:DB101,DB101)</f>
        <v>49</v>
      </c>
      <c r="DD101" s="4" t="str">
        <f t="shared" si="101"/>
        <v>DOWN49</v>
      </c>
      <c r="DE101" s="26" t="s">
        <v>17</v>
      </c>
      <c r="DF101" s="26" t="s">
        <v>16</v>
      </c>
      <c r="DG101" s="27">
        <v>66</v>
      </c>
      <c r="DH101">
        <f t="shared" si="116"/>
        <v>76054</v>
      </c>
      <c r="DI101" s="28" t="s">
        <v>1155</v>
      </c>
      <c r="DJ101" s="28" t="s">
        <v>1004</v>
      </c>
      <c r="DK101" s="4">
        <f t="shared" si="102"/>
        <v>3.8849999999999998</v>
      </c>
      <c r="DL101" s="4">
        <f t="shared" si="103"/>
        <v>-1E-3</v>
      </c>
      <c r="DM101" s="4" t="str">
        <f t="shared" si="104"/>
        <v>UP</v>
      </c>
      <c r="DN101" s="4">
        <f>COUNTIF(DM3:DM101,DM101)</f>
        <v>52</v>
      </c>
      <c r="DO101" s="4" t="str">
        <f t="shared" si="105"/>
        <v>UP52</v>
      </c>
      <c r="DP101" s="29" t="s">
        <v>16</v>
      </c>
      <c r="DQ101" s="29" t="s">
        <v>17</v>
      </c>
      <c r="DR101" s="30">
        <v>924</v>
      </c>
      <c r="DS101">
        <f t="shared" si="117"/>
        <v>78360</v>
      </c>
      <c r="DT101" s="31" t="s">
        <v>1266</v>
      </c>
      <c r="DU101" s="31" t="s">
        <v>78</v>
      </c>
      <c r="DV101" s="4">
        <f t="shared" si="106"/>
        <v>4.9769999999999994</v>
      </c>
      <c r="DW101" s="4">
        <f t="shared" si="107"/>
        <v>5.0000000000000001E-3</v>
      </c>
      <c r="DX101" s="4" t="str">
        <f t="shared" si="108"/>
        <v>DOWN</v>
      </c>
      <c r="DY101" s="4">
        <f>COUNTIF(DX3:DX101,DX101)</f>
        <v>49</v>
      </c>
      <c r="DZ101" s="4" t="str">
        <f t="shared" si="109"/>
        <v>DOWN49</v>
      </c>
      <c r="EA101" s="32" t="s">
        <v>17</v>
      </c>
      <c r="EB101" s="32" t="s">
        <v>16</v>
      </c>
      <c r="EC101" s="33">
        <v>66</v>
      </c>
      <c r="ED101">
        <f t="shared" si="118"/>
        <v>76054</v>
      </c>
    </row>
    <row r="102" spans="2:134">
      <c r="B102" s="4" t="s">
        <v>143</v>
      </c>
      <c r="C102" s="4" t="s">
        <v>36</v>
      </c>
      <c r="D102" s="4">
        <f t="shared" si="61"/>
        <v>1.2669999999999999</v>
      </c>
      <c r="E102" s="4">
        <f t="shared" si="62"/>
        <v>1.2999999999999999E-2</v>
      </c>
      <c r="F102" s="4" t="str">
        <f t="shared" si="63"/>
        <v>UP</v>
      </c>
      <c r="G102" s="4">
        <f>COUNTIF(F3:F102,F102)</f>
        <v>51</v>
      </c>
      <c r="H102" s="4" t="str">
        <f t="shared" si="64"/>
        <v>UP51</v>
      </c>
      <c r="I102" s="4" t="s">
        <v>16</v>
      </c>
      <c r="J102" s="4" t="s">
        <v>17</v>
      </c>
      <c r="K102" s="4">
        <v>1514</v>
      </c>
      <c r="L102">
        <f t="shared" si="121"/>
        <v>77568</v>
      </c>
      <c r="M102" s="5" t="s">
        <v>273</v>
      </c>
      <c r="N102" s="5" t="s">
        <v>38</v>
      </c>
      <c r="O102" s="4">
        <f t="shared" si="66"/>
        <v>1.47</v>
      </c>
      <c r="P102" s="4">
        <f t="shared" si="67"/>
        <v>2E-3</v>
      </c>
      <c r="Q102" s="4" t="str">
        <f t="shared" si="68"/>
        <v>DOWN</v>
      </c>
      <c r="R102" s="4">
        <f>COUNTIF(Q3:Q102,Q102)</f>
        <v>48</v>
      </c>
      <c r="S102" s="4" t="str">
        <f t="shared" si="69"/>
        <v>DOWN48</v>
      </c>
      <c r="T102" s="6" t="s">
        <v>17</v>
      </c>
      <c r="U102" s="6" t="s">
        <v>16</v>
      </c>
      <c r="V102" s="7">
        <v>66</v>
      </c>
      <c r="W102">
        <f t="shared" si="119"/>
        <v>78426</v>
      </c>
      <c r="X102" s="8" t="s">
        <v>371</v>
      </c>
      <c r="Y102" s="8" t="s">
        <v>61</v>
      </c>
      <c r="Z102" s="4">
        <f t="shared" si="70"/>
        <v>1.3240000000000001</v>
      </c>
      <c r="AA102" s="4">
        <f t="shared" si="71"/>
        <v>3.0000000000000001E-3</v>
      </c>
      <c r="AB102" s="4" t="str">
        <f t="shared" si="72"/>
        <v>UP</v>
      </c>
      <c r="AC102" s="4">
        <f>COUNTIF(AB3:AB102,AB102)</f>
        <v>51</v>
      </c>
      <c r="AD102" s="4" t="str">
        <f t="shared" si="73"/>
        <v>UP51</v>
      </c>
      <c r="AE102" s="9" t="s">
        <v>16</v>
      </c>
      <c r="AF102" s="9" t="s">
        <v>17</v>
      </c>
      <c r="AG102" s="10">
        <v>1514</v>
      </c>
      <c r="AH102" s="33">
        <f t="shared" si="120"/>
        <v>77568</v>
      </c>
      <c r="AI102" s="11" t="s">
        <v>485</v>
      </c>
      <c r="AJ102" s="11" t="s">
        <v>137</v>
      </c>
      <c r="AK102" s="4">
        <f t="shared" si="74"/>
        <v>3528.4399999999996</v>
      </c>
      <c r="AL102" s="11">
        <v>1.3219999999992069</v>
      </c>
      <c r="AM102" s="4">
        <f t="shared" si="75"/>
        <v>1E-3</v>
      </c>
      <c r="AN102" s="4" t="str">
        <f t="shared" si="76"/>
        <v>UP</v>
      </c>
      <c r="AO102" s="4">
        <f>COUNTIF(AN3:AN102,AN102)</f>
        <v>51</v>
      </c>
      <c r="AP102" s="4" t="str">
        <f t="shared" si="77"/>
        <v>UP51</v>
      </c>
      <c r="AQ102" s="4" t="s">
        <v>16</v>
      </c>
      <c r="AR102" s="4" t="s">
        <v>17</v>
      </c>
      <c r="AS102" s="4">
        <v>1514</v>
      </c>
      <c r="AT102">
        <f t="shared" si="110"/>
        <v>77568</v>
      </c>
      <c r="AU102" s="12" t="s">
        <v>586</v>
      </c>
      <c r="AV102" s="12" t="s">
        <v>88</v>
      </c>
      <c r="AW102" s="4">
        <f t="shared" si="78"/>
        <v>1.3740000000000001</v>
      </c>
      <c r="AX102" s="4">
        <f t="shared" si="79"/>
        <v>9.0000000000000011E-3</v>
      </c>
      <c r="AY102" s="4" t="str">
        <f t="shared" si="80"/>
        <v>UP</v>
      </c>
      <c r="AZ102" s="4">
        <f>COUNTIF(AY3:AY102,AY102)</f>
        <v>51</v>
      </c>
      <c r="BA102" s="4" t="str">
        <f t="shared" si="81"/>
        <v>UP51</v>
      </c>
      <c r="BB102" s="13" t="s">
        <v>16</v>
      </c>
      <c r="BC102" s="13" t="s">
        <v>17</v>
      </c>
      <c r="BD102" s="14">
        <v>1514</v>
      </c>
      <c r="BE102">
        <f t="shared" si="111"/>
        <v>77568</v>
      </c>
      <c r="BF102" s="15" t="s">
        <v>675</v>
      </c>
      <c r="BG102" s="15" t="s">
        <v>137</v>
      </c>
      <c r="BH102" s="4">
        <f t="shared" si="82"/>
        <v>1.64</v>
      </c>
      <c r="BI102" s="4">
        <f t="shared" si="83"/>
        <v>1E-3</v>
      </c>
      <c r="BJ102" s="4" t="str">
        <f t="shared" si="84"/>
        <v>UP</v>
      </c>
      <c r="BK102" s="4">
        <f>COUNTIF(BJ3:BJ102,BJ102)</f>
        <v>51</v>
      </c>
      <c r="BL102" s="4" t="str">
        <f t="shared" si="85"/>
        <v>UP51</v>
      </c>
      <c r="BM102" s="16" t="s">
        <v>16</v>
      </c>
      <c r="BN102" s="16" t="s">
        <v>17</v>
      </c>
      <c r="BO102" s="17">
        <v>1514</v>
      </c>
      <c r="BP102">
        <f t="shared" si="112"/>
        <v>77568</v>
      </c>
      <c r="BQ102" s="18" t="s">
        <v>747</v>
      </c>
      <c r="BR102" s="18" t="s">
        <v>78</v>
      </c>
      <c r="BS102" s="4">
        <f t="shared" si="86"/>
        <v>1.65</v>
      </c>
      <c r="BT102" s="4">
        <f t="shared" si="87"/>
        <v>5.0000000000000001E-3</v>
      </c>
      <c r="BU102" s="4" t="str">
        <f t="shared" si="88"/>
        <v>UP</v>
      </c>
      <c r="BV102" s="4">
        <f>COUNTIF(BU3:BU102,BU102)</f>
        <v>51</v>
      </c>
      <c r="BW102" s="4" t="str">
        <f t="shared" si="89"/>
        <v>UP51</v>
      </c>
      <c r="BX102" s="4" t="s">
        <v>16</v>
      </c>
      <c r="BY102" s="4" t="s">
        <v>17</v>
      </c>
      <c r="BZ102" s="4">
        <v>1514</v>
      </c>
      <c r="CA102">
        <f t="shared" si="113"/>
        <v>77568</v>
      </c>
      <c r="CB102" s="19" t="s">
        <v>847</v>
      </c>
      <c r="CC102" s="19" t="s">
        <v>38</v>
      </c>
      <c r="CD102" s="4">
        <f t="shared" si="90"/>
        <v>2.0370000000000004</v>
      </c>
      <c r="CE102" s="4">
        <f t="shared" si="91"/>
        <v>2E-3</v>
      </c>
      <c r="CF102" s="4" t="str">
        <f t="shared" si="92"/>
        <v>UP</v>
      </c>
      <c r="CG102" s="4">
        <f>COUNTIF(CF3:CF102,CF102)</f>
        <v>51</v>
      </c>
      <c r="CH102" s="4" t="str">
        <f t="shared" si="93"/>
        <v>UP51</v>
      </c>
      <c r="CI102" s="20" t="s">
        <v>16</v>
      </c>
      <c r="CJ102" s="20" t="s">
        <v>17</v>
      </c>
      <c r="CK102" s="21">
        <v>1514</v>
      </c>
      <c r="CL102">
        <f t="shared" si="114"/>
        <v>77568</v>
      </c>
      <c r="CM102" s="22" t="s">
        <v>950</v>
      </c>
      <c r="CN102" s="22" t="s">
        <v>38</v>
      </c>
      <c r="CO102" s="4">
        <f t="shared" si="94"/>
        <v>2.532</v>
      </c>
      <c r="CP102" s="4">
        <f t="shared" si="95"/>
        <v>2E-3</v>
      </c>
      <c r="CQ102" s="4" t="str">
        <f t="shared" si="96"/>
        <v>UP</v>
      </c>
      <c r="CR102" s="4">
        <f>COUNTIF(CQ3:CQ102,CQ102)</f>
        <v>51</v>
      </c>
      <c r="CS102" s="4" t="str">
        <f t="shared" si="97"/>
        <v>UP51</v>
      </c>
      <c r="CT102" s="23" t="s">
        <v>16</v>
      </c>
      <c r="CU102" s="23" t="s">
        <v>17</v>
      </c>
      <c r="CV102" s="24">
        <v>1514</v>
      </c>
      <c r="CW102">
        <f t="shared" si="115"/>
        <v>77568</v>
      </c>
      <c r="CX102" s="25" t="s">
        <v>1049</v>
      </c>
      <c r="CY102" s="25" t="s">
        <v>38</v>
      </c>
      <c r="CZ102" s="4">
        <f t="shared" si="98"/>
        <v>2.8719999999999999</v>
      </c>
      <c r="DA102" s="4">
        <f t="shared" si="99"/>
        <v>2E-3</v>
      </c>
      <c r="DB102" s="4" t="str">
        <f t="shared" si="100"/>
        <v>UP</v>
      </c>
      <c r="DC102" s="4">
        <f>COUNTIF(DB3:DB102,DB102)</f>
        <v>51</v>
      </c>
      <c r="DD102" s="4" t="str">
        <f t="shared" si="101"/>
        <v>UP51</v>
      </c>
      <c r="DE102" s="26" t="s">
        <v>16</v>
      </c>
      <c r="DF102" s="26" t="s">
        <v>17</v>
      </c>
      <c r="DG102" s="27">
        <v>1514</v>
      </c>
      <c r="DH102">
        <f t="shared" si="116"/>
        <v>77568</v>
      </c>
      <c r="DI102" s="28" t="s">
        <v>1156</v>
      </c>
      <c r="DJ102" s="28" t="s">
        <v>40</v>
      </c>
      <c r="DK102" s="4">
        <f t="shared" si="102"/>
        <v>3.8919999999999999</v>
      </c>
      <c r="DL102" s="4">
        <f t="shared" si="103"/>
        <v>7.0000000000000001E-3</v>
      </c>
      <c r="DM102" s="4" t="str">
        <f t="shared" si="104"/>
        <v>DOWN</v>
      </c>
      <c r="DN102" s="4">
        <f>COUNTIF(DM3:DM102,DM102)</f>
        <v>48</v>
      </c>
      <c r="DO102" s="4" t="str">
        <f t="shared" si="105"/>
        <v>DOWN48</v>
      </c>
      <c r="DP102" s="29" t="s">
        <v>17</v>
      </c>
      <c r="DQ102" s="29" t="s">
        <v>16</v>
      </c>
      <c r="DR102" s="30">
        <v>66</v>
      </c>
      <c r="DS102">
        <f t="shared" si="117"/>
        <v>78426</v>
      </c>
      <c r="DT102" s="31" t="s">
        <v>1267</v>
      </c>
      <c r="DU102" s="31" t="s">
        <v>38</v>
      </c>
      <c r="DV102" s="4">
        <f t="shared" si="106"/>
        <v>4.9790000000000001</v>
      </c>
      <c r="DW102" s="4">
        <f t="shared" si="107"/>
        <v>2E-3</v>
      </c>
      <c r="DX102" s="4" t="str">
        <f t="shared" si="108"/>
        <v>UP</v>
      </c>
      <c r="DY102" s="4">
        <f>COUNTIF(DX3:DX102,DX102)</f>
        <v>51</v>
      </c>
      <c r="DZ102" s="4" t="str">
        <f t="shared" si="109"/>
        <v>UP51</v>
      </c>
      <c r="EA102" s="32" t="s">
        <v>16</v>
      </c>
      <c r="EB102" s="32" t="s">
        <v>17</v>
      </c>
      <c r="EC102" s="33">
        <v>1514</v>
      </c>
      <c r="ED102">
        <f t="shared" si="118"/>
        <v>77568</v>
      </c>
    </row>
    <row r="103" spans="2:134">
      <c r="B103" s="4" t="s">
        <v>144</v>
      </c>
      <c r="C103" s="4" t="s">
        <v>59</v>
      </c>
      <c r="D103" s="4">
        <f t="shared" si="61"/>
        <v>1.2769999999999999</v>
      </c>
      <c r="E103" s="4">
        <f t="shared" si="62"/>
        <v>0.01</v>
      </c>
      <c r="F103" s="4" t="str">
        <f t="shared" si="63"/>
        <v>DOWN</v>
      </c>
      <c r="G103" s="4">
        <f>COUNTIF(F3:F103,F103)</f>
        <v>50</v>
      </c>
      <c r="H103" s="4" t="str">
        <f t="shared" si="64"/>
        <v>DOWN50</v>
      </c>
      <c r="I103" s="4" t="s">
        <v>17</v>
      </c>
      <c r="J103" s="4" t="s">
        <v>16</v>
      </c>
      <c r="K103" s="4">
        <v>66</v>
      </c>
      <c r="L103">
        <f t="shared" si="121"/>
        <v>77634</v>
      </c>
      <c r="M103" s="5" t="s">
        <v>274</v>
      </c>
      <c r="N103" s="5" t="s">
        <v>40</v>
      </c>
      <c r="O103" s="4">
        <f t="shared" si="66"/>
        <v>1.4770000000000001</v>
      </c>
      <c r="P103" s="4">
        <f t="shared" si="67"/>
        <v>7.0000000000000001E-3</v>
      </c>
      <c r="Q103" s="4" t="str">
        <f t="shared" si="68"/>
        <v>DOWN</v>
      </c>
      <c r="R103" s="4">
        <f>COUNTIF(Q3:Q103,Q103)</f>
        <v>49</v>
      </c>
      <c r="S103" s="4" t="str">
        <f t="shared" si="69"/>
        <v>DOWN49</v>
      </c>
      <c r="T103" s="6" t="s">
        <v>17</v>
      </c>
      <c r="U103" s="6" t="s">
        <v>16</v>
      </c>
      <c r="V103" s="7">
        <v>66</v>
      </c>
      <c r="W103">
        <f t="shared" si="119"/>
        <v>78492</v>
      </c>
      <c r="X103" s="8" t="s">
        <v>372</v>
      </c>
      <c r="Y103" s="8" t="s">
        <v>59</v>
      </c>
      <c r="Z103" s="4">
        <f t="shared" si="70"/>
        <v>1.3339999999999999</v>
      </c>
      <c r="AA103" s="4">
        <f t="shared" si="71"/>
        <v>0.01</v>
      </c>
      <c r="AB103" s="4" t="str">
        <f t="shared" si="72"/>
        <v>DOWN</v>
      </c>
      <c r="AC103" s="4">
        <f>COUNTIF(AB3:AB103,AB103)</f>
        <v>50</v>
      </c>
      <c r="AD103" s="4" t="str">
        <f t="shared" si="73"/>
        <v>DOWN50</v>
      </c>
      <c r="AE103" s="9" t="s">
        <v>17</v>
      </c>
      <c r="AF103" s="9" t="s">
        <v>16</v>
      </c>
      <c r="AG103" s="10">
        <v>66</v>
      </c>
      <c r="AH103" s="33">
        <f t="shared" si="120"/>
        <v>77634</v>
      </c>
      <c r="AI103" s="11" t="s">
        <v>486</v>
      </c>
      <c r="AJ103" s="11" t="s">
        <v>43</v>
      </c>
      <c r="AK103" s="4">
        <f t="shared" si="74"/>
        <v>3528.4460000000004</v>
      </c>
      <c r="AL103" s="11">
        <v>1.3279999999999745</v>
      </c>
      <c r="AM103" s="4">
        <f t="shared" si="75"/>
        <v>6.0000000000000001E-3</v>
      </c>
      <c r="AN103" s="4" t="str">
        <f t="shared" si="76"/>
        <v>DOWN</v>
      </c>
      <c r="AO103" s="4">
        <f>COUNTIF(AN3:AN103,AN103)</f>
        <v>50</v>
      </c>
      <c r="AP103" s="4" t="str">
        <f t="shared" si="77"/>
        <v>DOWN50</v>
      </c>
      <c r="AQ103" s="4" t="s">
        <v>17</v>
      </c>
      <c r="AR103" s="4" t="s">
        <v>16</v>
      </c>
      <c r="AS103" s="4">
        <v>66</v>
      </c>
      <c r="AT103">
        <f t="shared" si="110"/>
        <v>77634</v>
      </c>
      <c r="AU103" s="12" t="s">
        <v>587</v>
      </c>
      <c r="AV103" s="12" t="s">
        <v>69</v>
      </c>
      <c r="AW103" s="4">
        <f t="shared" si="78"/>
        <v>1.385</v>
      </c>
      <c r="AX103" s="4">
        <f t="shared" si="79"/>
        <v>1.0999999999999999E-2</v>
      </c>
      <c r="AY103" s="4" t="str">
        <f t="shared" si="80"/>
        <v>DOWN</v>
      </c>
      <c r="AZ103" s="4">
        <f>COUNTIF(AY3:AY103,AY103)</f>
        <v>50</v>
      </c>
      <c r="BA103" s="4" t="str">
        <f t="shared" si="81"/>
        <v>DOWN50</v>
      </c>
      <c r="BB103" s="13" t="s">
        <v>17</v>
      </c>
      <c r="BC103" s="13" t="s">
        <v>16</v>
      </c>
      <c r="BD103" s="14">
        <v>66</v>
      </c>
      <c r="BE103">
        <f t="shared" si="111"/>
        <v>77634</v>
      </c>
      <c r="BF103" s="15" t="s">
        <v>676</v>
      </c>
      <c r="BG103" s="15" t="s">
        <v>43</v>
      </c>
      <c r="BH103" s="4">
        <f t="shared" si="82"/>
        <v>1.6459999999999999</v>
      </c>
      <c r="BI103" s="4">
        <f t="shared" si="83"/>
        <v>6.0000000000000001E-3</v>
      </c>
      <c r="BJ103" s="4" t="str">
        <f t="shared" si="84"/>
        <v>DOWN</v>
      </c>
      <c r="BK103" s="4">
        <f>COUNTIF(BJ3:BJ103,BJ103)</f>
        <v>50</v>
      </c>
      <c r="BL103" s="4" t="str">
        <f t="shared" si="85"/>
        <v>DOWN50</v>
      </c>
      <c r="BM103" s="16" t="s">
        <v>17</v>
      </c>
      <c r="BN103" s="16" t="s">
        <v>16</v>
      </c>
      <c r="BO103" s="17">
        <v>66</v>
      </c>
      <c r="BP103">
        <f t="shared" si="112"/>
        <v>77634</v>
      </c>
      <c r="BQ103" s="18" t="s">
        <v>748</v>
      </c>
      <c r="BR103" s="18" t="s">
        <v>73</v>
      </c>
      <c r="BS103" s="4">
        <f t="shared" si="86"/>
        <v>1.6579999999999999</v>
      </c>
      <c r="BT103" s="4">
        <f t="shared" si="87"/>
        <v>8.0000000000000002E-3</v>
      </c>
      <c r="BU103" s="4" t="str">
        <f t="shared" si="88"/>
        <v>DOWN</v>
      </c>
      <c r="BV103" s="4">
        <f>COUNTIF(BU3:BU103,BU103)</f>
        <v>50</v>
      </c>
      <c r="BW103" s="4" t="str">
        <f t="shared" si="89"/>
        <v>DOWN50</v>
      </c>
      <c r="BX103" s="4" t="s">
        <v>17</v>
      </c>
      <c r="BY103" s="4" t="s">
        <v>16</v>
      </c>
      <c r="BZ103" s="4">
        <v>66</v>
      </c>
      <c r="CA103">
        <f t="shared" si="113"/>
        <v>77634</v>
      </c>
      <c r="CB103" s="19" t="s">
        <v>848</v>
      </c>
      <c r="CC103" s="19" t="s">
        <v>43</v>
      </c>
      <c r="CD103" s="4">
        <f t="shared" si="90"/>
        <v>2.0430000000000001</v>
      </c>
      <c r="CE103" s="4">
        <f t="shared" si="91"/>
        <v>6.0000000000000001E-3</v>
      </c>
      <c r="CF103" s="4" t="str">
        <f t="shared" si="92"/>
        <v>DOWN</v>
      </c>
      <c r="CG103" s="4">
        <f>COUNTIF(CF3:CF103,CF103)</f>
        <v>50</v>
      </c>
      <c r="CH103" s="4" t="str">
        <f t="shared" si="93"/>
        <v>DOWN50</v>
      </c>
      <c r="CI103" s="20" t="s">
        <v>17</v>
      </c>
      <c r="CJ103" s="20" t="s">
        <v>16</v>
      </c>
      <c r="CK103" s="21">
        <v>66</v>
      </c>
      <c r="CL103">
        <f t="shared" si="114"/>
        <v>77634</v>
      </c>
      <c r="CM103" s="22" t="s">
        <v>951</v>
      </c>
      <c r="CN103" s="22" t="s">
        <v>59</v>
      </c>
      <c r="CO103" s="4">
        <f t="shared" si="94"/>
        <v>2.5419999999999998</v>
      </c>
      <c r="CP103" s="4">
        <f t="shared" si="95"/>
        <v>0.01</v>
      </c>
      <c r="CQ103" s="4" t="str">
        <f t="shared" si="96"/>
        <v>DOWN</v>
      </c>
      <c r="CR103" s="4">
        <f>COUNTIF(CQ3:CQ103,CQ103)</f>
        <v>50</v>
      </c>
      <c r="CS103" s="4" t="str">
        <f t="shared" si="97"/>
        <v>DOWN50</v>
      </c>
      <c r="CT103" s="23" t="s">
        <v>17</v>
      </c>
      <c r="CU103" s="23" t="s">
        <v>16</v>
      </c>
      <c r="CV103" s="24">
        <v>66</v>
      </c>
      <c r="CW103">
        <f t="shared" si="115"/>
        <v>77634</v>
      </c>
      <c r="CX103" s="25" t="s">
        <v>1050</v>
      </c>
      <c r="CY103" s="25" t="s">
        <v>59</v>
      </c>
      <c r="CZ103" s="4">
        <f t="shared" si="98"/>
        <v>2.8820000000000001</v>
      </c>
      <c r="DA103" s="4">
        <f t="shared" si="99"/>
        <v>0.01</v>
      </c>
      <c r="DB103" s="4" t="str">
        <f t="shared" si="100"/>
        <v>DOWN</v>
      </c>
      <c r="DC103" s="4">
        <f>COUNTIF(DB3:DB103,DB103)</f>
        <v>50</v>
      </c>
      <c r="DD103" s="4" t="str">
        <f t="shared" si="101"/>
        <v>DOWN50</v>
      </c>
      <c r="DE103" s="26" t="s">
        <v>17</v>
      </c>
      <c r="DF103" s="26" t="s">
        <v>16</v>
      </c>
      <c r="DG103" s="27">
        <v>66</v>
      </c>
      <c r="DH103">
        <f t="shared" si="116"/>
        <v>77634</v>
      </c>
      <c r="DI103" s="28" t="s">
        <v>1157</v>
      </c>
      <c r="DJ103" s="28" t="s">
        <v>73</v>
      </c>
      <c r="DK103" s="4">
        <f t="shared" si="102"/>
        <v>3.9</v>
      </c>
      <c r="DL103" s="4">
        <f t="shared" si="103"/>
        <v>8.0000000000000002E-3</v>
      </c>
      <c r="DM103" s="4" t="str">
        <f t="shared" si="104"/>
        <v>DOWN</v>
      </c>
      <c r="DN103" s="4">
        <f>COUNTIF(DM3:DM103,DM103)</f>
        <v>49</v>
      </c>
      <c r="DO103" s="4" t="str">
        <f t="shared" si="105"/>
        <v>DOWN49</v>
      </c>
      <c r="DP103" s="29" t="s">
        <v>17</v>
      </c>
      <c r="DQ103" s="29" t="s">
        <v>16</v>
      </c>
      <c r="DR103" s="30">
        <v>66</v>
      </c>
      <c r="DS103">
        <f t="shared" si="117"/>
        <v>78492</v>
      </c>
      <c r="DT103" s="31" t="s">
        <v>1268</v>
      </c>
      <c r="DU103" s="31" t="s">
        <v>61</v>
      </c>
      <c r="DV103" s="4">
        <f t="shared" si="106"/>
        <v>4.9820000000000002</v>
      </c>
      <c r="DW103" s="4">
        <f t="shared" si="107"/>
        <v>3.0000000000000001E-3</v>
      </c>
      <c r="DX103" s="4" t="str">
        <f t="shared" si="108"/>
        <v>UP</v>
      </c>
      <c r="DY103" s="4">
        <f>COUNTIF(DX3:DX103,DX103)</f>
        <v>52</v>
      </c>
      <c r="DZ103" s="4" t="str">
        <f t="shared" si="109"/>
        <v>UP52</v>
      </c>
      <c r="EA103" s="32" t="s">
        <v>16</v>
      </c>
      <c r="EB103" s="32" t="s">
        <v>17</v>
      </c>
      <c r="EC103" s="33">
        <v>924</v>
      </c>
      <c r="ED103">
        <f t="shared" si="118"/>
        <v>78492</v>
      </c>
    </row>
    <row r="104" spans="2:134">
      <c r="B104" s="4" t="s">
        <v>145</v>
      </c>
      <c r="C104" s="4" t="s">
        <v>71</v>
      </c>
      <c r="D104" s="4">
        <f t="shared" si="61"/>
        <v>1.2809999999999999</v>
      </c>
      <c r="E104" s="4">
        <f t="shared" si="62"/>
        <v>4.0000000000000001E-3</v>
      </c>
      <c r="F104" s="4" t="str">
        <f t="shared" si="63"/>
        <v>UP</v>
      </c>
      <c r="G104" s="4">
        <f>COUNTIF(F3:F104,F104)</f>
        <v>52</v>
      </c>
      <c r="H104" s="4" t="str">
        <f t="shared" si="64"/>
        <v>UP52</v>
      </c>
      <c r="I104" s="4" t="s">
        <v>16</v>
      </c>
      <c r="J104" s="4" t="s">
        <v>17</v>
      </c>
      <c r="K104" s="4">
        <v>924</v>
      </c>
      <c r="L104">
        <f t="shared" si="121"/>
        <v>78558</v>
      </c>
      <c r="M104" s="5" t="s">
        <v>275</v>
      </c>
      <c r="N104" s="5" t="s">
        <v>88</v>
      </c>
      <c r="O104" s="4">
        <f t="shared" si="66"/>
        <v>1.486</v>
      </c>
      <c r="P104" s="4">
        <f t="shared" si="67"/>
        <v>9.0000000000000011E-3</v>
      </c>
      <c r="Q104" s="4" t="str">
        <f t="shared" si="68"/>
        <v>DOWN</v>
      </c>
      <c r="R104" s="4">
        <f>COUNTIF(Q3:Q104,Q104)</f>
        <v>50</v>
      </c>
      <c r="S104" s="4" t="str">
        <f t="shared" si="69"/>
        <v>DOWN50</v>
      </c>
      <c r="T104" s="6" t="s">
        <v>17</v>
      </c>
      <c r="U104" s="6" t="s">
        <v>16</v>
      </c>
      <c r="V104" s="7">
        <v>66</v>
      </c>
      <c r="W104">
        <f t="shared" si="119"/>
        <v>78558</v>
      </c>
      <c r="X104" s="8" t="s">
        <v>373</v>
      </c>
      <c r="Y104" s="8" t="s">
        <v>88</v>
      </c>
      <c r="Z104" s="4">
        <f t="shared" si="70"/>
        <v>1.343</v>
      </c>
      <c r="AA104" s="4">
        <f t="shared" si="71"/>
        <v>9.0000000000000011E-3</v>
      </c>
      <c r="AB104" s="4" t="str">
        <f t="shared" si="72"/>
        <v>UP</v>
      </c>
      <c r="AC104" s="4">
        <f>COUNTIF(AB3:AB104,AB104)</f>
        <v>52</v>
      </c>
      <c r="AD104" s="4" t="str">
        <f t="shared" si="73"/>
        <v>UP52</v>
      </c>
      <c r="AE104" s="9" t="s">
        <v>16</v>
      </c>
      <c r="AF104" s="9" t="s">
        <v>17</v>
      </c>
      <c r="AG104" s="10">
        <v>924</v>
      </c>
      <c r="AH104" s="33">
        <f t="shared" si="120"/>
        <v>78558</v>
      </c>
      <c r="AI104" s="11" t="s">
        <v>487</v>
      </c>
      <c r="AJ104" s="11" t="s">
        <v>137</v>
      </c>
      <c r="AK104" s="4">
        <f t="shared" si="74"/>
        <v>3528.4470000000001</v>
      </c>
      <c r="AL104" s="11">
        <v>1.3289999999997235</v>
      </c>
      <c r="AM104" s="4">
        <f t="shared" si="75"/>
        <v>1E-3</v>
      </c>
      <c r="AN104" s="4" t="str">
        <f t="shared" si="76"/>
        <v>UP</v>
      </c>
      <c r="AO104" s="4">
        <f>COUNTIF(AN3:AN104,AN104)</f>
        <v>52</v>
      </c>
      <c r="AP104" s="4" t="str">
        <f t="shared" si="77"/>
        <v>UP52</v>
      </c>
      <c r="AQ104" s="4" t="s">
        <v>16</v>
      </c>
      <c r="AR104" s="4" t="s">
        <v>17</v>
      </c>
      <c r="AS104" s="4">
        <v>924</v>
      </c>
      <c r="AT104">
        <f t="shared" si="110"/>
        <v>78558</v>
      </c>
      <c r="AU104" s="12" t="s">
        <v>588</v>
      </c>
      <c r="AV104" s="12" t="s">
        <v>40</v>
      </c>
      <c r="AW104" s="4">
        <f t="shared" si="78"/>
        <v>1.3919999999999999</v>
      </c>
      <c r="AX104" s="4">
        <f t="shared" si="79"/>
        <v>7.0000000000000001E-3</v>
      </c>
      <c r="AY104" s="4" t="str">
        <f t="shared" si="80"/>
        <v>UP</v>
      </c>
      <c r="AZ104" s="4">
        <f>COUNTIF(AY3:AY104,AY104)</f>
        <v>52</v>
      </c>
      <c r="BA104" s="4" t="str">
        <f t="shared" si="81"/>
        <v>UP52</v>
      </c>
      <c r="BB104" s="13" t="s">
        <v>16</v>
      </c>
      <c r="BC104" s="13" t="s">
        <v>17</v>
      </c>
      <c r="BD104" s="14">
        <v>924</v>
      </c>
      <c r="BE104">
        <f t="shared" si="111"/>
        <v>78558</v>
      </c>
      <c r="BF104" s="15" t="s">
        <v>677</v>
      </c>
      <c r="BG104" s="15" t="s">
        <v>137</v>
      </c>
      <c r="BH104" s="4">
        <f t="shared" si="82"/>
        <v>1.647</v>
      </c>
      <c r="BI104" s="4">
        <f t="shared" si="83"/>
        <v>1E-3</v>
      </c>
      <c r="BJ104" s="4" t="str">
        <f t="shared" si="84"/>
        <v>UP</v>
      </c>
      <c r="BK104" s="4">
        <f>COUNTIF(BJ3:BJ104,BJ104)</f>
        <v>52</v>
      </c>
      <c r="BL104" s="4" t="str">
        <f t="shared" si="85"/>
        <v>UP52</v>
      </c>
      <c r="BM104" s="16" t="s">
        <v>16</v>
      </c>
      <c r="BN104" s="16" t="s">
        <v>17</v>
      </c>
      <c r="BO104" s="17">
        <v>924</v>
      </c>
      <c r="BP104">
        <f t="shared" si="112"/>
        <v>78558</v>
      </c>
      <c r="BQ104" s="18" t="s">
        <v>749</v>
      </c>
      <c r="BR104" s="18" t="s">
        <v>71</v>
      </c>
      <c r="BS104" s="4">
        <f t="shared" si="86"/>
        <v>1.6620000000000001</v>
      </c>
      <c r="BT104" s="4">
        <f t="shared" si="87"/>
        <v>4.0000000000000001E-3</v>
      </c>
      <c r="BU104" s="4" t="str">
        <f t="shared" si="88"/>
        <v>UP</v>
      </c>
      <c r="BV104" s="4">
        <f>COUNTIF(BU3:BU104,BU104)</f>
        <v>52</v>
      </c>
      <c r="BW104" s="4" t="str">
        <f t="shared" si="89"/>
        <v>UP52</v>
      </c>
      <c r="BX104" s="4" t="s">
        <v>16</v>
      </c>
      <c r="BY104" s="4" t="s">
        <v>17</v>
      </c>
      <c r="BZ104" s="4">
        <v>924</v>
      </c>
      <c r="CA104">
        <f t="shared" si="113"/>
        <v>78558</v>
      </c>
      <c r="CB104" s="19" t="s">
        <v>849</v>
      </c>
      <c r="CC104" s="19" t="s">
        <v>38</v>
      </c>
      <c r="CD104" s="4">
        <f t="shared" si="90"/>
        <v>2.0449999999999999</v>
      </c>
      <c r="CE104" s="4">
        <f t="shared" si="91"/>
        <v>2E-3</v>
      </c>
      <c r="CF104" s="4" t="str">
        <f t="shared" si="92"/>
        <v>UP</v>
      </c>
      <c r="CG104" s="4">
        <f>COUNTIF(CF3:CF104,CF104)</f>
        <v>52</v>
      </c>
      <c r="CH104" s="4" t="str">
        <f t="shared" si="93"/>
        <v>UP52</v>
      </c>
      <c r="CI104" s="20" t="s">
        <v>16</v>
      </c>
      <c r="CJ104" s="20" t="s">
        <v>17</v>
      </c>
      <c r="CK104" s="21">
        <v>924</v>
      </c>
      <c r="CL104">
        <f t="shared" si="114"/>
        <v>78558</v>
      </c>
      <c r="CM104" s="22" t="s">
        <v>952</v>
      </c>
      <c r="CN104" s="22" t="s">
        <v>61</v>
      </c>
      <c r="CO104" s="4">
        <f t="shared" si="94"/>
        <v>2.5449999999999999</v>
      </c>
      <c r="CP104" s="4">
        <f t="shared" si="95"/>
        <v>3.0000000000000001E-3</v>
      </c>
      <c r="CQ104" s="4" t="str">
        <f t="shared" si="96"/>
        <v>UP</v>
      </c>
      <c r="CR104" s="4">
        <f>COUNTIF(CQ3:CQ104,CQ104)</f>
        <v>52</v>
      </c>
      <c r="CS104" s="4" t="str">
        <f t="shared" si="97"/>
        <v>UP52</v>
      </c>
      <c r="CT104" s="23" t="s">
        <v>16</v>
      </c>
      <c r="CU104" s="23" t="s">
        <v>17</v>
      </c>
      <c r="CV104" s="24">
        <v>924</v>
      </c>
      <c r="CW104">
        <f t="shared" si="115"/>
        <v>78558</v>
      </c>
      <c r="CX104" s="25" t="s">
        <v>1051</v>
      </c>
      <c r="CY104" s="25" t="s">
        <v>38</v>
      </c>
      <c r="CZ104" s="4">
        <f t="shared" si="98"/>
        <v>2.8839999999999999</v>
      </c>
      <c r="DA104" s="4">
        <f t="shared" si="99"/>
        <v>2E-3</v>
      </c>
      <c r="DB104" s="4" t="str">
        <f t="shared" si="100"/>
        <v>UP</v>
      </c>
      <c r="DC104" s="4">
        <f>COUNTIF(DB3:DB104,DB104)</f>
        <v>52</v>
      </c>
      <c r="DD104" s="4" t="str">
        <f t="shared" si="101"/>
        <v>UP52</v>
      </c>
      <c r="DE104" s="26" t="s">
        <v>16</v>
      </c>
      <c r="DF104" s="26" t="s">
        <v>17</v>
      </c>
      <c r="DG104" s="27">
        <v>924</v>
      </c>
      <c r="DH104">
        <f t="shared" si="116"/>
        <v>78558</v>
      </c>
      <c r="DI104" s="28" t="s">
        <v>1158</v>
      </c>
      <c r="DJ104" s="28" t="s">
        <v>43</v>
      </c>
      <c r="DK104" s="4">
        <f t="shared" si="102"/>
        <v>3.9060000000000001</v>
      </c>
      <c r="DL104" s="4">
        <f t="shared" si="103"/>
        <v>6.0000000000000001E-3</v>
      </c>
      <c r="DM104" s="4" t="str">
        <f t="shared" si="104"/>
        <v>DOWN</v>
      </c>
      <c r="DN104" s="4">
        <f>COUNTIF(DM3:DM104,DM104)</f>
        <v>50</v>
      </c>
      <c r="DO104" s="4" t="str">
        <f t="shared" si="105"/>
        <v>DOWN50</v>
      </c>
      <c r="DP104" s="29" t="s">
        <v>17</v>
      </c>
      <c r="DQ104" s="29" t="s">
        <v>16</v>
      </c>
      <c r="DR104" s="30">
        <v>66</v>
      </c>
      <c r="DS104">
        <f t="shared" si="117"/>
        <v>78558</v>
      </c>
      <c r="DT104" s="31" t="s">
        <v>1269</v>
      </c>
      <c r="DU104" s="31" t="s">
        <v>71</v>
      </c>
      <c r="DV104" s="4">
        <f t="shared" si="106"/>
        <v>4.9859999999999998</v>
      </c>
      <c r="DW104" s="4">
        <f t="shared" si="107"/>
        <v>4.0000000000000001E-3</v>
      </c>
      <c r="DX104" s="4" t="str">
        <f t="shared" si="108"/>
        <v>DOWN</v>
      </c>
      <c r="DY104" s="4">
        <f>COUNTIF(DX3:DX104,DX104)</f>
        <v>50</v>
      </c>
      <c r="DZ104" s="4" t="str">
        <f t="shared" si="109"/>
        <v>DOWN50</v>
      </c>
      <c r="EA104" s="32" t="s">
        <v>17</v>
      </c>
      <c r="EB104" s="32" t="s">
        <v>16</v>
      </c>
      <c r="EC104" s="33">
        <v>66</v>
      </c>
      <c r="ED104">
        <f t="shared" si="118"/>
        <v>78558</v>
      </c>
    </row>
    <row r="105" spans="2:134">
      <c r="B105" s="4" t="s">
        <v>146</v>
      </c>
      <c r="C105" s="4" t="s">
        <v>40</v>
      </c>
      <c r="D105" s="4">
        <f t="shared" si="61"/>
        <v>1.288</v>
      </c>
      <c r="E105" s="4">
        <f t="shared" si="62"/>
        <v>7.0000000000000001E-3</v>
      </c>
      <c r="F105" s="4" t="str">
        <f t="shared" si="63"/>
        <v>DOWN</v>
      </c>
      <c r="G105" s="4">
        <f>COUNTIF(F3:F105,F105)</f>
        <v>51</v>
      </c>
      <c r="H105" s="4" t="str">
        <f t="shared" si="64"/>
        <v>DOWN51</v>
      </c>
      <c r="I105" s="4" t="s">
        <v>17</v>
      </c>
      <c r="J105" s="4" t="s">
        <v>16</v>
      </c>
      <c r="K105" s="4">
        <v>66</v>
      </c>
      <c r="L105">
        <f t="shared" si="121"/>
        <v>78624</v>
      </c>
      <c r="M105" s="5" t="s">
        <v>276</v>
      </c>
      <c r="N105" s="5" t="s">
        <v>61</v>
      </c>
      <c r="O105" s="4">
        <f t="shared" si="66"/>
        <v>1.4890000000000001</v>
      </c>
      <c r="P105" s="4">
        <f t="shared" si="67"/>
        <v>3.0000000000000001E-3</v>
      </c>
      <c r="Q105" s="4" t="str">
        <f t="shared" si="68"/>
        <v>DOWN</v>
      </c>
      <c r="R105" s="4">
        <f>COUNTIF(Q3:Q105,Q105)</f>
        <v>51</v>
      </c>
      <c r="S105" s="4" t="str">
        <f t="shared" si="69"/>
        <v>DOWN51</v>
      </c>
      <c r="T105" s="6" t="s">
        <v>17</v>
      </c>
      <c r="U105" s="6" t="s">
        <v>16</v>
      </c>
      <c r="V105" s="7">
        <v>66</v>
      </c>
      <c r="W105">
        <f t="shared" si="119"/>
        <v>78624</v>
      </c>
      <c r="X105" s="8" t="s">
        <v>374</v>
      </c>
      <c r="Y105" s="8" t="s">
        <v>260</v>
      </c>
      <c r="Z105" s="4">
        <f t="shared" si="70"/>
        <v>1.3639999999999999</v>
      </c>
      <c r="AA105" s="4">
        <f t="shared" si="71"/>
        <v>2.0999999999999998E-2</v>
      </c>
      <c r="AB105" s="4" t="str">
        <f t="shared" si="72"/>
        <v>DOWN</v>
      </c>
      <c r="AC105" s="4">
        <f>COUNTIF(AB3:AB105,AB105)</f>
        <v>51</v>
      </c>
      <c r="AD105" s="4" t="str">
        <f t="shared" si="73"/>
        <v>DOWN51</v>
      </c>
      <c r="AE105" s="9" t="s">
        <v>17</v>
      </c>
      <c r="AF105" s="9" t="s">
        <v>16</v>
      </c>
      <c r="AG105" s="10">
        <v>66</v>
      </c>
      <c r="AH105" s="33">
        <f t="shared" si="120"/>
        <v>78624</v>
      </c>
      <c r="AI105" s="11" t="s">
        <v>488</v>
      </c>
      <c r="AJ105" s="11" t="s">
        <v>43</v>
      </c>
      <c r="AK105" s="4">
        <f t="shared" si="74"/>
        <v>3528.453</v>
      </c>
      <c r="AL105" s="11">
        <v>1.3349999999995816</v>
      </c>
      <c r="AM105" s="4">
        <f t="shared" si="75"/>
        <v>6.0000000000000001E-3</v>
      </c>
      <c r="AN105" s="4" t="str">
        <f t="shared" si="76"/>
        <v>DOWN</v>
      </c>
      <c r="AO105" s="4">
        <f>COUNTIF(AN3:AN105,AN105)</f>
        <v>51</v>
      </c>
      <c r="AP105" s="4" t="str">
        <f t="shared" si="77"/>
        <v>DOWN51</v>
      </c>
      <c r="AQ105" s="4" t="s">
        <v>17</v>
      </c>
      <c r="AR105" s="4" t="s">
        <v>16</v>
      </c>
      <c r="AS105" s="4">
        <v>66</v>
      </c>
      <c r="AT105">
        <f t="shared" si="110"/>
        <v>78624</v>
      </c>
      <c r="AU105" s="12" t="s">
        <v>589</v>
      </c>
      <c r="AV105" s="12" t="s">
        <v>59</v>
      </c>
      <c r="AW105" s="4">
        <f t="shared" si="78"/>
        <v>1.4020000000000001</v>
      </c>
      <c r="AX105" s="4">
        <f t="shared" si="79"/>
        <v>0.01</v>
      </c>
      <c r="AY105" s="4" t="str">
        <f t="shared" si="80"/>
        <v>DOWN</v>
      </c>
      <c r="AZ105" s="4">
        <f>COUNTIF(AY3:AY105,AY105)</f>
        <v>51</v>
      </c>
      <c r="BA105" s="4" t="str">
        <f t="shared" si="81"/>
        <v>DOWN51</v>
      </c>
      <c r="BB105" s="13" t="s">
        <v>17</v>
      </c>
      <c r="BC105" s="13" t="s">
        <v>16</v>
      </c>
      <c r="BD105" s="14">
        <v>66</v>
      </c>
      <c r="BE105">
        <f t="shared" si="111"/>
        <v>78624</v>
      </c>
      <c r="BF105" s="15" t="s">
        <v>678</v>
      </c>
      <c r="BG105" s="15" t="s">
        <v>73</v>
      </c>
      <c r="BH105" s="4">
        <f t="shared" si="82"/>
        <v>1.655</v>
      </c>
      <c r="BI105" s="4">
        <f t="shared" si="83"/>
        <v>8.0000000000000002E-3</v>
      </c>
      <c r="BJ105" s="4" t="str">
        <f t="shared" si="84"/>
        <v>DOWN</v>
      </c>
      <c r="BK105" s="4">
        <f>COUNTIF(BJ3:BJ105,BJ105)</f>
        <v>51</v>
      </c>
      <c r="BL105" s="4" t="str">
        <f t="shared" si="85"/>
        <v>DOWN51</v>
      </c>
      <c r="BM105" s="16" t="s">
        <v>17</v>
      </c>
      <c r="BN105" s="16" t="s">
        <v>16</v>
      </c>
      <c r="BO105" s="17">
        <v>66</v>
      </c>
      <c r="BP105">
        <f t="shared" si="112"/>
        <v>78624</v>
      </c>
      <c r="BQ105" s="18" t="s">
        <v>750</v>
      </c>
      <c r="BR105" s="18" t="s">
        <v>137</v>
      </c>
      <c r="BS105" s="4">
        <f t="shared" si="86"/>
        <v>1.663</v>
      </c>
      <c r="BT105" s="4">
        <f t="shared" si="87"/>
        <v>1E-3</v>
      </c>
      <c r="BU105" s="4" t="str">
        <f t="shared" si="88"/>
        <v>DOWN</v>
      </c>
      <c r="BV105" s="4">
        <f>COUNTIF(BU3:BU105,BU105)</f>
        <v>51</v>
      </c>
      <c r="BW105" s="4" t="str">
        <f t="shared" si="89"/>
        <v>DOWN51</v>
      </c>
      <c r="BX105" s="4" t="s">
        <v>17</v>
      </c>
      <c r="BY105" s="4" t="s">
        <v>16</v>
      </c>
      <c r="BZ105" s="4">
        <v>66</v>
      </c>
      <c r="CA105">
        <f t="shared" si="113"/>
        <v>78624</v>
      </c>
      <c r="CB105" s="19" t="s">
        <v>850</v>
      </c>
      <c r="CC105" s="19" t="s">
        <v>73</v>
      </c>
      <c r="CD105" s="4">
        <f t="shared" si="90"/>
        <v>2.0529999999999999</v>
      </c>
      <c r="CE105" s="4">
        <f t="shared" si="91"/>
        <v>8.0000000000000002E-3</v>
      </c>
      <c r="CF105" s="4" t="str">
        <f t="shared" si="92"/>
        <v>DOWN</v>
      </c>
      <c r="CG105" s="4">
        <f>COUNTIF(CF3:CF105,CF105)</f>
        <v>51</v>
      </c>
      <c r="CH105" s="4" t="str">
        <f t="shared" si="93"/>
        <v>DOWN51</v>
      </c>
      <c r="CI105" s="20" t="s">
        <v>17</v>
      </c>
      <c r="CJ105" s="20" t="s">
        <v>16</v>
      </c>
      <c r="CK105" s="21">
        <v>66</v>
      </c>
      <c r="CL105">
        <f t="shared" si="114"/>
        <v>78624</v>
      </c>
      <c r="CM105" s="22" t="s">
        <v>953</v>
      </c>
      <c r="CN105" s="22" t="s">
        <v>88</v>
      </c>
      <c r="CO105" s="4">
        <f t="shared" si="94"/>
        <v>2.5539999999999998</v>
      </c>
      <c r="CP105" s="4">
        <f t="shared" si="95"/>
        <v>9.0000000000000011E-3</v>
      </c>
      <c r="CQ105" s="4" t="str">
        <f t="shared" si="96"/>
        <v>DOWN</v>
      </c>
      <c r="CR105" s="4">
        <f>COUNTIF(CQ3:CQ105,CQ105)</f>
        <v>51</v>
      </c>
      <c r="CS105" s="4" t="str">
        <f t="shared" si="97"/>
        <v>DOWN51</v>
      </c>
      <c r="CT105" s="23" t="s">
        <v>17</v>
      </c>
      <c r="CU105" s="23" t="s">
        <v>16</v>
      </c>
      <c r="CV105" s="24">
        <v>66</v>
      </c>
      <c r="CW105">
        <f t="shared" si="115"/>
        <v>78624</v>
      </c>
      <c r="CX105" s="25" t="s">
        <v>1052</v>
      </c>
      <c r="CY105" s="25" t="s">
        <v>59</v>
      </c>
      <c r="CZ105" s="4">
        <f t="shared" si="98"/>
        <v>2.8939999999999997</v>
      </c>
      <c r="DA105" s="4">
        <f t="shared" si="99"/>
        <v>0.01</v>
      </c>
      <c r="DB105" s="4" t="str">
        <f t="shared" si="100"/>
        <v>DOWN</v>
      </c>
      <c r="DC105" s="4">
        <f>COUNTIF(DB3:DB105,DB105)</f>
        <v>51</v>
      </c>
      <c r="DD105" s="4" t="str">
        <f t="shared" si="101"/>
        <v>DOWN51</v>
      </c>
      <c r="DE105" s="26" t="s">
        <v>17</v>
      </c>
      <c r="DF105" s="26" t="s">
        <v>16</v>
      </c>
      <c r="DG105" s="27">
        <v>66</v>
      </c>
      <c r="DH105">
        <f t="shared" si="116"/>
        <v>78624</v>
      </c>
      <c r="DI105" s="28" t="s">
        <v>1159</v>
      </c>
      <c r="DJ105" s="28" t="s">
        <v>73</v>
      </c>
      <c r="DK105" s="4">
        <f t="shared" si="102"/>
        <v>3.9140000000000001</v>
      </c>
      <c r="DL105" s="4">
        <f t="shared" si="103"/>
        <v>8.0000000000000002E-3</v>
      </c>
      <c r="DM105" s="4" t="str">
        <f t="shared" si="104"/>
        <v>DOWN</v>
      </c>
      <c r="DN105" s="4">
        <f>COUNTIF(DM3:DM105,DM105)</f>
        <v>51</v>
      </c>
      <c r="DO105" s="4" t="str">
        <f t="shared" si="105"/>
        <v>DOWN51</v>
      </c>
      <c r="DP105" s="29" t="s">
        <v>17</v>
      </c>
      <c r="DQ105" s="29" t="s">
        <v>16</v>
      </c>
      <c r="DR105" s="30">
        <v>66</v>
      </c>
      <c r="DS105">
        <f t="shared" si="117"/>
        <v>78624</v>
      </c>
      <c r="DT105" s="31" t="s">
        <v>1270</v>
      </c>
      <c r="DU105" s="31" t="s">
        <v>71</v>
      </c>
      <c r="DV105" s="4">
        <f t="shared" si="106"/>
        <v>4.9899999999999993</v>
      </c>
      <c r="DW105" s="4">
        <f t="shared" si="107"/>
        <v>4.0000000000000001E-3</v>
      </c>
      <c r="DX105" s="4" t="str">
        <f t="shared" si="108"/>
        <v>DOWN</v>
      </c>
      <c r="DY105" s="4">
        <f>COUNTIF(DX3:DX105,DX105)</f>
        <v>51</v>
      </c>
      <c r="DZ105" s="4" t="str">
        <f t="shared" si="109"/>
        <v>DOWN51</v>
      </c>
      <c r="EA105" s="32" t="s">
        <v>17</v>
      </c>
      <c r="EB105" s="32" t="s">
        <v>16</v>
      </c>
      <c r="EC105" s="33">
        <v>66</v>
      </c>
      <c r="ED105">
        <f t="shared" si="118"/>
        <v>78624</v>
      </c>
    </row>
    <row r="106" spans="2:134">
      <c r="B106" s="4" t="s">
        <v>147</v>
      </c>
      <c r="C106" s="4" t="s">
        <v>148</v>
      </c>
      <c r="D106" s="4">
        <f t="shared" si="61"/>
        <v>1.3719999999999999</v>
      </c>
      <c r="E106" s="4">
        <f t="shared" si="62"/>
        <v>8.3999999999999991E-2</v>
      </c>
      <c r="F106" s="4" t="str">
        <f t="shared" si="63"/>
        <v>DOWN</v>
      </c>
      <c r="G106" s="4">
        <f>COUNTIF(F3:F106,F106)</f>
        <v>52</v>
      </c>
      <c r="H106" s="4" t="str">
        <f t="shared" si="64"/>
        <v>DOWN52</v>
      </c>
      <c r="I106" s="4" t="s">
        <v>17</v>
      </c>
      <c r="J106" s="4" t="s">
        <v>16</v>
      </c>
      <c r="K106" s="4">
        <v>406</v>
      </c>
      <c r="L106">
        <f t="shared" si="121"/>
        <v>79030</v>
      </c>
      <c r="M106" s="5" t="s">
        <v>277</v>
      </c>
      <c r="N106" s="5" t="s">
        <v>278</v>
      </c>
      <c r="O106" s="4">
        <f t="shared" si="66"/>
        <v>1.593</v>
      </c>
      <c r="P106" s="4">
        <f t="shared" si="67"/>
        <v>0.104</v>
      </c>
      <c r="Q106" s="4" t="str">
        <f t="shared" si="68"/>
        <v>DOWN</v>
      </c>
      <c r="R106" s="4">
        <f>COUNTIF(Q3:Q106,Q106)</f>
        <v>52</v>
      </c>
      <c r="S106" s="4" t="str">
        <f t="shared" si="69"/>
        <v>DOWN52</v>
      </c>
      <c r="T106" s="6" t="s">
        <v>17</v>
      </c>
      <c r="U106" s="6" t="s">
        <v>16</v>
      </c>
      <c r="V106" s="7">
        <v>406</v>
      </c>
      <c r="W106">
        <f t="shared" si="119"/>
        <v>79030</v>
      </c>
      <c r="X106" s="8" t="s">
        <v>268</v>
      </c>
      <c r="Y106" s="8" t="s">
        <v>375</v>
      </c>
      <c r="Z106" s="4">
        <f t="shared" si="70"/>
        <v>1.45</v>
      </c>
      <c r="AA106" s="4">
        <f t="shared" si="71"/>
        <v>8.6000000000000007E-2</v>
      </c>
      <c r="AB106" s="4" t="str">
        <f t="shared" si="72"/>
        <v>DOWN</v>
      </c>
      <c r="AC106" s="4">
        <f>COUNTIF(AB3:AB106,AB106)</f>
        <v>52</v>
      </c>
      <c r="AD106" s="4" t="str">
        <f t="shared" si="73"/>
        <v>DOWN52</v>
      </c>
      <c r="AE106" s="9" t="s">
        <v>17</v>
      </c>
      <c r="AF106" s="9" t="s">
        <v>16</v>
      </c>
      <c r="AG106" s="10">
        <v>406</v>
      </c>
      <c r="AH106" s="33">
        <f t="shared" si="120"/>
        <v>79030</v>
      </c>
      <c r="AI106" s="11" t="s">
        <v>489</v>
      </c>
      <c r="AJ106" s="11" t="s">
        <v>490</v>
      </c>
      <c r="AK106" s="4">
        <f t="shared" si="74"/>
        <v>3528.5419999999999</v>
      </c>
      <c r="AL106" s="11">
        <v>1.4239999999995234</v>
      </c>
      <c r="AM106" s="4">
        <f t="shared" si="75"/>
        <v>8.8999999999999996E-2</v>
      </c>
      <c r="AN106" s="4" t="str">
        <f t="shared" si="76"/>
        <v>DOWN</v>
      </c>
      <c r="AO106" s="4">
        <f>COUNTIF(AN3:AN106,AN106)</f>
        <v>52</v>
      </c>
      <c r="AP106" s="4" t="str">
        <f t="shared" si="77"/>
        <v>DOWN52</v>
      </c>
      <c r="AQ106" s="4" t="s">
        <v>17</v>
      </c>
      <c r="AR106" s="4" t="s">
        <v>16</v>
      </c>
      <c r="AS106" s="4">
        <v>406</v>
      </c>
      <c r="AT106">
        <f t="shared" si="110"/>
        <v>79030</v>
      </c>
      <c r="AU106" s="12" t="s">
        <v>590</v>
      </c>
      <c r="AV106" s="12" t="s">
        <v>591</v>
      </c>
      <c r="AW106" s="4">
        <f t="shared" si="78"/>
        <v>1.5029999999999999</v>
      </c>
      <c r="AX106" s="4">
        <f t="shared" si="79"/>
        <v>0.10100000000000001</v>
      </c>
      <c r="AY106" s="4" t="str">
        <f t="shared" si="80"/>
        <v>DOWN</v>
      </c>
      <c r="AZ106" s="4">
        <f>COUNTIF(AY3:AY106,AY106)</f>
        <v>52</v>
      </c>
      <c r="BA106" s="4" t="str">
        <f t="shared" si="81"/>
        <v>DOWN52</v>
      </c>
      <c r="BB106" s="13" t="s">
        <v>17</v>
      </c>
      <c r="BC106" s="13" t="s">
        <v>16</v>
      </c>
      <c r="BD106" s="14">
        <v>406</v>
      </c>
      <c r="BE106">
        <f t="shared" si="111"/>
        <v>79030</v>
      </c>
      <c r="BF106" s="15" t="s">
        <v>679</v>
      </c>
      <c r="BG106" s="15" t="s">
        <v>680</v>
      </c>
      <c r="BH106" s="4">
        <f t="shared" si="82"/>
        <v>1.748</v>
      </c>
      <c r="BI106" s="4">
        <f t="shared" si="83"/>
        <v>9.2999999999999999E-2</v>
      </c>
      <c r="BJ106" s="4" t="str">
        <f t="shared" si="84"/>
        <v>DOWN</v>
      </c>
      <c r="BK106" s="4">
        <f>COUNTIF(BJ3:BJ106,BJ106)</f>
        <v>52</v>
      </c>
      <c r="BL106" s="4" t="str">
        <f t="shared" si="85"/>
        <v>DOWN52</v>
      </c>
      <c r="BM106" s="16" t="s">
        <v>17</v>
      </c>
      <c r="BN106" s="16" t="s">
        <v>16</v>
      </c>
      <c r="BO106" s="17">
        <v>406</v>
      </c>
      <c r="BP106">
        <f t="shared" si="112"/>
        <v>79030</v>
      </c>
      <c r="BQ106" s="18" t="s">
        <v>751</v>
      </c>
      <c r="BR106" s="18" t="s">
        <v>752</v>
      </c>
      <c r="BS106" s="4">
        <f t="shared" si="86"/>
        <v>1.7550000000000001</v>
      </c>
      <c r="BT106" s="4">
        <f t="shared" si="87"/>
        <v>9.1999999999999998E-2</v>
      </c>
      <c r="BU106" s="4" t="str">
        <f t="shared" si="88"/>
        <v>DOWN</v>
      </c>
      <c r="BV106" s="4">
        <f>COUNTIF(BU3:BU106,BU106)</f>
        <v>52</v>
      </c>
      <c r="BW106" s="4" t="str">
        <f t="shared" si="89"/>
        <v>DOWN52</v>
      </c>
      <c r="BX106" s="4" t="s">
        <v>17</v>
      </c>
      <c r="BY106" s="4" t="s">
        <v>16</v>
      </c>
      <c r="BZ106" s="4">
        <v>406</v>
      </c>
      <c r="CA106">
        <f t="shared" si="113"/>
        <v>79030</v>
      </c>
      <c r="CB106" s="19" t="s">
        <v>851</v>
      </c>
      <c r="CC106" s="19" t="s">
        <v>852</v>
      </c>
      <c r="CD106" s="4">
        <f t="shared" si="90"/>
        <v>2.1510000000000002</v>
      </c>
      <c r="CE106" s="4">
        <f t="shared" si="91"/>
        <v>9.8000000000000004E-2</v>
      </c>
      <c r="CF106" s="4" t="str">
        <f t="shared" si="92"/>
        <v>DOWN</v>
      </c>
      <c r="CG106" s="4">
        <f>COUNTIF(CF3:CF106,CF106)</f>
        <v>52</v>
      </c>
      <c r="CH106" s="4" t="str">
        <f t="shared" si="93"/>
        <v>DOWN52</v>
      </c>
      <c r="CI106" s="20" t="s">
        <v>17</v>
      </c>
      <c r="CJ106" s="20" t="s">
        <v>16</v>
      </c>
      <c r="CK106" s="21">
        <v>406</v>
      </c>
      <c r="CL106">
        <f t="shared" si="114"/>
        <v>79030</v>
      </c>
      <c r="CM106" s="22" t="s">
        <v>954</v>
      </c>
      <c r="CN106" s="22" t="s">
        <v>173</v>
      </c>
      <c r="CO106" s="4">
        <f t="shared" si="94"/>
        <v>2.6629999999999998</v>
      </c>
      <c r="CP106" s="4">
        <f t="shared" si="95"/>
        <v>0.10900000000000001</v>
      </c>
      <c r="CQ106" s="4" t="str">
        <f t="shared" si="96"/>
        <v>DOWN</v>
      </c>
      <c r="CR106" s="4">
        <f>COUNTIF(CQ3:CQ106,CQ106)</f>
        <v>52</v>
      </c>
      <c r="CS106" s="4" t="str">
        <f t="shared" si="97"/>
        <v>DOWN52</v>
      </c>
      <c r="CT106" s="23" t="s">
        <v>17</v>
      </c>
      <c r="CU106" s="23" t="s">
        <v>16</v>
      </c>
      <c r="CV106" s="24">
        <v>406</v>
      </c>
      <c r="CW106">
        <f t="shared" si="115"/>
        <v>79030</v>
      </c>
      <c r="CX106" s="25" t="s">
        <v>1053</v>
      </c>
      <c r="CY106" s="25" t="s">
        <v>354</v>
      </c>
      <c r="CZ106" s="4">
        <f t="shared" si="98"/>
        <v>2.9940000000000002</v>
      </c>
      <c r="DA106" s="4">
        <f t="shared" si="99"/>
        <v>0.1</v>
      </c>
      <c r="DB106" s="4" t="str">
        <f t="shared" si="100"/>
        <v>DOWN</v>
      </c>
      <c r="DC106" s="4">
        <f>COUNTIF(DB3:DB106,DB106)</f>
        <v>52</v>
      </c>
      <c r="DD106" s="4" t="str">
        <f t="shared" si="101"/>
        <v>DOWN52</v>
      </c>
      <c r="DE106" s="26" t="s">
        <v>17</v>
      </c>
      <c r="DF106" s="26" t="s">
        <v>16</v>
      </c>
      <c r="DG106" s="27">
        <v>406</v>
      </c>
      <c r="DH106">
        <f t="shared" si="116"/>
        <v>79030</v>
      </c>
      <c r="DI106" s="28" t="s">
        <v>1160</v>
      </c>
      <c r="DJ106" s="28" t="s">
        <v>280</v>
      </c>
      <c r="DK106" s="4">
        <f t="shared" si="102"/>
        <v>4.0250000000000004</v>
      </c>
      <c r="DL106" s="4">
        <f t="shared" si="103"/>
        <v>0.111</v>
      </c>
      <c r="DM106" s="4" t="str">
        <f t="shared" si="104"/>
        <v>DOWN</v>
      </c>
      <c r="DN106" s="4">
        <f>COUNTIF(DM3:DM106,DM106)</f>
        <v>52</v>
      </c>
      <c r="DO106" s="4" t="str">
        <f t="shared" si="105"/>
        <v>DOWN52</v>
      </c>
      <c r="DP106" s="29" t="s">
        <v>17</v>
      </c>
      <c r="DQ106" s="29" t="s">
        <v>16</v>
      </c>
      <c r="DR106" s="30">
        <v>406</v>
      </c>
      <c r="DS106">
        <f t="shared" si="117"/>
        <v>79030</v>
      </c>
      <c r="DT106" s="31" t="s">
        <v>1271</v>
      </c>
      <c r="DU106" s="31" t="s">
        <v>153</v>
      </c>
      <c r="DV106" s="4">
        <f t="shared" si="106"/>
        <v>5.0650000000000004</v>
      </c>
      <c r="DW106" s="4">
        <f t="shared" si="107"/>
        <v>7.4999999999999997E-2</v>
      </c>
      <c r="DX106" s="4" t="str">
        <f t="shared" si="108"/>
        <v>DOWN</v>
      </c>
      <c r="DY106" s="4">
        <f>COUNTIF(DX3:DX106,DX106)</f>
        <v>52</v>
      </c>
      <c r="DZ106" s="4" t="str">
        <f t="shared" si="109"/>
        <v>DOWN52</v>
      </c>
      <c r="EA106" s="32" t="s">
        <v>17</v>
      </c>
      <c r="EB106" s="32" t="s">
        <v>16</v>
      </c>
      <c r="EC106" s="33">
        <v>406</v>
      </c>
      <c r="ED106">
        <f t="shared" si="118"/>
        <v>79030</v>
      </c>
    </row>
    <row r="107" spans="2:134">
      <c r="B107" s="4" t="s">
        <v>149</v>
      </c>
      <c r="C107" s="4" t="s">
        <v>150</v>
      </c>
      <c r="D107" s="4">
        <f t="shared" si="61"/>
        <v>1.4790000000000001</v>
      </c>
      <c r="E107" s="4">
        <f t="shared" si="62"/>
        <v>0.107</v>
      </c>
      <c r="F107" s="4" t="str">
        <f t="shared" si="63"/>
        <v>UP</v>
      </c>
      <c r="G107" s="4">
        <f>COUNTIF(F3:F107,F107)</f>
        <v>53</v>
      </c>
      <c r="H107" s="4" t="str">
        <f t="shared" si="64"/>
        <v>UP53</v>
      </c>
      <c r="I107" s="4" t="s">
        <v>16</v>
      </c>
      <c r="J107" s="4" t="s">
        <v>17</v>
      </c>
      <c r="K107" s="4">
        <v>66</v>
      </c>
      <c r="L107">
        <f t="shared" si="121"/>
        <v>79096</v>
      </c>
      <c r="M107" s="5" t="s">
        <v>279</v>
      </c>
      <c r="N107" s="5" t="s">
        <v>280</v>
      </c>
      <c r="O107" s="4">
        <f t="shared" si="66"/>
        <v>1.704</v>
      </c>
      <c r="P107" s="4">
        <f t="shared" si="67"/>
        <v>0.111</v>
      </c>
      <c r="Q107" s="4" t="str">
        <f t="shared" si="68"/>
        <v>DOWN</v>
      </c>
      <c r="R107" s="4">
        <f>COUNTIF(Q3:Q107,Q107)</f>
        <v>53</v>
      </c>
      <c r="S107" s="4" t="str">
        <f t="shared" si="69"/>
        <v>DOWN53</v>
      </c>
      <c r="T107" s="6" t="s">
        <v>17</v>
      </c>
      <c r="U107" s="6" t="s">
        <v>16</v>
      </c>
      <c r="V107" s="7">
        <v>66</v>
      </c>
      <c r="W107">
        <f t="shared" si="119"/>
        <v>79096</v>
      </c>
      <c r="X107" s="8" t="s">
        <v>376</v>
      </c>
      <c r="Y107" s="8" t="s">
        <v>377</v>
      </c>
      <c r="Z107" s="4">
        <f t="shared" si="70"/>
        <v>1.538</v>
      </c>
      <c r="AA107" s="4">
        <f t="shared" si="71"/>
        <v>8.7999999999999995E-2</v>
      </c>
      <c r="AB107" s="4" t="str">
        <f t="shared" si="72"/>
        <v>DOWN</v>
      </c>
      <c r="AC107" s="4">
        <f>COUNTIF(AB3:AB107,AB107)</f>
        <v>53</v>
      </c>
      <c r="AD107" s="4" t="str">
        <f t="shared" si="73"/>
        <v>DOWN53</v>
      </c>
      <c r="AE107" s="9" t="s">
        <v>17</v>
      </c>
      <c r="AF107" s="9" t="s">
        <v>16</v>
      </c>
      <c r="AG107" s="10">
        <v>66</v>
      </c>
      <c r="AH107" s="33">
        <f t="shared" si="120"/>
        <v>79096</v>
      </c>
      <c r="AI107" s="11" t="s">
        <v>491</v>
      </c>
      <c r="AJ107" s="11" t="s">
        <v>492</v>
      </c>
      <c r="AK107" s="4">
        <f t="shared" si="74"/>
        <v>3528.6570000000002</v>
      </c>
      <c r="AL107" s="11">
        <v>1.5389999999997599</v>
      </c>
      <c r="AM107" s="4">
        <f t="shared" si="75"/>
        <v>0.115</v>
      </c>
      <c r="AN107" s="4" t="str">
        <f t="shared" si="76"/>
        <v>UP</v>
      </c>
      <c r="AO107" s="4">
        <f>COUNTIF(AN3:AN107,AN107)</f>
        <v>53</v>
      </c>
      <c r="AP107" s="4" t="str">
        <f t="shared" si="77"/>
        <v>UP53</v>
      </c>
      <c r="AQ107" s="4" t="s">
        <v>16</v>
      </c>
      <c r="AR107" s="4" t="s">
        <v>17</v>
      </c>
      <c r="AS107" s="4">
        <v>66</v>
      </c>
      <c r="AT107">
        <f t="shared" si="110"/>
        <v>79096</v>
      </c>
      <c r="AU107" s="12" t="s">
        <v>592</v>
      </c>
      <c r="AV107" s="12" t="s">
        <v>150</v>
      </c>
      <c r="AW107" s="4">
        <f t="shared" si="78"/>
        <v>1.61</v>
      </c>
      <c r="AX107" s="4">
        <f t="shared" si="79"/>
        <v>0.107</v>
      </c>
      <c r="AY107" s="4" t="str">
        <f t="shared" si="80"/>
        <v>DOWN</v>
      </c>
      <c r="AZ107" s="4">
        <f>COUNTIF(AY3:AY107,AY107)</f>
        <v>53</v>
      </c>
      <c r="BA107" s="4" t="str">
        <f t="shared" si="81"/>
        <v>DOWN53</v>
      </c>
      <c r="BB107" s="13" t="s">
        <v>17</v>
      </c>
      <c r="BC107" s="13" t="s">
        <v>16</v>
      </c>
      <c r="BD107" s="14">
        <v>66</v>
      </c>
      <c r="BE107">
        <f t="shared" si="111"/>
        <v>79096</v>
      </c>
      <c r="BF107" s="15" t="s">
        <v>681</v>
      </c>
      <c r="BG107" s="15" t="s">
        <v>682</v>
      </c>
      <c r="BH107" s="4">
        <f t="shared" si="82"/>
        <v>1.845</v>
      </c>
      <c r="BI107" s="4">
        <f t="shared" si="83"/>
        <v>9.7000000000000003E-2</v>
      </c>
      <c r="BJ107" s="4" t="str">
        <f t="shared" si="84"/>
        <v>DOWN</v>
      </c>
      <c r="BK107" s="4">
        <f>COUNTIF(BJ3:BJ107,BJ107)</f>
        <v>53</v>
      </c>
      <c r="BL107" s="4" t="str">
        <f t="shared" si="85"/>
        <v>DOWN53</v>
      </c>
      <c r="BM107" s="16" t="s">
        <v>17</v>
      </c>
      <c r="BN107" s="16" t="s">
        <v>16</v>
      </c>
      <c r="BO107" s="17">
        <v>66</v>
      </c>
      <c r="BP107">
        <f t="shared" si="112"/>
        <v>79096</v>
      </c>
      <c r="BQ107" s="18" t="s">
        <v>753</v>
      </c>
      <c r="BR107" s="18" t="s">
        <v>754</v>
      </c>
      <c r="BS107" s="4">
        <f t="shared" si="86"/>
        <v>1.8460000000000001</v>
      </c>
      <c r="BT107" s="4">
        <f t="shared" si="87"/>
        <v>9.0999999999999998E-2</v>
      </c>
      <c r="BU107" s="4" t="str">
        <f t="shared" si="88"/>
        <v>UP</v>
      </c>
      <c r="BV107" s="4">
        <f>COUNTIF(BU3:BU107,BU107)</f>
        <v>53</v>
      </c>
      <c r="BW107" s="4" t="str">
        <f t="shared" si="89"/>
        <v>UP53</v>
      </c>
      <c r="BX107" s="4" t="s">
        <v>16</v>
      </c>
      <c r="BY107" s="4" t="s">
        <v>17</v>
      </c>
      <c r="BZ107" s="4">
        <v>66</v>
      </c>
      <c r="CA107">
        <f t="shared" si="113"/>
        <v>79096</v>
      </c>
      <c r="CB107" s="19" t="s">
        <v>853</v>
      </c>
      <c r="CC107" s="19" t="s">
        <v>854</v>
      </c>
      <c r="CD107" s="4">
        <f t="shared" si="90"/>
        <v>2.25</v>
      </c>
      <c r="CE107" s="4">
        <f t="shared" si="91"/>
        <v>9.8999999999999991E-2</v>
      </c>
      <c r="CF107" s="4" t="str">
        <f t="shared" si="92"/>
        <v>DOWN</v>
      </c>
      <c r="CG107" s="4">
        <f>COUNTIF(CF3:CF107,CF107)</f>
        <v>53</v>
      </c>
      <c r="CH107" s="4" t="str">
        <f t="shared" si="93"/>
        <v>DOWN53</v>
      </c>
      <c r="CI107" s="20" t="s">
        <v>17</v>
      </c>
      <c r="CJ107" s="20" t="s">
        <v>16</v>
      </c>
      <c r="CK107" s="21">
        <v>66</v>
      </c>
      <c r="CL107">
        <f t="shared" si="114"/>
        <v>79096</v>
      </c>
      <c r="CM107" s="22" t="s">
        <v>955</v>
      </c>
      <c r="CN107" s="22" t="s">
        <v>956</v>
      </c>
      <c r="CO107" s="4">
        <f t="shared" si="94"/>
        <v>2.7880000000000003</v>
      </c>
      <c r="CP107" s="4">
        <f t="shared" si="95"/>
        <v>0.125</v>
      </c>
      <c r="CQ107" s="4" t="str">
        <f t="shared" si="96"/>
        <v>DOWN</v>
      </c>
      <c r="CR107" s="4">
        <f>COUNTIF(CQ3:CQ107,CQ107)</f>
        <v>53</v>
      </c>
      <c r="CS107" s="4" t="str">
        <f t="shared" si="97"/>
        <v>DOWN53</v>
      </c>
      <c r="CT107" s="23" t="s">
        <v>17</v>
      </c>
      <c r="CU107" s="23" t="s">
        <v>16</v>
      </c>
      <c r="CV107" s="24">
        <v>66</v>
      </c>
      <c r="CW107">
        <f t="shared" si="115"/>
        <v>79096</v>
      </c>
      <c r="CX107" s="25" t="s">
        <v>1054</v>
      </c>
      <c r="CY107" s="25" t="s">
        <v>1055</v>
      </c>
      <c r="CZ107" s="4">
        <f t="shared" si="98"/>
        <v>3.097</v>
      </c>
      <c r="DA107" s="4">
        <f t="shared" si="99"/>
        <v>0.10299999999999999</v>
      </c>
      <c r="DB107" s="4" t="str">
        <f t="shared" si="100"/>
        <v>DOWN</v>
      </c>
      <c r="DC107" s="4">
        <f>COUNTIF(DB3:DB107,DB107)</f>
        <v>53</v>
      </c>
      <c r="DD107" s="4" t="str">
        <f t="shared" si="101"/>
        <v>DOWN53</v>
      </c>
      <c r="DE107" s="26" t="s">
        <v>17</v>
      </c>
      <c r="DF107" s="26" t="s">
        <v>16</v>
      </c>
      <c r="DG107" s="27">
        <v>66</v>
      </c>
      <c r="DH107">
        <f t="shared" si="116"/>
        <v>79096</v>
      </c>
      <c r="DI107" s="28" t="s">
        <v>1161</v>
      </c>
      <c r="DJ107" s="28" t="s">
        <v>1055</v>
      </c>
      <c r="DK107" s="4">
        <f t="shared" si="102"/>
        <v>4.1280000000000001</v>
      </c>
      <c r="DL107" s="4">
        <f t="shared" si="103"/>
        <v>0.10299999999999999</v>
      </c>
      <c r="DM107" s="4" t="str">
        <f t="shared" si="104"/>
        <v>DOWN</v>
      </c>
      <c r="DN107" s="4">
        <f>COUNTIF(DM3:DM107,DM107)</f>
        <v>53</v>
      </c>
      <c r="DO107" s="4" t="str">
        <f t="shared" si="105"/>
        <v>DOWN53</v>
      </c>
      <c r="DP107" s="29" t="s">
        <v>17</v>
      </c>
      <c r="DQ107" s="29" t="s">
        <v>16</v>
      </c>
      <c r="DR107" s="30">
        <v>66</v>
      </c>
      <c r="DS107">
        <f t="shared" si="117"/>
        <v>79096</v>
      </c>
      <c r="DT107" s="31" t="s">
        <v>1272</v>
      </c>
      <c r="DU107" s="31" t="s">
        <v>1273</v>
      </c>
      <c r="DV107" s="4">
        <f t="shared" si="106"/>
        <v>5.133</v>
      </c>
      <c r="DW107" s="4">
        <f t="shared" si="107"/>
        <v>6.8000000000000005E-2</v>
      </c>
      <c r="DX107" s="4" t="str">
        <f t="shared" si="108"/>
        <v>DOWN</v>
      </c>
      <c r="DY107" s="4">
        <f>COUNTIF(DX3:DX107,DX107)</f>
        <v>53</v>
      </c>
      <c r="DZ107" s="4" t="str">
        <f t="shared" si="109"/>
        <v>DOWN53</v>
      </c>
      <c r="EA107" s="32" t="s">
        <v>17</v>
      </c>
      <c r="EB107" s="32" t="s">
        <v>16</v>
      </c>
      <c r="EC107" s="33">
        <v>66</v>
      </c>
      <c r="ED107">
        <f t="shared" si="118"/>
        <v>79096</v>
      </c>
    </row>
    <row r="108" spans="2:134">
      <c r="B108" s="4" t="s">
        <v>151</v>
      </c>
      <c r="C108" s="4" t="s">
        <v>88</v>
      </c>
      <c r="D108" s="4">
        <f t="shared" si="61"/>
        <v>1.488</v>
      </c>
      <c r="E108" s="4">
        <f t="shared" si="62"/>
        <v>9.0000000000000011E-3</v>
      </c>
      <c r="F108" s="4" t="str">
        <f t="shared" si="63"/>
        <v>DOWN</v>
      </c>
      <c r="G108" s="4">
        <f>COUNTIF(F3:F108,F108)</f>
        <v>53</v>
      </c>
      <c r="H108" s="4" t="str">
        <f t="shared" si="64"/>
        <v>DOWN53</v>
      </c>
      <c r="I108" s="4" t="s">
        <v>17</v>
      </c>
      <c r="J108" s="4" t="s">
        <v>16</v>
      </c>
      <c r="K108" s="4">
        <v>66</v>
      </c>
      <c r="L108">
        <f t="shared" si="121"/>
        <v>79162</v>
      </c>
      <c r="M108" s="5" t="s">
        <v>281</v>
      </c>
      <c r="N108" s="5" t="s">
        <v>252</v>
      </c>
      <c r="O108" s="4">
        <f t="shared" si="66"/>
        <v>1.8719999999999999</v>
      </c>
      <c r="P108" s="4">
        <f t="shared" si="67"/>
        <v>0.16799999999999998</v>
      </c>
      <c r="Q108" s="4" t="str">
        <f t="shared" si="68"/>
        <v>UP</v>
      </c>
      <c r="R108" s="4">
        <f>COUNTIF(Q3:Q108,Q108)</f>
        <v>53</v>
      </c>
      <c r="S108" s="4" t="str">
        <f t="shared" si="69"/>
        <v>UP53</v>
      </c>
      <c r="T108" s="6" t="s">
        <v>16</v>
      </c>
      <c r="U108" s="6" t="s">
        <v>17</v>
      </c>
      <c r="V108" s="7">
        <v>66</v>
      </c>
      <c r="W108">
        <f t="shared" si="119"/>
        <v>79162</v>
      </c>
      <c r="X108" s="8" t="s">
        <v>378</v>
      </c>
      <c r="Y108" s="8" t="s">
        <v>379</v>
      </c>
      <c r="Z108" s="4">
        <f t="shared" si="70"/>
        <v>1.6800000000000002</v>
      </c>
      <c r="AA108" s="4">
        <f t="shared" si="71"/>
        <v>0.14200000000000002</v>
      </c>
      <c r="AB108" s="4" t="str">
        <f t="shared" si="72"/>
        <v>UP</v>
      </c>
      <c r="AC108" s="4">
        <f>COUNTIF(AB3:AB108,AB108)</f>
        <v>53</v>
      </c>
      <c r="AD108" s="4" t="str">
        <f t="shared" si="73"/>
        <v>UP53</v>
      </c>
      <c r="AE108" s="9" t="s">
        <v>16</v>
      </c>
      <c r="AF108" s="9" t="s">
        <v>17</v>
      </c>
      <c r="AG108" s="10">
        <v>66</v>
      </c>
      <c r="AH108" s="33">
        <f t="shared" si="120"/>
        <v>79162</v>
      </c>
      <c r="AI108" s="11" t="s">
        <v>493</v>
      </c>
      <c r="AJ108" s="11" t="s">
        <v>494</v>
      </c>
      <c r="AK108" s="4">
        <f t="shared" si="74"/>
        <v>3528.8879999999999</v>
      </c>
      <c r="AL108" s="11">
        <v>1.7699999999995271</v>
      </c>
      <c r="AM108" s="4">
        <f t="shared" si="75"/>
        <v>0.23100000000000001</v>
      </c>
      <c r="AN108" s="4" t="str">
        <f t="shared" si="76"/>
        <v>DOWN</v>
      </c>
      <c r="AO108" s="4">
        <f>COUNTIF(AN3:AN108,AN108)</f>
        <v>53</v>
      </c>
      <c r="AP108" s="4" t="str">
        <f t="shared" si="77"/>
        <v>DOWN53</v>
      </c>
      <c r="AQ108" s="4" t="s">
        <v>17</v>
      </c>
      <c r="AR108" s="4" t="s">
        <v>16</v>
      </c>
      <c r="AS108" s="4">
        <v>66</v>
      </c>
      <c r="AT108">
        <f t="shared" si="110"/>
        <v>79162</v>
      </c>
      <c r="AU108" s="12" t="s">
        <v>593</v>
      </c>
      <c r="AV108" s="12" t="s">
        <v>594</v>
      </c>
      <c r="AW108" s="4">
        <f t="shared" si="78"/>
        <v>1.7309999999999999</v>
      </c>
      <c r="AX108" s="4">
        <f t="shared" si="79"/>
        <v>0.121</v>
      </c>
      <c r="AY108" s="4" t="str">
        <f t="shared" si="80"/>
        <v>UP</v>
      </c>
      <c r="AZ108" s="4">
        <f>COUNTIF(AY3:AY108,AY108)</f>
        <v>53</v>
      </c>
      <c r="BA108" s="4" t="str">
        <f t="shared" si="81"/>
        <v>UP53</v>
      </c>
      <c r="BB108" s="13" t="s">
        <v>16</v>
      </c>
      <c r="BC108" s="13" t="s">
        <v>17</v>
      </c>
      <c r="BD108" s="14">
        <v>66</v>
      </c>
      <c r="BE108">
        <f t="shared" si="111"/>
        <v>79162</v>
      </c>
      <c r="BF108" s="15" t="s">
        <v>683</v>
      </c>
      <c r="BG108" s="15" t="s">
        <v>684</v>
      </c>
      <c r="BH108" s="4">
        <f t="shared" si="82"/>
        <v>1.9550000000000001</v>
      </c>
      <c r="BI108" s="4">
        <f t="shared" si="83"/>
        <v>0.11</v>
      </c>
      <c r="BJ108" s="4" t="str">
        <f t="shared" si="84"/>
        <v>UP</v>
      </c>
      <c r="BK108" s="4">
        <f>COUNTIF(BJ3:BJ108,BJ108)</f>
        <v>53</v>
      </c>
      <c r="BL108" s="4" t="str">
        <f t="shared" si="85"/>
        <v>UP53</v>
      </c>
      <c r="BM108" s="16" t="s">
        <v>16</v>
      </c>
      <c r="BN108" s="16" t="s">
        <v>17</v>
      </c>
      <c r="BO108" s="17">
        <v>66</v>
      </c>
      <c r="BP108">
        <f t="shared" si="112"/>
        <v>79162</v>
      </c>
      <c r="BQ108" s="18" t="s">
        <v>755</v>
      </c>
      <c r="BR108" s="18" t="s">
        <v>756</v>
      </c>
      <c r="BS108" s="4">
        <f t="shared" si="86"/>
        <v>2.0709999999999997</v>
      </c>
      <c r="BT108" s="4">
        <f t="shared" si="87"/>
        <v>0.22500000000000001</v>
      </c>
      <c r="BU108" s="4" t="str">
        <f t="shared" si="88"/>
        <v>DOWN</v>
      </c>
      <c r="BV108" s="4">
        <f>COUNTIF(BU3:BU108,BU108)</f>
        <v>53</v>
      </c>
      <c r="BW108" s="4" t="str">
        <f t="shared" si="89"/>
        <v>DOWN53</v>
      </c>
      <c r="BX108" s="4" t="s">
        <v>17</v>
      </c>
      <c r="BY108" s="4" t="s">
        <v>16</v>
      </c>
      <c r="BZ108" s="4">
        <v>66</v>
      </c>
      <c r="CA108">
        <f t="shared" si="113"/>
        <v>79162</v>
      </c>
      <c r="CB108" s="19" t="s">
        <v>855</v>
      </c>
      <c r="CC108" s="19" t="s">
        <v>856</v>
      </c>
      <c r="CD108" s="4">
        <f t="shared" si="90"/>
        <v>2.4340000000000002</v>
      </c>
      <c r="CE108" s="4">
        <f t="shared" si="91"/>
        <v>0.184</v>
      </c>
      <c r="CF108" s="4" t="str">
        <f t="shared" si="92"/>
        <v>UP</v>
      </c>
      <c r="CG108" s="4">
        <f>COUNTIF(CF3:CF108,CF108)</f>
        <v>53</v>
      </c>
      <c r="CH108" s="4" t="str">
        <f t="shared" si="93"/>
        <v>UP53</v>
      </c>
      <c r="CI108" s="20" t="s">
        <v>16</v>
      </c>
      <c r="CJ108" s="20" t="s">
        <v>17</v>
      </c>
      <c r="CK108" s="21">
        <v>66</v>
      </c>
      <c r="CL108">
        <f t="shared" si="114"/>
        <v>79162</v>
      </c>
      <c r="CM108" s="22" t="s">
        <v>957</v>
      </c>
      <c r="CN108" s="22" t="s">
        <v>958</v>
      </c>
      <c r="CO108" s="4">
        <f t="shared" si="94"/>
        <v>2.847</v>
      </c>
      <c r="CP108" s="4">
        <f t="shared" si="95"/>
        <v>5.8999999999999997E-2</v>
      </c>
      <c r="CQ108" s="4" t="str">
        <f t="shared" si="96"/>
        <v>UP</v>
      </c>
      <c r="CR108" s="4">
        <f>COUNTIF(CQ3:CQ108,CQ108)</f>
        <v>53</v>
      </c>
      <c r="CS108" s="4" t="str">
        <f t="shared" si="97"/>
        <v>UP53</v>
      </c>
      <c r="CT108" s="23" t="s">
        <v>16</v>
      </c>
      <c r="CU108" s="23" t="s">
        <v>17</v>
      </c>
      <c r="CV108" s="24">
        <v>66</v>
      </c>
      <c r="CW108">
        <f t="shared" si="115"/>
        <v>79162</v>
      </c>
      <c r="CX108" s="25" t="s">
        <v>1056</v>
      </c>
      <c r="CY108" s="25" t="s">
        <v>1057</v>
      </c>
      <c r="CZ108" s="4">
        <f t="shared" si="98"/>
        <v>3.2269999999999999</v>
      </c>
      <c r="DA108" s="4">
        <f t="shared" si="99"/>
        <v>0.12999999999999998</v>
      </c>
      <c r="DB108" s="4" t="str">
        <f t="shared" si="100"/>
        <v>UP</v>
      </c>
      <c r="DC108" s="4">
        <f>COUNTIF(DB3:DB108,DB108)</f>
        <v>53</v>
      </c>
      <c r="DD108" s="4" t="str">
        <f t="shared" si="101"/>
        <v>UP53</v>
      </c>
      <c r="DE108" s="26" t="s">
        <v>16</v>
      </c>
      <c r="DF108" s="26" t="s">
        <v>17</v>
      </c>
      <c r="DG108" s="27">
        <v>66</v>
      </c>
      <c r="DH108">
        <f t="shared" si="116"/>
        <v>79162</v>
      </c>
      <c r="DI108" s="28" t="s">
        <v>1162</v>
      </c>
      <c r="DJ108" s="28" t="s">
        <v>1163</v>
      </c>
      <c r="DK108" s="4">
        <f t="shared" si="102"/>
        <v>4.28</v>
      </c>
      <c r="DL108" s="4">
        <f t="shared" si="103"/>
        <v>0.152</v>
      </c>
      <c r="DM108" s="4" t="str">
        <f t="shared" si="104"/>
        <v>UP</v>
      </c>
      <c r="DN108" s="4">
        <f>COUNTIF(DM3:DM108,DM108)</f>
        <v>53</v>
      </c>
      <c r="DO108" s="4" t="str">
        <f t="shared" si="105"/>
        <v>UP53</v>
      </c>
      <c r="DP108" s="29" t="s">
        <v>16</v>
      </c>
      <c r="DQ108" s="29" t="s">
        <v>17</v>
      </c>
      <c r="DR108" s="30">
        <v>66</v>
      </c>
      <c r="DS108">
        <f t="shared" si="117"/>
        <v>79162</v>
      </c>
      <c r="DT108" s="31" t="s">
        <v>1274</v>
      </c>
      <c r="DU108" s="31" t="s">
        <v>854</v>
      </c>
      <c r="DV108" s="4">
        <f t="shared" si="106"/>
        <v>5.2319999999999993</v>
      </c>
      <c r="DW108" s="4">
        <f t="shared" si="107"/>
        <v>9.8999999999999991E-2</v>
      </c>
      <c r="DX108" s="4" t="str">
        <f t="shared" si="108"/>
        <v>UP</v>
      </c>
      <c r="DY108" s="4">
        <f>COUNTIF(DX3:DX108,DX108)</f>
        <v>53</v>
      </c>
      <c r="DZ108" s="4" t="str">
        <f t="shared" si="109"/>
        <v>UP53</v>
      </c>
      <c r="EA108" s="32" t="s">
        <v>16</v>
      </c>
      <c r="EB108" s="32" t="s">
        <v>17</v>
      </c>
      <c r="EC108" s="33">
        <v>66</v>
      </c>
      <c r="ED108">
        <f t="shared" si="118"/>
        <v>79162</v>
      </c>
    </row>
    <row r="109" spans="2:134">
      <c r="B109" s="4" t="s">
        <v>152</v>
      </c>
      <c r="C109" s="4" t="s">
        <v>153</v>
      </c>
      <c r="D109" s="4">
        <f t="shared" si="61"/>
        <v>1.5629999999999999</v>
      </c>
      <c r="E109" s="4">
        <f t="shared" si="62"/>
        <v>7.4999999999999997E-2</v>
      </c>
      <c r="F109" s="4" t="str">
        <f t="shared" si="63"/>
        <v>UP</v>
      </c>
      <c r="G109" s="4">
        <f>COUNTIF(F3:F109,F109)</f>
        <v>54</v>
      </c>
      <c r="H109" s="4" t="str">
        <f t="shared" si="64"/>
        <v>UP54</v>
      </c>
      <c r="I109" s="4" t="s">
        <v>16</v>
      </c>
      <c r="J109" s="4" t="s">
        <v>17</v>
      </c>
      <c r="K109" s="4">
        <v>66</v>
      </c>
      <c r="L109">
        <f t="shared" si="121"/>
        <v>79228</v>
      </c>
      <c r="M109" s="5" t="s">
        <v>282</v>
      </c>
      <c r="N109" s="5" t="s">
        <v>283</v>
      </c>
      <c r="O109" s="4">
        <f t="shared" si="66"/>
        <v>1.9120000000000001</v>
      </c>
      <c r="P109" s="4">
        <f t="shared" si="67"/>
        <v>0.04</v>
      </c>
      <c r="Q109" s="4" t="str">
        <f t="shared" si="68"/>
        <v>UP</v>
      </c>
      <c r="R109" s="4">
        <f>COUNTIF(Q3:Q109,Q109)</f>
        <v>54</v>
      </c>
      <c r="S109" s="4" t="str">
        <f t="shared" si="69"/>
        <v>UP54</v>
      </c>
      <c r="T109" s="6" t="s">
        <v>16</v>
      </c>
      <c r="U109" s="6" t="s">
        <v>17</v>
      </c>
      <c r="V109" s="7">
        <v>66</v>
      </c>
      <c r="W109">
        <f t="shared" si="119"/>
        <v>79228</v>
      </c>
      <c r="X109" s="8" t="s">
        <v>380</v>
      </c>
      <c r="Y109" s="8" t="s">
        <v>381</v>
      </c>
      <c r="Z109" s="4">
        <f t="shared" si="70"/>
        <v>3.2839999999999998</v>
      </c>
      <c r="AA109" s="4">
        <f t="shared" si="71"/>
        <v>1.6039999999999999</v>
      </c>
      <c r="AB109" s="4" t="str">
        <f t="shared" si="72"/>
        <v>UP</v>
      </c>
      <c r="AC109" s="4">
        <f>COUNTIF(AB3:AB109,AB109)</f>
        <v>54</v>
      </c>
      <c r="AD109" s="4" t="str">
        <f t="shared" si="73"/>
        <v>UP54</v>
      </c>
      <c r="AE109" s="9" t="s">
        <v>16</v>
      </c>
      <c r="AF109" s="9" t="s">
        <v>17</v>
      </c>
      <c r="AG109" s="10">
        <v>66</v>
      </c>
      <c r="AH109" s="33">
        <f t="shared" si="120"/>
        <v>79228</v>
      </c>
      <c r="AI109" s="11" t="s">
        <v>495</v>
      </c>
      <c r="AJ109" s="11" t="s">
        <v>496</v>
      </c>
      <c r="AK109" s="4">
        <f t="shared" si="74"/>
        <v>3533.893</v>
      </c>
      <c r="AL109" s="11">
        <v>6.7749999999996362</v>
      </c>
      <c r="AM109" s="4">
        <f t="shared" si="75"/>
        <v>5.0049999999999999</v>
      </c>
      <c r="AN109" s="4" t="str">
        <f t="shared" si="76"/>
        <v>UP</v>
      </c>
      <c r="AO109" s="4">
        <f>COUNTIF(AN3:AN109,AN109)</f>
        <v>54</v>
      </c>
      <c r="AP109" s="4" t="str">
        <f t="shared" si="77"/>
        <v>UP54</v>
      </c>
      <c r="AQ109" s="4" t="s">
        <v>16</v>
      </c>
      <c r="AR109" s="4" t="s">
        <v>17</v>
      </c>
      <c r="AS109" s="4">
        <v>66</v>
      </c>
      <c r="AT109">
        <f t="shared" si="110"/>
        <v>79228</v>
      </c>
      <c r="AU109" s="12" t="s">
        <v>595</v>
      </c>
      <c r="AV109" s="12" t="s">
        <v>596</v>
      </c>
      <c r="AW109" s="4">
        <f t="shared" si="78"/>
        <v>7.7089999999999996</v>
      </c>
      <c r="AX109" s="4">
        <f t="shared" si="79"/>
        <v>5.9779999999999998</v>
      </c>
      <c r="AY109" s="4" t="str">
        <f t="shared" si="80"/>
        <v>UP</v>
      </c>
      <c r="AZ109" s="4">
        <f>COUNTIF(AY3:AY109,AY109)</f>
        <v>54</v>
      </c>
      <c r="BA109" s="4" t="str">
        <f t="shared" si="81"/>
        <v>UP54</v>
      </c>
      <c r="BB109" s="13" t="s">
        <v>16</v>
      </c>
      <c r="BC109" s="13" t="s">
        <v>17</v>
      </c>
      <c r="BD109" s="14">
        <v>66</v>
      </c>
      <c r="BE109">
        <f t="shared" si="111"/>
        <v>79228</v>
      </c>
      <c r="BF109" s="15" t="s">
        <v>685</v>
      </c>
      <c r="BG109" s="15" t="s">
        <v>686</v>
      </c>
      <c r="BH109" s="4">
        <f t="shared" si="82"/>
        <v>12.978</v>
      </c>
      <c r="BI109" s="4">
        <f t="shared" si="83"/>
        <v>11.023</v>
      </c>
      <c r="BJ109" s="4" t="str">
        <f t="shared" si="84"/>
        <v>UP</v>
      </c>
      <c r="BK109" s="4">
        <f>COUNTIF(BJ3:BJ109,BJ109)</f>
        <v>54</v>
      </c>
      <c r="BL109" s="4" t="str">
        <f t="shared" si="85"/>
        <v>UP54</v>
      </c>
      <c r="BM109" s="16" t="s">
        <v>16</v>
      </c>
      <c r="BN109" s="16" t="s">
        <v>17</v>
      </c>
      <c r="BO109" s="17">
        <v>66</v>
      </c>
      <c r="BP109">
        <f t="shared" si="112"/>
        <v>79228</v>
      </c>
      <c r="BQ109" s="18" t="s">
        <v>757</v>
      </c>
      <c r="BR109" s="18" t="s">
        <v>758</v>
      </c>
      <c r="BS109" s="4">
        <f t="shared" si="86"/>
        <v>15.533999999999999</v>
      </c>
      <c r="BT109" s="4">
        <f t="shared" si="87"/>
        <v>13.462999999999999</v>
      </c>
      <c r="BU109" s="4" t="str">
        <f t="shared" si="88"/>
        <v>UP</v>
      </c>
      <c r="BV109" s="4">
        <f>COUNTIF(BU3:BU109,BU109)</f>
        <v>54</v>
      </c>
      <c r="BW109" s="4" t="str">
        <f t="shared" si="89"/>
        <v>UP54</v>
      </c>
      <c r="BX109" s="4" t="s">
        <v>16</v>
      </c>
      <c r="BY109" s="4" t="s">
        <v>17</v>
      </c>
      <c r="BZ109" s="4">
        <v>66</v>
      </c>
      <c r="CA109">
        <f t="shared" si="113"/>
        <v>79228</v>
      </c>
      <c r="CB109" s="19" t="s">
        <v>857</v>
      </c>
      <c r="CC109" s="19" t="s">
        <v>858</v>
      </c>
      <c r="CD109" s="4">
        <f t="shared" si="90"/>
        <v>24.067999999999998</v>
      </c>
      <c r="CE109" s="4">
        <f t="shared" si="91"/>
        <v>21.634</v>
      </c>
      <c r="CF109" s="4" t="str">
        <f t="shared" si="92"/>
        <v>UP</v>
      </c>
      <c r="CG109" s="4">
        <f>COUNTIF(CF3:CF109,CF109)</f>
        <v>54</v>
      </c>
      <c r="CH109" s="4" t="str">
        <f t="shared" si="93"/>
        <v>UP54</v>
      </c>
      <c r="CI109" s="20" t="s">
        <v>16</v>
      </c>
      <c r="CJ109" s="20" t="s">
        <v>17</v>
      </c>
      <c r="CK109" s="21">
        <v>66</v>
      </c>
      <c r="CL109">
        <f t="shared" si="114"/>
        <v>79228</v>
      </c>
      <c r="CM109" s="22" t="s">
        <v>959</v>
      </c>
      <c r="CN109" s="22" t="s">
        <v>960</v>
      </c>
      <c r="CO109" s="4">
        <f t="shared" si="94"/>
        <v>32.155000000000001</v>
      </c>
      <c r="CP109" s="4">
        <f t="shared" si="95"/>
        <v>29.308</v>
      </c>
      <c r="CQ109" s="4" t="str">
        <f t="shared" si="96"/>
        <v>UP</v>
      </c>
      <c r="CR109" s="4">
        <f>COUNTIF(CQ3:CQ109,CQ109)</f>
        <v>54</v>
      </c>
      <c r="CS109" s="4" t="str">
        <f t="shared" si="97"/>
        <v>UP54</v>
      </c>
      <c r="CT109" s="23" t="s">
        <v>16</v>
      </c>
      <c r="CU109" s="23" t="s">
        <v>17</v>
      </c>
      <c r="CV109" s="24">
        <v>66</v>
      </c>
      <c r="CW109">
        <f t="shared" si="115"/>
        <v>79228</v>
      </c>
      <c r="CX109" s="25" t="s">
        <v>1058</v>
      </c>
      <c r="CY109" s="25" t="s">
        <v>1059</v>
      </c>
      <c r="CZ109" s="4">
        <f t="shared" si="98"/>
        <v>40.515000000000001</v>
      </c>
      <c r="DA109" s="4">
        <f t="shared" si="99"/>
        <v>37.288000000000004</v>
      </c>
      <c r="DB109" s="4" t="str">
        <f t="shared" si="100"/>
        <v>UP</v>
      </c>
      <c r="DC109" s="4">
        <f>COUNTIF(DB3:DB109,DB109)</f>
        <v>54</v>
      </c>
      <c r="DD109" s="4" t="str">
        <f t="shared" si="101"/>
        <v>UP54</v>
      </c>
      <c r="DE109" s="26" t="s">
        <v>16</v>
      </c>
      <c r="DF109" s="26" t="s">
        <v>17</v>
      </c>
      <c r="DG109" s="27">
        <v>66</v>
      </c>
      <c r="DH109">
        <f t="shared" si="116"/>
        <v>79228</v>
      </c>
      <c r="DI109" s="28" t="s">
        <v>1164</v>
      </c>
      <c r="DJ109" s="28" t="s">
        <v>1165</v>
      </c>
      <c r="DK109" s="4">
        <f t="shared" si="102"/>
        <v>41.363999999999997</v>
      </c>
      <c r="DL109" s="4">
        <f t="shared" si="103"/>
        <v>37.083999999999996</v>
      </c>
      <c r="DM109" s="4" t="str">
        <f t="shared" si="104"/>
        <v>UP</v>
      </c>
      <c r="DN109" s="4">
        <f>COUNTIF(DM3:DM109,DM109)</f>
        <v>54</v>
      </c>
      <c r="DO109" s="4" t="str">
        <f t="shared" si="105"/>
        <v>UP54</v>
      </c>
      <c r="DP109" s="29" t="s">
        <v>16</v>
      </c>
      <c r="DQ109" s="29" t="s">
        <v>17</v>
      </c>
      <c r="DR109" s="30">
        <v>66</v>
      </c>
      <c r="DS109">
        <f t="shared" si="117"/>
        <v>79228</v>
      </c>
      <c r="DT109" s="31" t="s">
        <v>1275</v>
      </c>
      <c r="DU109" s="31" t="s">
        <v>1276</v>
      </c>
      <c r="DV109" s="4">
        <f t="shared" si="106"/>
        <v>44.004000000000005</v>
      </c>
      <c r="DW109" s="4">
        <f t="shared" si="107"/>
        <v>38.771999999999998</v>
      </c>
      <c r="DX109" s="4" t="str">
        <f t="shared" si="108"/>
        <v>UP</v>
      </c>
      <c r="DY109" s="4">
        <f>COUNTIF(DX3:DX109,DX109)</f>
        <v>54</v>
      </c>
      <c r="DZ109" s="4" t="str">
        <f t="shared" si="109"/>
        <v>UP54</v>
      </c>
      <c r="EA109" s="32" t="s">
        <v>16</v>
      </c>
      <c r="EB109" s="32" t="s">
        <v>17</v>
      </c>
      <c r="EC109" s="33">
        <v>66</v>
      </c>
      <c r="ED109">
        <f t="shared" si="118"/>
        <v>79228</v>
      </c>
    </row>
    <row r="110" spans="2:134">
      <c r="B110" s="4" t="s">
        <v>154</v>
      </c>
      <c r="C110" s="4" t="s">
        <v>155</v>
      </c>
      <c r="D110" s="4">
        <f t="shared" si="61"/>
        <v>1.581</v>
      </c>
      <c r="E110" s="4">
        <f t="shared" si="62"/>
        <v>1.8000000000000002E-2</v>
      </c>
      <c r="F110" s="4" t="str">
        <f t="shared" si="63"/>
        <v>DOWN</v>
      </c>
      <c r="G110" s="4">
        <f>COUNTIF(F3:F110,F110)</f>
        <v>54</v>
      </c>
      <c r="H110" s="4" t="str">
        <f t="shared" si="64"/>
        <v>DOWN54</v>
      </c>
      <c r="I110" s="4" t="s">
        <v>17</v>
      </c>
      <c r="J110" s="4" t="s">
        <v>16</v>
      </c>
      <c r="K110" s="4">
        <v>66</v>
      </c>
      <c r="L110">
        <f t="shared" si="121"/>
        <v>79294</v>
      </c>
      <c r="M110" s="5" t="s">
        <v>284</v>
      </c>
      <c r="N110" s="5" t="s">
        <v>69</v>
      </c>
      <c r="O110" s="4">
        <f t="shared" si="66"/>
        <v>1.923</v>
      </c>
      <c r="P110" s="4">
        <f t="shared" si="67"/>
        <v>1.0999999999999999E-2</v>
      </c>
      <c r="Q110" s="4" t="str">
        <f t="shared" si="68"/>
        <v>DOWN</v>
      </c>
      <c r="R110" s="4">
        <f>COUNTIF(Q3:Q110,Q110)</f>
        <v>54</v>
      </c>
      <c r="S110" s="4" t="str">
        <f t="shared" si="69"/>
        <v>DOWN54</v>
      </c>
      <c r="T110" s="6" t="s">
        <v>17</v>
      </c>
      <c r="U110" s="6" t="s">
        <v>16</v>
      </c>
      <c r="V110" s="7">
        <v>66</v>
      </c>
      <c r="W110">
        <f t="shared" si="119"/>
        <v>79294</v>
      </c>
      <c r="X110" s="8" t="s">
        <v>382</v>
      </c>
      <c r="Y110" s="8" t="s">
        <v>155</v>
      </c>
      <c r="Z110" s="4">
        <f t="shared" si="70"/>
        <v>3.3019999999999996</v>
      </c>
      <c r="AA110" s="4">
        <f t="shared" si="71"/>
        <v>1.8000000000000002E-2</v>
      </c>
      <c r="AB110" s="4" t="str">
        <f t="shared" si="72"/>
        <v>DOWN</v>
      </c>
      <c r="AC110" s="4">
        <f>COUNTIF(AB3:AB110,AB110)</f>
        <v>54</v>
      </c>
      <c r="AD110" s="4" t="str">
        <f t="shared" si="73"/>
        <v>DOWN54</v>
      </c>
      <c r="AE110" s="9" t="s">
        <v>17</v>
      </c>
      <c r="AF110" s="9" t="s">
        <v>16</v>
      </c>
      <c r="AG110" s="10">
        <v>66</v>
      </c>
      <c r="AH110" s="33">
        <f t="shared" si="120"/>
        <v>79294</v>
      </c>
      <c r="AI110" s="11" t="s">
        <v>497</v>
      </c>
      <c r="AJ110" s="11" t="s">
        <v>36</v>
      </c>
      <c r="AK110" s="4">
        <f t="shared" si="74"/>
        <v>3533.9059999999999</v>
      </c>
      <c r="AL110" s="11">
        <v>6.7879999999995562</v>
      </c>
      <c r="AM110" s="4">
        <f t="shared" si="75"/>
        <v>1.2999999999999999E-2</v>
      </c>
      <c r="AN110" s="4" t="str">
        <f t="shared" si="76"/>
        <v>DOWN</v>
      </c>
      <c r="AO110" s="4">
        <f>COUNTIF(AN3:AN110,AN110)</f>
        <v>54</v>
      </c>
      <c r="AP110" s="4" t="str">
        <f t="shared" si="77"/>
        <v>DOWN54</v>
      </c>
      <c r="AQ110" s="4" t="s">
        <v>17</v>
      </c>
      <c r="AR110" s="4" t="s">
        <v>16</v>
      </c>
      <c r="AS110" s="4">
        <v>66</v>
      </c>
      <c r="AT110">
        <f t="shared" si="110"/>
        <v>79294</v>
      </c>
      <c r="AU110" s="12" t="s">
        <v>597</v>
      </c>
      <c r="AV110" s="12" t="s">
        <v>34</v>
      </c>
      <c r="AW110" s="4">
        <f t="shared" si="78"/>
        <v>7.7229999999999999</v>
      </c>
      <c r="AX110" s="4">
        <f t="shared" si="79"/>
        <v>1.4E-2</v>
      </c>
      <c r="AY110" s="4" t="str">
        <f t="shared" si="80"/>
        <v>DOWN</v>
      </c>
      <c r="AZ110" s="4">
        <f>COUNTIF(AY3:AY110,AY110)</f>
        <v>54</v>
      </c>
      <c r="BA110" s="4" t="str">
        <f t="shared" si="81"/>
        <v>DOWN54</v>
      </c>
      <c r="BB110" s="13" t="s">
        <v>17</v>
      </c>
      <c r="BC110" s="13" t="s">
        <v>16</v>
      </c>
      <c r="BD110" s="14">
        <v>66</v>
      </c>
      <c r="BE110">
        <f t="shared" si="111"/>
        <v>79294</v>
      </c>
      <c r="BF110" s="15" t="s">
        <v>687</v>
      </c>
      <c r="BG110" s="15" t="s">
        <v>547</v>
      </c>
      <c r="BH110" s="4">
        <f t="shared" si="82"/>
        <v>12.994999999999999</v>
      </c>
      <c r="BI110" s="4">
        <f t="shared" si="83"/>
        <v>1.7000000000000001E-2</v>
      </c>
      <c r="BJ110" s="4" t="str">
        <f t="shared" si="84"/>
        <v>DOWN</v>
      </c>
      <c r="BK110" s="4">
        <f>COUNTIF(BJ3:BJ110,BJ110)</f>
        <v>54</v>
      </c>
      <c r="BL110" s="4" t="str">
        <f t="shared" si="85"/>
        <v>DOWN54</v>
      </c>
      <c r="BM110" s="16" t="s">
        <v>17</v>
      </c>
      <c r="BN110" s="16" t="s">
        <v>16</v>
      </c>
      <c r="BO110" s="17">
        <v>66</v>
      </c>
      <c r="BP110">
        <f t="shared" si="112"/>
        <v>79294</v>
      </c>
      <c r="BQ110" s="18" t="s">
        <v>759</v>
      </c>
      <c r="BR110" s="18" t="s">
        <v>178</v>
      </c>
      <c r="BS110" s="4">
        <f t="shared" si="86"/>
        <v>15.549999999999999</v>
      </c>
      <c r="BT110" s="4">
        <f t="shared" si="87"/>
        <v>1.6E-2</v>
      </c>
      <c r="BU110" s="4" t="str">
        <f t="shared" si="88"/>
        <v>DOWN</v>
      </c>
      <c r="BV110" s="4">
        <f>COUNTIF(BU3:BU110,BU110)</f>
        <v>54</v>
      </c>
      <c r="BW110" s="4" t="str">
        <f t="shared" si="89"/>
        <v>DOWN54</v>
      </c>
      <c r="BX110" s="4" t="s">
        <v>17</v>
      </c>
      <c r="BY110" s="4" t="s">
        <v>16</v>
      </c>
      <c r="BZ110" s="4">
        <v>66</v>
      </c>
      <c r="CA110">
        <f t="shared" si="113"/>
        <v>79294</v>
      </c>
      <c r="CB110" s="19" t="s">
        <v>859</v>
      </c>
      <c r="CC110" s="19" t="s">
        <v>69</v>
      </c>
      <c r="CD110" s="4">
        <f t="shared" si="90"/>
        <v>24.079000000000001</v>
      </c>
      <c r="CE110" s="4">
        <f t="shared" si="91"/>
        <v>1.0999999999999999E-2</v>
      </c>
      <c r="CF110" s="4" t="str">
        <f t="shared" si="92"/>
        <v>DOWN</v>
      </c>
      <c r="CG110" s="4">
        <f>COUNTIF(CF3:CF110,CF110)</f>
        <v>54</v>
      </c>
      <c r="CH110" s="4" t="str">
        <f t="shared" si="93"/>
        <v>DOWN54</v>
      </c>
      <c r="CI110" s="20" t="s">
        <v>17</v>
      </c>
      <c r="CJ110" s="20" t="s">
        <v>16</v>
      </c>
      <c r="CK110" s="21">
        <v>66</v>
      </c>
      <c r="CL110">
        <f t="shared" si="114"/>
        <v>79294</v>
      </c>
      <c r="CM110" s="22" t="s">
        <v>961</v>
      </c>
      <c r="CN110" s="22" t="s">
        <v>59</v>
      </c>
      <c r="CO110" s="4">
        <f t="shared" si="94"/>
        <v>32.164999999999999</v>
      </c>
      <c r="CP110" s="4">
        <f t="shared" si="95"/>
        <v>0.01</v>
      </c>
      <c r="CQ110" s="4" t="str">
        <f t="shared" si="96"/>
        <v>DOWN</v>
      </c>
      <c r="CR110" s="4">
        <f>COUNTIF(CQ3:CQ110,CQ110)</f>
        <v>54</v>
      </c>
      <c r="CS110" s="4" t="str">
        <f t="shared" si="97"/>
        <v>DOWN54</v>
      </c>
      <c r="CT110" s="23" t="s">
        <v>17</v>
      </c>
      <c r="CU110" s="23" t="s">
        <v>16</v>
      </c>
      <c r="CV110" s="24">
        <v>66</v>
      </c>
      <c r="CW110">
        <f t="shared" si="115"/>
        <v>79294</v>
      </c>
      <c r="CX110" s="25" t="s">
        <v>1060</v>
      </c>
      <c r="CY110" s="25" t="s">
        <v>69</v>
      </c>
      <c r="CZ110" s="4">
        <f t="shared" si="98"/>
        <v>40.525999999999996</v>
      </c>
      <c r="DA110" s="4">
        <f t="shared" si="99"/>
        <v>1.0999999999999999E-2</v>
      </c>
      <c r="DB110" s="4" t="str">
        <f t="shared" si="100"/>
        <v>DOWN</v>
      </c>
      <c r="DC110" s="4">
        <f>COUNTIF(DB3:DB110,DB110)</f>
        <v>54</v>
      </c>
      <c r="DD110" s="4" t="str">
        <f t="shared" si="101"/>
        <v>DOWN54</v>
      </c>
      <c r="DE110" s="26" t="s">
        <v>17</v>
      </c>
      <c r="DF110" s="26" t="s">
        <v>16</v>
      </c>
      <c r="DG110" s="27">
        <v>66</v>
      </c>
      <c r="DH110">
        <f t="shared" si="116"/>
        <v>79294</v>
      </c>
      <c r="DI110" s="28" t="s">
        <v>1166</v>
      </c>
      <c r="DJ110" s="28" t="s">
        <v>1167</v>
      </c>
      <c r="DK110" s="4">
        <f t="shared" si="102"/>
        <v>61.085999999999999</v>
      </c>
      <c r="DL110" s="4">
        <f t="shared" si="103"/>
        <v>19.722000000000001</v>
      </c>
      <c r="DM110" s="4" t="str">
        <f t="shared" si="104"/>
        <v>UP</v>
      </c>
      <c r="DN110" s="4">
        <f>COUNTIF(DM3:DM110,DM110)</f>
        <v>55</v>
      </c>
      <c r="DO110" s="4" t="str">
        <f t="shared" si="105"/>
        <v>UP55</v>
      </c>
      <c r="DP110" s="29" t="s">
        <v>16</v>
      </c>
      <c r="DQ110" s="29" t="s">
        <v>17</v>
      </c>
      <c r="DR110" s="30">
        <v>66</v>
      </c>
      <c r="DS110">
        <f t="shared" si="117"/>
        <v>79294</v>
      </c>
      <c r="DT110" s="31" t="s">
        <v>1277</v>
      </c>
      <c r="DU110" s="31" t="s">
        <v>1278</v>
      </c>
      <c r="DV110" s="4">
        <f t="shared" si="106"/>
        <v>84.462999999999994</v>
      </c>
      <c r="DW110" s="4">
        <f t="shared" si="107"/>
        <v>40.459000000000003</v>
      </c>
      <c r="DX110" s="4" t="str">
        <f t="shared" si="108"/>
        <v>UP</v>
      </c>
      <c r="DY110" s="4">
        <f>COUNTIF(DX3:DX110,DX110)</f>
        <v>55</v>
      </c>
      <c r="DZ110" s="4" t="str">
        <f t="shared" si="109"/>
        <v>UP55</v>
      </c>
      <c r="EA110" s="32" t="s">
        <v>16</v>
      </c>
      <c r="EB110" s="32" t="s">
        <v>17</v>
      </c>
      <c r="EC110" s="33">
        <v>66</v>
      </c>
      <c r="ED110">
        <f t="shared" si="118"/>
        <v>79294</v>
      </c>
    </row>
    <row r="111" spans="2:134">
      <c r="DI111" s="28" t="s">
        <v>1168</v>
      </c>
      <c r="DJ111" s="28" t="s">
        <v>43</v>
      </c>
      <c r="DK111" s="33">
        <f t="shared" ref="DK111" si="122">LEFT(DI111,LEN(DI111)-1)*1000</f>
        <v>61.091999999999999</v>
      </c>
      <c r="DL111" s="33">
        <f t="shared" ref="DL111" si="123">LEFT(DJ111,LEN(DJ111)-1)*1000</f>
        <v>6.0000000000000001E-3</v>
      </c>
      <c r="DM111" s="33" t="str">
        <f t="shared" si="104"/>
        <v>DOWN</v>
      </c>
      <c r="DN111" s="33">
        <f>COUNTIF(DM3:DM111,DM111)</f>
        <v>54</v>
      </c>
      <c r="DO111" s="33" t="str">
        <f t="shared" si="105"/>
        <v>DOWN54</v>
      </c>
      <c r="DP111" s="29" t="s">
        <v>17</v>
      </c>
      <c r="DQ111" s="29" t="s">
        <v>16</v>
      </c>
      <c r="DR111" s="30">
        <v>66</v>
      </c>
      <c r="DS111">
        <f t="shared" si="117"/>
        <v>79360</v>
      </c>
      <c r="DT111" s="31" t="s">
        <v>1279</v>
      </c>
      <c r="DU111" s="31" t="s">
        <v>43</v>
      </c>
      <c r="DV111" s="31">
        <f t="shared" ref="DV111" si="124">LEFT(DT111,LEN(DT111)-1)*1000</f>
        <v>84.469000000000008</v>
      </c>
      <c r="DW111" s="31">
        <f t="shared" ref="DW111" si="125">LEFT(DU111,LEN(DU111)-1)*1000</f>
        <v>6.0000000000000001E-3</v>
      </c>
      <c r="DX111" s="31" t="str">
        <f t="shared" si="108"/>
        <v>DOWN</v>
      </c>
      <c r="DY111" s="31">
        <f>COUNTIF(DX3:DX111,DX111)</f>
        <v>54</v>
      </c>
      <c r="DZ111" s="31" t="str">
        <f t="shared" si="109"/>
        <v>DOWN54</v>
      </c>
      <c r="EA111" s="32" t="s">
        <v>17</v>
      </c>
      <c r="EB111" s="32" t="s">
        <v>16</v>
      </c>
      <c r="EC111" s="33">
        <v>66</v>
      </c>
      <c r="ED111">
        <f t="shared" si="118"/>
        <v>79360</v>
      </c>
    </row>
  </sheetData>
  <phoneticPr fontId="3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conclude</vt:lpstr>
      <vt:lpstr>conclude2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Fujii Shogo</dc:creator>
  <cp:lastModifiedBy>Fujii Shogo</cp:lastModifiedBy>
  <dcterms:created xsi:type="dcterms:W3CDTF">2014-06-09T14:08:10Z</dcterms:created>
  <dcterms:modified xsi:type="dcterms:W3CDTF">2014-06-27T03:10:41Z</dcterms:modified>
</cp:coreProperties>
</file>