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620" yWindow="2220" windowWidth="15980" windowHeight="12760" tabRatio="500" firstSheet="1" activeTab="5"/>
  </bookViews>
  <sheets>
    <sheet name="test" sheetId="1" r:id="rId1"/>
    <sheet name="1M" sheetId="2" r:id="rId2"/>
    <sheet name="500k" sheetId="3" r:id="rId3"/>
    <sheet name="100k" sheetId="4" r:id="rId4"/>
    <sheet name="50k" sheetId="5" r:id="rId5"/>
    <sheet name="まとめ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AU6" i="5"/>
  <c r="AU12" i="5"/>
  <c r="AI6" i="5"/>
  <c r="AI12" i="5"/>
  <c r="W6" i="5"/>
  <c r="W12" i="5"/>
  <c r="W6" i="2"/>
  <c r="W12" i="2"/>
  <c r="AI6" i="3"/>
  <c r="AI12" i="3"/>
  <c r="W6" i="3"/>
  <c r="W12" i="3"/>
  <c r="AU4" i="2"/>
  <c r="T4" i="9"/>
  <c r="AU4" i="3"/>
  <c r="U4" i="9"/>
  <c r="AU4" i="4"/>
  <c r="V4" i="9"/>
  <c r="AU4" i="5"/>
  <c r="W4" i="9"/>
  <c r="AU5" i="2"/>
  <c r="T5" i="9"/>
  <c r="AU5" i="3"/>
  <c r="U5" i="9"/>
  <c r="AU5" i="4"/>
  <c r="V5" i="9"/>
  <c r="AU5" i="5"/>
  <c r="W5" i="9"/>
  <c r="AU6" i="2"/>
  <c r="T6" i="9"/>
  <c r="AU6" i="3"/>
  <c r="U6" i="9"/>
  <c r="AU6" i="4"/>
  <c r="V6" i="9"/>
  <c r="W6" i="9"/>
  <c r="AU7" i="2"/>
  <c r="T7" i="9"/>
  <c r="AU7" i="3"/>
  <c r="U7" i="9"/>
  <c r="AU7" i="4"/>
  <c r="V7" i="9"/>
  <c r="AU7" i="5"/>
  <c r="W7" i="9"/>
  <c r="AU8" i="2"/>
  <c r="T8" i="9"/>
  <c r="AU8" i="3"/>
  <c r="U8" i="9"/>
  <c r="AU8" i="4"/>
  <c r="V8" i="9"/>
  <c r="AU8" i="5"/>
  <c r="W8" i="9"/>
  <c r="AU9" i="2"/>
  <c r="T9" i="9"/>
  <c r="AU9" i="3"/>
  <c r="U9" i="9"/>
  <c r="AU9" i="4"/>
  <c r="V9" i="9"/>
  <c r="AU9" i="5"/>
  <c r="W9" i="9"/>
  <c r="AU10" i="2"/>
  <c r="T10" i="9"/>
  <c r="AU10" i="3"/>
  <c r="U10" i="9"/>
  <c r="AU10" i="4"/>
  <c r="V10" i="9"/>
  <c r="AU10" i="5"/>
  <c r="W10" i="9"/>
  <c r="AU11" i="2"/>
  <c r="T11" i="9"/>
  <c r="AU11" i="3"/>
  <c r="U11" i="9"/>
  <c r="AU11" i="4"/>
  <c r="V11" i="9"/>
  <c r="AU11" i="5"/>
  <c r="W11" i="9"/>
  <c r="AU3" i="5"/>
  <c r="W3" i="9"/>
  <c r="AU3" i="4"/>
  <c r="V3" i="9"/>
  <c r="AU3" i="3"/>
  <c r="U3" i="9"/>
  <c r="AU3" i="2"/>
  <c r="T3" i="9"/>
  <c r="AI4" i="3"/>
  <c r="O4" i="9"/>
  <c r="AI4" i="4"/>
  <c r="P4" i="9"/>
  <c r="AI4" i="5"/>
  <c r="Q4" i="9"/>
  <c r="AI5" i="3"/>
  <c r="O5" i="9"/>
  <c r="AI5" i="4"/>
  <c r="P5" i="9"/>
  <c r="AI5" i="5"/>
  <c r="Q5" i="9"/>
  <c r="O6" i="9"/>
  <c r="AI6" i="4"/>
  <c r="P6" i="9"/>
  <c r="Q6" i="9"/>
  <c r="AI7" i="3"/>
  <c r="O7" i="9"/>
  <c r="AI7" i="4"/>
  <c r="P7" i="9"/>
  <c r="AI7" i="5"/>
  <c r="Q7" i="9"/>
  <c r="AI8" i="3"/>
  <c r="O8" i="9"/>
  <c r="AI8" i="4"/>
  <c r="P8" i="9"/>
  <c r="AI8" i="5"/>
  <c r="Q8" i="9"/>
  <c r="AI9" i="3"/>
  <c r="O9" i="9"/>
  <c r="AI9" i="4"/>
  <c r="P9" i="9"/>
  <c r="AI9" i="5"/>
  <c r="Q9" i="9"/>
  <c r="AI10" i="3"/>
  <c r="O10" i="9"/>
  <c r="AI10" i="4"/>
  <c r="P10" i="9"/>
  <c r="AI10" i="5"/>
  <c r="Q10" i="9"/>
  <c r="AI11" i="3"/>
  <c r="O11" i="9"/>
  <c r="AI11" i="4"/>
  <c r="P11" i="9"/>
  <c r="AI11" i="5"/>
  <c r="Q11" i="9"/>
  <c r="AI3" i="5"/>
  <c r="Q3" i="9"/>
  <c r="AI3" i="4"/>
  <c r="P3" i="9"/>
  <c r="AI3" i="3"/>
  <c r="O3" i="9"/>
  <c r="AI5" i="2"/>
  <c r="N5" i="9"/>
  <c r="AI6" i="2"/>
  <c r="N6" i="9"/>
  <c r="AI4" i="2"/>
  <c r="AI7" i="2"/>
  <c r="N7" i="9"/>
  <c r="AI8" i="2"/>
  <c r="N8" i="9"/>
  <c r="AI9" i="2"/>
  <c r="N9" i="9"/>
  <c r="AI10" i="2"/>
  <c r="N10" i="9"/>
  <c r="AI11" i="2"/>
  <c r="N11" i="9"/>
  <c r="N4" i="9"/>
  <c r="AI3" i="2"/>
  <c r="N3" i="9"/>
  <c r="W11" i="5"/>
  <c r="K11" i="5"/>
  <c r="W10" i="5"/>
  <c r="K10" i="5"/>
  <c r="W4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5" i="2"/>
  <c r="W4" i="2"/>
  <c r="W3" i="2"/>
  <c r="K11" i="2"/>
  <c r="K10" i="2"/>
  <c r="K6" i="2"/>
  <c r="K5" i="2"/>
  <c r="K4" i="2"/>
  <c r="K3" i="2"/>
  <c r="K10" i="9"/>
  <c r="K11" i="9"/>
  <c r="J10" i="9"/>
  <c r="J11" i="9"/>
  <c r="I10" i="9"/>
  <c r="I11" i="9"/>
  <c r="H5" i="9"/>
  <c r="H6" i="9"/>
  <c r="W7" i="2"/>
  <c r="H7" i="9"/>
  <c r="W8" i="2"/>
  <c r="H8" i="9"/>
  <c r="W9" i="2"/>
  <c r="H9" i="9"/>
  <c r="H10" i="9"/>
  <c r="H11" i="9"/>
  <c r="H4" i="9"/>
  <c r="E9" i="9"/>
  <c r="E10" i="9"/>
  <c r="E11" i="9"/>
  <c r="D9" i="9"/>
  <c r="D10" i="9"/>
  <c r="D11" i="9"/>
  <c r="C9" i="9"/>
  <c r="C10" i="9"/>
  <c r="C11" i="9"/>
  <c r="B10" i="9"/>
  <c r="B11" i="9"/>
  <c r="I5" i="9"/>
  <c r="I6" i="9"/>
  <c r="I7" i="9"/>
  <c r="I8" i="9"/>
  <c r="I9" i="9"/>
  <c r="H3" i="9"/>
  <c r="J5" i="9"/>
  <c r="J6" i="9"/>
  <c r="J7" i="9"/>
  <c r="J8" i="9"/>
  <c r="J9" i="9"/>
  <c r="J4" i="9"/>
  <c r="J3" i="9"/>
  <c r="I4" i="9"/>
  <c r="I3" i="9"/>
  <c r="K9" i="9"/>
  <c r="K8" i="9"/>
  <c r="K4" i="9"/>
  <c r="K5" i="9"/>
  <c r="K6" i="9"/>
  <c r="K7" i="9"/>
  <c r="K3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<sst xmlns="http://schemas.openxmlformats.org/spreadsheetml/2006/main" count="5091" uniqueCount="60">
  <si>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</si>
  <si>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</si>
  <si>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</si>
  <si>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</si>
  <si>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</si>
  <si>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</si>
  <si>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</si>
  <si>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</si>
  <si>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</si>
  <si>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</si>
  <si>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</si>
  <si>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</si>
  <si>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</si>
  <si>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</si>
  <si>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</si>
  <si>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</si>
  <si>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</si>
  <si>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</si>
  <si>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</si>
  <si>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</si>
  <si>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</si>
  <si>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</si>
  <si>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</si>
  <si>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</si>
  <si>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</si>
  <si>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</si>
  <si>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</si>
  <si>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</si>
  <si>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</si>
  <si>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</si>
  <si>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</si>
  <si>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</si>
  <si>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</si>
  <si>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</si>
  <si>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</si>
  <si>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</si>
  <si>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</si>
  <si>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</si>
  <si>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</si>
  <si>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</si>
  <si>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</si>
  <si>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</si>
  <si>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</si>
  <si>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</si>
  <si>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</si>
  <si>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10.2.0.2</t>
  </si>
  <si>
    <t>10.1.4.2</t>
  </si>
  <si>
    <t>10.3.5.2</t>
  </si>
  <si>
    <t>10.3.7.2</t>
  </si>
  <si>
    <t>10.1.5.2</t>
  </si>
  <si>
    <t>10.1.7.2</t>
  </si>
  <si>
    <t>10.1.6.2</t>
  </si>
  <si>
    <t>10.3.0.2</t>
  </si>
  <si>
    <t>10.4.0.2</t>
  </si>
  <si>
    <t>10.3.4.2</t>
  </si>
  <si>
    <t>10.3.6.2</t>
  </si>
  <si>
    <t>1M</t>
    <phoneticPr fontId="1"/>
  </si>
  <si>
    <t>500k</t>
    <phoneticPr fontId="1"/>
  </si>
  <si>
    <t>100k</t>
    <phoneticPr fontId="1"/>
  </si>
  <si>
    <t>50k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</si>
</sst>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prstClr val="white"/>
              </a:bgClr>
            </a:pattFill>
            <a:ln w="19050"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まとめ!$B$9:$E$9</c:f>
                <c:numCache>
                  <c:formatCode>General</c:formatCode>
                  <c:ptCount val="4"/>
                  <c:pt idx="0">
                    <c:v>2.218096531295854</c:v>
                  </c:pt>
                  <c:pt idx="1">
                    <c:v>2.01604759751657</c:v>
                  </c:pt>
                  <c:pt idx="2">
                    <c:v>0.975875845150545</c:v>
                  </c:pt>
                  <c:pt idx="3">
                    <c:v>0.00342693509940675</c:v>
                  </c:pt>
                </c:numCache>
              </c:numRef>
            </c:plus>
            <c:minus>
              <c:numRef>
                <c:f>まとめ!$B$9:$E$9</c:f>
                <c:numCache>
                  <c:formatCode>General</c:formatCode>
                  <c:ptCount val="4"/>
                  <c:pt idx="0">
                    <c:v>2.218096531295854</c:v>
                  </c:pt>
                  <c:pt idx="1">
                    <c:v>2.01604759751657</c:v>
                  </c:pt>
                  <c:pt idx="2">
                    <c:v>0.975875845150545</c:v>
                  </c:pt>
                  <c:pt idx="3">
                    <c:v>0.00342693509940675</c:v>
                  </c:pt>
                </c:numCache>
              </c:numRef>
            </c:minus>
          </c:errBars>
          <c:cat>
            <c:strRef>
              <c:f>まとめ!$B$2:$E$2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まとめ!$B$3:$E$3</c:f>
              <c:numCache>
                <c:formatCode>General</c:formatCode>
                <c:ptCount val="4"/>
                <c:pt idx="0">
                  <c:v>412.6150277777774</c:v>
                </c:pt>
                <c:pt idx="1">
                  <c:v>241.8337777777771</c:v>
                </c:pt>
                <c:pt idx="2">
                  <c:v>111.3912777777778</c:v>
                </c:pt>
                <c:pt idx="3">
                  <c:v>96.62030555555548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spPr>
            <a:pattFill prst="ltVert">
              <a:fgClr>
                <a:schemeClr val="accent2"/>
              </a:fgClr>
              <a:bgClr>
                <a:prstClr val="white"/>
              </a:bgClr>
            </a:pattFill>
            <a:ln w="19050">
              <a:solidFill>
                <a:schemeClr val="accent2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まとめ!$H$9:$K$9</c:f>
                <c:numCache>
                  <c:formatCode>General</c:formatCode>
                  <c:ptCount val="4"/>
                  <c:pt idx="0">
                    <c:v>5.04353583201627</c:v>
                  </c:pt>
                  <c:pt idx="1">
                    <c:v>3.529052585586602</c:v>
                  </c:pt>
                  <c:pt idx="2">
                    <c:v>1.118125896367643</c:v>
                  </c:pt>
                  <c:pt idx="3">
                    <c:v>2.902951141935141</c:v>
                  </c:pt>
                </c:numCache>
              </c:numRef>
            </c:plus>
            <c:minus>
              <c:numRef>
                <c:f>まとめ!$H$9:$K$9</c:f>
                <c:numCache>
                  <c:formatCode>General</c:formatCode>
                  <c:ptCount val="4"/>
                  <c:pt idx="0">
                    <c:v>5.04353583201627</c:v>
                  </c:pt>
                  <c:pt idx="1">
                    <c:v>3.529052585586602</c:v>
                  </c:pt>
                  <c:pt idx="2">
                    <c:v>1.118125896367643</c:v>
                  </c:pt>
                  <c:pt idx="3">
                    <c:v>2.902951141935141</c:v>
                  </c:pt>
                </c:numCache>
              </c:numRef>
            </c:minus>
          </c:errBars>
          <c:val>
            <c:numRef>
              <c:f>まとめ!$H$3:$K$3</c:f>
              <c:numCache>
                <c:formatCode>General</c:formatCode>
                <c:ptCount val="4"/>
                <c:pt idx="0">
                  <c:v>233.1623333333329</c:v>
                </c:pt>
                <c:pt idx="1">
                  <c:v>150.6330227272728</c:v>
                </c:pt>
                <c:pt idx="2">
                  <c:v>96.4817674418605</c:v>
                </c:pt>
                <c:pt idx="3">
                  <c:v>59.79468333333337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spPr>
            <a:pattFill prst="dashDnDiag">
              <a:fgClr>
                <a:schemeClr val="accent3"/>
              </a:fgClr>
              <a:bgClr>
                <a:prstClr val="white"/>
              </a:bgClr>
            </a:pattFill>
            <a:ln w="19050"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まとめ!$N$9:$Q$9</c:f>
                <c:numCache>
                  <c:formatCode>General</c:formatCode>
                  <c:ptCount val="4"/>
                  <c:pt idx="0">
                    <c:v>4.733085906789888</c:v>
                  </c:pt>
                  <c:pt idx="1">
                    <c:v>4.137508400277989</c:v>
                  </c:pt>
                  <c:pt idx="2">
                    <c:v>5.255150756003379</c:v>
                  </c:pt>
                  <c:pt idx="3">
                    <c:v>3.634401602740638</c:v>
                  </c:pt>
                </c:numCache>
              </c:numRef>
            </c:plus>
            <c:minus>
              <c:numRef>
                <c:f>まとめ!$N$9:$Q$9</c:f>
                <c:numCache>
                  <c:formatCode>General</c:formatCode>
                  <c:ptCount val="4"/>
                  <c:pt idx="0">
                    <c:v>4.733085906789888</c:v>
                  </c:pt>
                  <c:pt idx="1">
                    <c:v>4.137508400277989</c:v>
                  </c:pt>
                  <c:pt idx="2">
                    <c:v>5.255150756003379</c:v>
                  </c:pt>
                  <c:pt idx="3">
                    <c:v>3.634401602740638</c:v>
                  </c:pt>
                </c:numCache>
              </c:numRef>
            </c:minus>
          </c:errBars>
          <c:val>
            <c:numRef>
              <c:f>まとめ!$N$3:$Q$3</c:f>
              <c:numCache>
                <c:formatCode>General</c:formatCode>
                <c:ptCount val="4"/>
                <c:pt idx="0">
                  <c:v>200.9627656250001</c:v>
                </c:pt>
                <c:pt idx="1">
                  <c:v>132.3339947916667</c:v>
                </c:pt>
                <c:pt idx="2">
                  <c:v>88.546515625</c:v>
                </c:pt>
                <c:pt idx="3">
                  <c:v>59.26600000000001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spPr>
            <a:pattFill prst="lgGrid">
              <a:fgClr>
                <a:schemeClr val="accent4"/>
              </a:fgClr>
              <a:bgClr>
                <a:prstClr val="white"/>
              </a:bgClr>
            </a:pattFill>
            <a:ln w="19050"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まとめ!$T$9:$W$9</c:f>
                <c:numCache>
                  <c:formatCode>General</c:formatCode>
                  <c:ptCount val="4"/>
                  <c:pt idx="0">
                    <c:v>3.638705485796096</c:v>
                  </c:pt>
                  <c:pt idx="1">
                    <c:v>4.031461080019488</c:v>
                  </c:pt>
                  <c:pt idx="2">
                    <c:v>3.997683017344714</c:v>
                  </c:pt>
                  <c:pt idx="3">
                    <c:v>4.899129207450916</c:v>
                  </c:pt>
                </c:numCache>
              </c:numRef>
            </c:plus>
            <c:minus>
              <c:numRef>
                <c:f>まとめ!$T$9:$W$9</c:f>
                <c:numCache>
                  <c:formatCode>General</c:formatCode>
                  <c:ptCount val="4"/>
                  <c:pt idx="0">
                    <c:v>3.638705485796096</c:v>
                  </c:pt>
                  <c:pt idx="1">
                    <c:v>4.031461080019488</c:v>
                  </c:pt>
                  <c:pt idx="2">
                    <c:v>3.997683017344714</c:v>
                  </c:pt>
                  <c:pt idx="3">
                    <c:v>4.899129207450916</c:v>
                  </c:pt>
                </c:numCache>
              </c:numRef>
            </c:minus>
          </c:errBars>
          <c:val>
            <c:numRef>
              <c:f>まとめ!$T$3:$W$3</c:f>
              <c:numCache>
                <c:formatCode>General</c:formatCode>
                <c:ptCount val="4"/>
                <c:pt idx="0">
                  <c:v>191.6256070038909</c:v>
                </c:pt>
                <c:pt idx="1">
                  <c:v>126.0417099236641</c:v>
                </c:pt>
                <c:pt idx="2">
                  <c:v>64.5809838709677</c:v>
                </c:pt>
                <c:pt idx="3">
                  <c:v>65.52051470588234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722888"/>
        <c:axId val="-2110716984"/>
      </c:barChart>
      <c:catAx>
        <c:axId val="-211072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size[Byte]</a:t>
                </a:r>
                <a:endParaRPr lang="ja-JP"/>
              </a:p>
            </c:rich>
          </c:tx>
          <c:layout/>
          <c:overlay val="0"/>
        </c:title>
        <c:majorTickMark val="none"/>
        <c:minorTickMark val="none"/>
        <c:tickLblPos val="nextTo"/>
        <c:crossAx val="-2110716984"/>
        <c:crosses val="autoZero"/>
        <c:auto val="1"/>
        <c:lblAlgn val="ctr"/>
        <c:lblOffset val="100"/>
        <c:noMultiLvlLbl val="0"/>
      </c:catAx>
      <c:valAx>
        <c:axId val="-2110716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722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08569375323"/>
          <c:y val="0.208036433541014"/>
          <c:w val="0.214477918908555"/>
          <c:h val="0.283356746517769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まとめ!$B$10:$E$10</c:f>
              <c:numCache>
                <c:formatCode>General</c:formatCode>
                <c:ptCount val="4"/>
                <c:pt idx="0">
                  <c:v>416.631999999999</c:v>
                </c:pt>
                <c:pt idx="1">
                  <c:v>249.2162499999991</c:v>
                </c:pt>
                <c:pt idx="2">
                  <c:v>116.6018</c:v>
                </c:pt>
                <c:pt idx="3">
                  <c:v>96.632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まとめ!$H$10:$K$10</c:f>
              <c:numCache>
                <c:formatCode>General</c:formatCode>
                <c:ptCount val="4"/>
                <c:pt idx="0">
                  <c:v>256.616749999999</c:v>
                </c:pt>
                <c:pt idx="1">
                  <c:v>168.611</c:v>
                </c:pt>
                <c:pt idx="2">
                  <c:v>100.6158</c:v>
                </c:pt>
                <c:pt idx="3">
                  <c:v>94.80134999999967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まとめ!$N$10:$Q$10</c:f>
              <c:numCache>
                <c:formatCode>General</c:formatCode>
                <c:ptCount val="4"/>
                <c:pt idx="0">
                  <c:v>235.718</c:v>
                </c:pt>
                <c:pt idx="1">
                  <c:v>164.616</c:v>
                </c:pt>
                <c:pt idx="2">
                  <c:v>104.616</c:v>
                </c:pt>
                <c:pt idx="3">
                  <c:v>90.5770000000001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まとめ!$T$10:$U$10</c:f>
              <c:numCache>
                <c:formatCode>General</c:formatCode>
                <c:ptCount val="2"/>
                <c:pt idx="0">
                  <c:v>225.989</c:v>
                </c:pt>
                <c:pt idx="1">
                  <c:v>155.723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80024"/>
        <c:axId val="2124483224"/>
      </c:barChart>
      <c:catAx>
        <c:axId val="2124480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483224"/>
        <c:crosses val="autoZero"/>
        <c:auto val="1"/>
        <c:lblAlgn val="ctr"/>
        <c:lblOffset val="100"/>
        <c:noMultiLvlLbl val="0"/>
      </c:catAx>
      <c:valAx>
        <c:axId val="2124483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44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まとめ!$B$11:$E$11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まとめ!$H$11:$K$11</c:f>
              <c:numCache>
                <c:formatCode>General</c:formatCode>
                <c:ptCount val="4"/>
                <c:pt idx="0">
                  <c:v>256.622</c:v>
                </c:pt>
                <c:pt idx="1">
                  <c:v>172.622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まとめ!$N$11:$Q$11</c:f>
              <c:numCache>
                <c:formatCode>General</c:formatCode>
                <c:ptCount val="4"/>
                <c:pt idx="0">
                  <c:v>240.616</c:v>
                </c:pt>
                <c:pt idx="1">
                  <c:v>164.616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まとめ!$T$11:$W$11</c:f>
              <c:numCache>
                <c:formatCode>General</c:formatCode>
                <c:ptCount val="4"/>
                <c:pt idx="0">
                  <c:v>228.632</c:v>
                </c:pt>
                <c:pt idx="1">
                  <c:v>160.621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317336"/>
        <c:axId val="2070320536"/>
      </c:barChart>
      <c:catAx>
        <c:axId val="2070317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320536"/>
        <c:crosses val="autoZero"/>
        <c:auto val="1"/>
        <c:lblAlgn val="ctr"/>
        <c:lblOffset val="100"/>
        <c:noMultiLvlLbl val="0"/>
      </c:catAx>
      <c:valAx>
        <c:axId val="2070320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031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7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749299</xdr:colOff>
      <xdr:row>17</xdr:row>
      <xdr:rowOff>158750</xdr:rowOff>
    </xdr:from>
    <xdr:to>
      <xdr:col>16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7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showRuler="0" workbookViewId="0">
      <selection activeCell="D21" sqref="D21"/>
    </sheetView>
  </sheetViews>
  <sheetFormatPr baseColWidth="12" defaultColWidth="13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412.61502777777741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233.16233333333287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200.96276562500006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191.62560700389093</v>
      </c>
    </row>
    <row r="4" spans="1:47">
      <c r="A4">
        <v>51715</v>
      </c>
      <c r="B4" t="s">
        <v>16</v>
      </c>
      <c r="C4" t="s">
        <v>11</v>
      </c>
      <c r="D4">
        <v>1075548</v>
      </c>
      <c r="E4">
        <v>1.5</v>
      </c>
      <c r="F4">
        <v>1.9166319999999999</v>
      </c>
      <c r="G4">
        <v>0.416631999999999</v>
      </c>
      <c r="H4">
        <v>416.63199999999898</v>
      </c>
      <c r="J4" t="s">
        <v>29</v>
      </c>
      <c r="K4">
        <f>_xlfn.STDEV.P(H4:H1048576)</f>
        <v>5.1663739082977971</v>
      </c>
      <c r="M4">
        <v>55434</v>
      </c>
      <c r="N4" t="s">
        <v>16</v>
      </c>
      <c r="O4" t="s">
        <v>46</v>
      </c>
      <c r="P4">
        <v>278490</v>
      </c>
      <c r="Q4">
        <v>1.5</v>
      </c>
      <c r="R4">
        <v>1.752632</v>
      </c>
      <c r="S4">
        <v>0.25263199999999902</v>
      </c>
      <c r="T4">
        <v>252.63199999999901</v>
      </c>
      <c r="V4" t="s">
        <v>29</v>
      </c>
      <c r="W4">
        <f>_xlfn.STDEV.P(T4:T1048576)</f>
        <v>22.494493437171396</v>
      </c>
      <c r="Y4" s="2">
        <v>55434</v>
      </c>
      <c r="Z4" s="2" t="s">
        <v>16</v>
      </c>
      <c r="AA4" s="2" t="s">
        <v>46</v>
      </c>
      <c r="AB4" s="2">
        <v>46618</v>
      </c>
      <c r="AC4" s="2">
        <v>1.5</v>
      </c>
      <c r="AD4" s="2">
        <v>1.7286269999999999</v>
      </c>
      <c r="AE4" s="2">
        <v>0.228627</v>
      </c>
      <c r="AF4" s="2">
        <v>228.62700000000001</v>
      </c>
      <c r="AH4" t="s">
        <v>29</v>
      </c>
      <c r="AI4">
        <f>_xlfn.STDEV.P(AF4:AF1048576)</f>
        <v>25.459457351392228</v>
      </c>
      <c r="AK4" s="2">
        <v>55434</v>
      </c>
      <c r="AL4" s="2" t="s">
        <v>16</v>
      </c>
      <c r="AM4" s="2" t="s">
        <v>46</v>
      </c>
      <c r="AN4" s="2">
        <v>46130</v>
      </c>
      <c r="AO4" s="2">
        <v>1.5</v>
      </c>
      <c r="AP4" s="2">
        <v>1.6806319999999999</v>
      </c>
      <c r="AQ4" s="2">
        <v>0.18063199999999999</v>
      </c>
      <c r="AR4" s="2">
        <v>180.63200000000001</v>
      </c>
      <c r="AT4" t="s">
        <v>29</v>
      </c>
      <c r="AU4">
        <f>_xlfn.STDEV.P(AR4:AR1048576)</f>
        <v>22.644754072610798</v>
      </c>
    </row>
    <row r="5" spans="1:47">
      <c r="A5">
        <v>33315</v>
      </c>
      <c r="B5" t="s">
        <v>16</v>
      </c>
      <c r="C5" t="s">
        <v>17</v>
      </c>
      <c r="D5">
        <v>1075548</v>
      </c>
      <c r="E5">
        <v>1.500005</v>
      </c>
      <c r="F5">
        <v>1.916622</v>
      </c>
      <c r="G5">
        <v>0.41661700000000002</v>
      </c>
      <c r="H5">
        <v>416.61700000000002</v>
      </c>
      <c r="J5" t="s">
        <v>28</v>
      </c>
      <c r="K5">
        <f>VARPA(H4:H1048576)</f>
        <v>26.691419360340255</v>
      </c>
      <c r="M5">
        <v>37080</v>
      </c>
      <c r="N5" t="s">
        <v>16</v>
      </c>
      <c r="O5" t="s">
        <v>47</v>
      </c>
      <c r="P5">
        <v>89092</v>
      </c>
      <c r="Q5">
        <v>1.500005</v>
      </c>
      <c r="R5">
        <v>1.7526269999999999</v>
      </c>
      <c r="S5">
        <v>0.25262199999999901</v>
      </c>
      <c r="T5">
        <v>252.62199999999899</v>
      </c>
      <c r="V5" t="s">
        <v>28</v>
      </c>
      <c r="W5">
        <f>VARPA(T4:T1048576)</f>
        <v>506.002234994947</v>
      </c>
      <c r="Y5" s="2">
        <v>37080</v>
      </c>
      <c r="Z5" s="2" t="s">
        <v>16</v>
      </c>
      <c r="AA5" s="2" t="s">
        <v>47</v>
      </c>
      <c r="AB5" s="2">
        <v>46308</v>
      </c>
      <c r="AC5" s="2">
        <v>1.500005</v>
      </c>
      <c r="AD5" s="2">
        <v>1.7126319999999999</v>
      </c>
      <c r="AE5" s="2">
        <v>0.21262700000000001</v>
      </c>
      <c r="AF5" s="2">
        <v>212.62700000000001</v>
      </c>
      <c r="AH5" t="s">
        <v>28</v>
      </c>
      <c r="AI5">
        <f>VARPA(AF4:AF1048576)</f>
        <v>648.18396862735972</v>
      </c>
      <c r="AK5" s="2">
        <v>37080</v>
      </c>
      <c r="AL5" s="2" t="s">
        <v>16</v>
      </c>
      <c r="AM5" s="2" t="s">
        <v>47</v>
      </c>
      <c r="AN5" s="2">
        <v>334262</v>
      </c>
      <c r="AO5" s="2">
        <v>1.500005</v>
      </c>
      <c r="AP5" s="2">
        <v>1.6538809999999999</v>
      </c>
      <c r="AQ5" s="2">
        <v>0.15387600000000001</v>
      </c>
      <c r="AR5" s="2">
        <v>153.876</v>
      </c>
      <c r="AT5" t="s">
        <v>28</v>
      </c>
      <c r="AU5">
        <f>VARPA(AR4:AR1048576)</f>
        <v>512.78488700902335</v>
      </c>
    </row>
    <row r="6" spans="1:47">
      <c r="A6">
        <v>34256</v>
      </c>
      <c r="B6" t="s">
        <v>16</v>
      </c>
      <c r="C6" t="s">
        <v>12</v>
      </c>
      <c r="D6">
        <v>1075548</v>
      </c>
      <c r="E6">
        <v>1.500011</v>
      </c>
      <c r="F6">
        <v>1.9166270000000001</v>
      </c>
      <c r="G6">
        <v>0.41661599999999999</v>
      </c>
      <c r="H6">
        <v>416.61599999999999</v>
      </c>
      <c r="J6" t="s">
        <v>35</v>
      </c>
      <c r="K6">
        <f>COUNT(H4:H1048576)</f>
        <v>36</v>
      </c>
      <c r="M6">
        <v>35343</v>
      </c>
      <c r="N6" t="s">
        <v>16</v>
      </c>
      <c r="O6" t="s">
        <v>51</v>
      </c>
      <c r="P6">
        <v>279530</v>
      </c>
      <c r="Q6">
        <v>1.500011</v>
      </c>
      <c r="R6">
        <v>1.7566219999999999</v>
      </c>
      <c r="S6">
        <v>0.25661099999999998</v>
      </c>
      <c r="T6">
        <v>256.61099999999999</v>
      </c>
      <c r="V6" t="s">
        <v>35</v>
      </c>
      <c r="W6">
        <f>COUNT(T4:T1048576)</f>
        <v>132</v>
      </c>
      <c r="Y6" s="2">
        <v>35343</v>
      </c>
      <c r="Z6" s="2" t="s">
        <v>16</v>
      </c>
      <c r="AA6" s="2" t="s">
        <v>51</v>
      </c>
      <c r="AB6" s="2">
        <v>46618</v>
      </c>
      <c r="AC6" s="2">
        <v>1.500011</v>
      </c>
      <c r="AD6" s="2">
        <v>1.7286319999999999</v>
      </c>
      <c r="AE6" s="2">
        <v>0.22862099999999999</v>
      </c>
      <c r="AF6" s="2">
        <v>228.62100000000001</v>
      </c>
      <c r="AH6" t="s">
        <v>35</v>
      </c>
      <c r="AI6">
        <f>COUNT(AF4:AF1048576)</f>
        <v>192</v>
      </c>
      <c r="AK6" s="2">
        <v>35343</v>
      </c>
      <c r="AL6" s="2" t="s">
        <v>16</v>
      </c>
      <c r="AM6" s="2" t="s">
        <v>51</v>
      </c>
      <c r="AN6" s="2">
        <v>46192</v>
      </c>
      <c r="AO6" s="2">
        <v>1.500011</v>
      </c>
      <c r="AP6" s="2">
        <v>1.7086319999999999</v>
      </c>
      <c r="AQ6" s="2">
        <v>0.208621</v>
      </c>
      <c r="AR6" s="2">
        <v>208.62100000000001</v>
      </c>
      <c r="AT6" t="s">
        <v>35</v>
      </c>
      <c r="AU6">
        <f>COUNT(AR4:AR1048576)</f>
        <v>257</v>
      </c>
    </row>
    <row r="7" spans="1:47">
      <c r="A7">
        <v>60032</v>
      </c>
      <c r="B7" t="s">
        <v>16</v>
      </c>
      <c r="C7" t="s">
        <v>18</v>
      </c>
      <c r="D7">
        <v>1075548</v>
      </c>
      <c r="E7">
        <v>1.5000169999999999</v>
      </c>
      <c r="F7">
        <v>1.916617</v>
      </c>
      <c r="G7">
        <v>0.41659999999999903</v>
      </c>
      <c r="H7">
        <v>416.599999999999</v>
      </c>
      <c r="J7" t="s">
        <v>10</v>
      </c>
      <c r="K7">
        <f>K4/SQRT(K6)</f>
        <v>0.86106231804963285</v>
      </c>
      <c r="M7">
        <v>53456</v>
      </c>
      <c r="N7" t="s">
        <v>16</v>
      </c>
      <c r="O7" t="s">
        <v>48</v>
      </c>
      <c r="P7">
        <v>50798</v>
      </c>
      <c r="Q7">
        <v>1.5000169999999999</v>
      </c>
      <c r="R7">
        <v>1.756637</v>
      </c>
      <c r="S7">
        <v>0.25661999999999902</v>
      </c>
      <c r="T7">
        <v>256.61999999999898</v>
      </c>
      <c r="V7" t="s">
        <v>10</v>
      </c>
      <c r="W7">
        <f>W4/SQRT(W6)</f>
        <v>1.9578943447268127</v>
      </c>
      <c r="Y7" s="2">
        <v>53456</v>
      </c>
      <c r="Z7" s="2" t="s">
        <v>16</v>
      </c>
      <c r="AA7" s="2" t="s">
        <v>48</v>
      </c>
      <c r="AB7" s="2">
        <v>329106</v>
      </c>
      <c r="AC7" s="2">
        <v>1.5000169999999999</v>
      </c>
      <c r="AD7" s="2">
        <v>1.6926270000000001</v>
      </c>
      <c r="AE7" s="2">
        <v>0.19261</v>
      </c>
      <c r="AF7" s="2">
        <v>192.61</v>
      </c>
      <c r="AH7" t="s">
        <v>10</v>
      </c>
      <c r="AI7">
        <f>AI4/SQRT(AI6)</f>
        <v>1.8373780694060124</v>
      </c>
      <c r="AK7" s="2">
        <v>53456</v>
      </c>
      <c r="AL7" s="2" t="s">
        <v>16</v>
      </c>
      <c r="AM7" s="2" t="s">
        <v>48</v>
      </c>
      <c r="AN7" s="2">
        <v>46378</v>
      </c>
      <c r="AO7" s="2">
        <v>1.5000169999999999</v>
      </c>
      <c r="AP7" s="2">
        <v>1.6926319999999999</v>
      </c>
      <c r="AQ7" s="2">
        <v>0.19261500000000001</v>
      </c>
      <c r="AR7" s="2">
        <v>192.61500000000001</v>
      </c>
      <c r="AT7" t="s">
        <v>10</v>
      </c>
      <c r="AU7">
        <f>AU4/SQRT(AU6)</f>
        <v>1.4125409494550061</v>
      </c>
    </row>
    <row r="8" spans="1:47">
      <c r="A8">
        <v>51719</v>
      </c>
      <c r="B8" t="s">
        <v>16</v>
      </c>
      <c r="C8" t="s">
        <v>11</v>
      </c>
      <c r="D8">
        <v>1076724</v>
      </c>
      <c r="E8">
        <v>2</v>
      </c>
      <c r="F8">
        <v>2.4126219999999998</v>
      </c>
      <c r="G8">
        <v>0.41262199999999899</v>
      </c>
      <c r="H8">
        <v>412.62199999999899</v>
      </c>
      <c r="J8" t="s">
        <v>30</v>
      </c>
      <c r="K8">
        <f>K7*1.96</f>
        <v>1.6876821433772804</v>
      </c>
      <c r="M8">
        <v>47727</v>
      </c>
      <c r="N8" t="s">
        <v>16</v>
      </c>
      <c r="O8" t="s">
        <v>54</v>
      </c>
      <c r="P8">
        <v>113826</v>
      </c>
      <c r="Q8">
        <v>1.5059009999999999</v>
      </c>
      <c r="R8">
        <v>1.752637</v>
      </c>
      <c r="S8">
        <v>0.24673599999999901</v>
      </c>
      <c r="T8">
        <v>246.735999999999</v>
      </c>
      <c r="V8" t="s">
        <v>30</v>
      </c>
      <c r="W8">
        <f>W7*1.96</f>
        <v>3.8374729156645526</v>
      </c>
      <c r="Y8" s="2">
        <v>43632</v>
      </c>
      <c r="Z8" s="2" t="s">
        <v>16</v>
      </c>
      <c r="AA8" s="2" t="s">
        <v>49</v>
      </c>
      <c r="AB8" s="2">
        <v>301756</v>
      </c>
      <c r="AC8" s="2">
        <v>1.5059089999999999</v>
      </c>
      <c r="AD8" s="2">
        <v>1.7126269999999999</v>
      </c>
      <c r="AE8" s="2">
        <v>0.20671800000000001</v>
      </c>
      <c r="AF8" s="2">
        <v>206.71799999999999</v>
      </c>
      <c r="AH8" t="s">
        <v>30</v>
      </c>
      <c r="AI8">
        <f>AI7*1.96</f>
        <v>3.6012610160357843</v>
      </c>
      <c r="AK8" s="2">
        <v>59100</v>
      </c>
      <c r="AL8" s="2" t="s">
        <v>16</v>
      </c>
      <c r="AM8" s="2" t="s">
        <v>11</v>
      </c>
      <c r="AN8" s="2">
        <v>537262</v>
      </c>
      <c r="AO8" s="2">
        <v>1.505903</v>
      </c>
      <c r="AP8" s="2">
        <v>1.676617</v>
      </c>
      <c r="AQ8" s="2">
        <v>0.170714</v>
      </c>
      <c r="AR8" s="2">
        <v>170.714</v>
      </c>
      <c r="AT8" t="s">
        <v>30</v>
      </c>
      <c r="AU8">
        <f>AU7*1.96</f>
        <v>2.7685802609318118</v>
      </c>
    </row>
    <row r="9" spans="1:47">
      <c r="A9">
        <v>33319</v>
      </c>
      <c r="B9" t="s">
        <v>16</v>
      </c>
      <c r="C9" t="s">
        <v>17</v>
      </c>
      <c r="D9">
        <v>1077972</v>
      </c>
      <c r="E9">
        <v>2.0000049999999998</v>
      </c>
      <c r="F9">
        <v>2.416617</v>
      </c>
      <c r="G9">
        <v>0.41661199999999998</v>
      </c>
      <c r="H9">
        <v>416.61200000000002</v>
      </c>
      <c r="J9" t="s">
        <v>31</v>
      </c>
      <c r="K9">
        <f>K7*2.576</f>
        <v>2.2180965312958545</v>
      </c>
      <c r="M9">
        <v>47466</v>
      </c>
      <c r="N9" t="s">
        <v>16</v>
      </c>
      <c r="O9" t="s">
        <v>55</v>
      </c>
      <c r="P9">
        <v>59216</v>
      </c>
      <c r="Q9">
        <v>1.5080689999999899</v>
      </c>
      <c r="R9">
        <v>1.7566269999999999</v>
      </c>
      <c r="S9">
        <v>0.248558</v>
      </c>
      <c r="T9">
        <v>248.55799999999999</v>
      </c>
      <c r="V9" t="s">
        <v>31</v>
      </c>
      <c r="W9">
        <f>W7*2.576</f>
        <v>5.0435358320162695</v>
      </c>
      <c r="Y9" s="2">
        <v>60860</v>
      </c>
      <c r="Z9" s="2" t="s">
        <v>16</v>
      </c>
      <c r="AA9" s="2" t="s">
        <v>50</v>
      </c>
      <c r="AB9" s="2">
        <v>307420</v>
      </c>
      <c r="AC9" s="2">
        <v>1.508078</v>
      </c>
      <c r="AD9" s="2">
        <v>1.6726220000000001</v>
      </c>
      <c r="AE9" s="2">
        <v>0.164544</v>
      </c>
      <c r="AF9" s="2">
        <v>164.54400000000001</v>
      </c>
      <c r="AH9" t="s">
        <v>31</v>
      </c>
      <c r="AI9">
        <f>AI7*2.576</f>
        <v>4.7330859067898885</v>
      </c>
      <c r="AK9" s="2">
        <v>47406</v>
      </c>
      <c r="AL9" s="2" t="s">
        <v>16</v>
      </c>
      <c r="AM9" s="2" t="s">
        <v>49</v>
      </c>
      <c r="AN9" s="2">
        <v>590</v>
      </c>
      <c r="AO9" s="2">
        <v>1.5078320000000001</v>
      </c>
      <c r="AP9" s="2">
        <v>1.6579930000000001</v>
      </c>
      <c r="AQ9" s="2">
        <v>0.15016099999999999</v>
      </c>
      <c r="AR9" s="2">
        <v>150.161</v>
      </c>
      <c r="AT9" t="s">
        <v>31</v>
      </c>
      <c r="AU9">
        <f>AU7*2.576</f>
        <v>3.6387054857960957</v>
      </c>
    </row>
    <row r="10" spans="1:47">
      <c r="A10">
        <v>34260</v>
      </c>
      <c r="B10" t="s">
        <v>16</v>
      </c>
      <c r="C10" t="s">
        <v>12</v>
      </c>
      <c r="D10">
        <v>1076662</v>
      </c>
      <c r="E10">
        <v>2.0000110000000002</v>
      </c>
      <c r="F10">
        <v>2.404617</v>
      </c>
      <c r="G10">
        <v>0.40460599999999902</v>
      </c>
      <c r="H10">
        <v>404.60599999999903</v>
      </c>
      <c r="J10" t="s">
        <v>36</v>
      </c>
      <c r="K10">
        <f>_xlfn.PERCENTILE.EXC(H4:H1048576,0.95)</f>
        <v>416.63199999999898</v>
      </c>
      <c r="M10">
        <v>52730</v>
      </c>
      <c r="N10" t="s">
        <v>16</v>
      </c>
      <c r="O10" t="s">
        <v>49</v>
      </c>
      <c r="P10">
        <v>841836</v>
      </c>
      <c r="Q10">
        <v>1.510478</v>
      </c>
      <c r="R10">
        <v>1.7526219999999999</v>
      </c>
      <c r="S10">
        <v>0.242144</v>
      </c>
      <c r="T10">
        <v>242.14400000000001</v>
      </c>
      <c r="V10" t="s">
        <v>36</v>
      </c>
      <c r="W10">
        <f>_xlfn.PERCENTILE.EXC(T4:T1048576,0.95)</f>
        <v>256.616749999999</v>
      </c>
      <c r="Y10" s="2">
        <v>35205</v>
      </c>
      <c r="Z10" s="2" t="s">
        <v>16</v>
      </c>
      <c r="AA10" s="2" t="s">
        <v>11</v>
      </c>
      <c r="AB10" s="2">
        <v>109424</v>
      </c>
      <c r="AC10" s="2">
        <v>1.5107269999999999</v>
      </c>
      <c r="AD10" s="2">
        <v>1.7286220000000001</v>
      </c>
      <c r="AE10" s="2">
        <v>0.21789500000000001</v>
      </c>
      <c r="AF10" s="2">
        <v>217.89500000000001</v>
      </c>
      <c r="AH10" t="s">
        <v>36</v>
      </c>
      <c r="AI10">
        <f>_xlfn.PERCENTILE.EXC(AF4:AF1048576,0.95)</f>
        <v>235.71799999999999</v>
      </c>
      <c r="AK10" s="2">
        <v>40422</v>
      </c>
      <c r="AL10" s="2" t="s">
        <v>16</v>
      </c>
      <c r="AM10" s="2" t="s">
        <v>12</v>
      </c>
      <c r="AN10" s="2">
        <v>466</v>
      </c>
      <c r="AO10" s="2">
        <v>1.5102409999999999</v>
      </c>
      <c r="AP10" s="2">
        <v>1.6739889999999999</v>
      </c>
      <c r="AQ10" s="2">
        <v>0.163748</v>
      </c>
      <c r="AR10" s="2">
        <v>163.74799999999999</v>
      </c>
      <c r="AT10" t="s">
        <v>36</v>
      </c>
      <c r="AU10">
        <f>_xlfn.PERCENTILE.EXC(AR4:AR1048576,0.95)</f>
        <v>225.989</v>
      </c>
    </row>
    <row r="11" spans="1:47">
      <c r="A11">
        <v>60036</v>
      </c>
      <c r="B11" t="s">
        <v>16</v>
      </c>
      <c r="C11" t="s">
        <v>18</v>
      </c>
      <c r="D11">
        <v>1076724</v>
      </c>
      <c r="E11">
        <v>2.0000170000000002</v>
      </c>
      <c r="F11">
        <v>2.412617</v>
      </c>
      <c r="G11">
        <v>0.41259999999999902</v>
      </c>
      <c r="H11">
        <v>412.599999999999</v>
      </c>
      <c r="J11" t="s">
        <v>37</v>
      </c>
      <c r="K11" t="e">
        <f>_xlfn.PERCENTILE.EXC(H4:H1048576,0.99)</f>
        <v>#NUM!</v>
      </c>
      <c r="M11">
        <v>39947</v>
      </c>
      <c r="N11" t="s">
        <v>16</v>
      </c>
      <c r="O11" t="s">
        <v>50</v>
      </c>
      <c r="P11">
        <v>465258</v>
      </c>
      <c r="Q11">
        <v>1.513128</v>
      </c>
      <c r="R11">
        <v>1.756632</v>
      </c>
      <c r="S11">
        <v>0.243503999999999</v>
      </c>
      <c r="T11">
        <v>243.503999999999</v>
      </c>
      <c r="V11" t="s">
        <v>37</v>
      </c>
      <c r="W11">
        <f>_xlfn.PERCENTILE.EXC(T4:T1048576,0.99)</f>
        <v>256.62200000000001</v>
      </c>
      <c r="Y11" s="2">
        <v>55196</v>
      </c>
      <c r="Z11" s="2" t="s">
        <v>16</v>
      </c>
      <c r="AA11" s="2" t="s">
        <v>12</v>
      </c>
      <c r="AB11" s="2">
        <v>185882</v>
      </c>
      <c r="AC11" s="2">
        <v>1.5124150000000001</v>
      </c>
      <c r="AD11" s="2">
        <v>1.728637</v>
      </c>
      <c r="AE11" s="2">
        <v>0.216222</v>
      </c>
      <c r="AF11" s="2">
        <v>216.22200000000001</v>
      </c>
      <c r="AH11" t="s">
        <v>37</v>
      </c>
      <c r="AI11">
        <f>_xlfn.PERCENTILE.EXC(AF4:AF1048576,0.99)</f>
        <v>240.61600000000001</v>
      </c>
      <c r="AK11" s="2">
        <v>59729</v>
      </c>
      <c r="AL11" s="2" t="s">
        <v>16</v>
      </c>
      <c r="AM11" s="2" t="s">
        <v>50</v>
      </c>
      <c r="AN11" s="2">
        <v>652</v>
      </c>
      <c r="AO11" s="2">
        <v>1.5126500000000001</v>
      </c>
      <c r="AP11" s="2">
        <v>1.6579299999999999</v>
      </c>
      <c r="AQ11" s="2">
        <v>0.14527999999999999</v>
      </c>
      <c r="AR11" s="2">
        <v>145.28</v>
      </c>
      <c r="AT11" t="s">
        <v>37</v>
      </c>
      <c r="AU11">
        <f>_xlfn.PERCENTILE.EXC(AR4:AR1048576,0.99)</f>
        <v>228.63200000000001</v>
      </c>
    </row>
    <row r="12" spans="1:47">
      <c r="A12">
        <v>51723</v>
      </c>
      <c r="B12" t="s">
        <v>16</v>
      </c>
      <c r="C12" t="s">
        <v>11</v>
      </c>
      <c r="D12">
        <v>1077532</v>
      </c>
      <c r="E12">
        <v>2.5</v>
      </c>
      <c r="F12">
        <v>2.908617</v>
      </c>
      <c r="G12">
        <v>0.40861700000000001</v>
      </c>
      <c r="H12">
        <v>408.61700000000002</v>
      </c>
      <c r="M12">
        <v>55438</v>
      </c>
      <c r="N12" t="s">
        <v>16</v>
      </c>
      <c r="O12" t="s">
        <v>46</v>
      </c>
      <c r="P12">
        <v>406870</v>
      </c>
      <c r="Q12">
        <v>2</v>
      </c>
      <c r="R12">
        <v>2.2526169999999999</v>
      </c>
      <c r="S12">
        <v>0.25261699999999898</v>
      </c>
      <c r="T12">
        <v>252.616999999999</v>
      </c>
      <c r="W12">
        <f>W6-160+4</f>
        <v>-24</v>
      </c>
      <c r="Y12" s="2">
        <v>55438</v>
      </c>
      <c r="Z12" s="2" t="s">
        <v>16</v>
      </c>
      <c r="AA12" s="2" t="s">
        <v>46</v>
      </c>
      <c r="AB12" s="2">
        <v>51372</v>
      </c>
      <c r="AC12" s="2">
        <v>2</v>
      </c>
      <c r="AD12" s="2">
        <v>2.1966269999999999</v>
      </c>
      <c r="AE12" s="2">
        <v>0.196627</v>
      </c>
      <c r="AF12" s="2">
        <v>196.62700000000001</v>
      </c>
      <c r="AK12" s="2">
        <v>55438</v>
      </c>
      <c r="AL12" s="2" t="s">
        <v>16</v>
      </c>
      <c r="AM12" s="2" t="s">
        <v>46</v>
      </c>
      <c r="AN12" s="2">
        <v>78210</v>
      </c>
      <c r="AO12" s="2">
        <v>2</v>
      </c>
      <c r="AP12" s="2">
        <v>2.2126320000000002</v>
      </c>
      <c r="AQ12" s="2">
        <v>0.21263199999999999</v>
      </c>
      <c r="AR12" s="2">
        <v>212.63200000000001</v>
      </c>
    </row>
    <row r="13" spans="1:47">
      <c r="A13">
        <v>33323</v>
      </c>
      <c r="B13" t="s">
        <v>16</v>
      </c>
      <c r="C13" t="s">
        <v>17</v>
      </c>
      <c r="D13">
        <v>1076798</v>
      </c>
      <c r="E13">
        <v>2.5000049999999998</v>
      </c>
      <c r="F13">
        <v>2.896617</v>
      </c>
      <c r="G13">
        <v>0.39661200000000002</v>
      </c>
      <c r="H13">
        <v>396.61200000000002</v>
      </c>
      <c r="M13">
        <v>37084</v>
      </c>
      <c r="N13" t="s">
        <v>16</v>
      </c>
      <c r="O13" t="s">
        <v>47</v>
      </c>
      <c r="P13">
        <v>98752</v>
      </c>
      <c r="Q13">
        <v>2.0000049999999998</v>
      </c>
      <c r="R13">
        <v>2.2006220000000001</v>
      </c>
      <c r="S13">
        <v>0.20061699999999999</v>
      </c>
      <c r="T13">
        <v>200.61699999999999</v>
      </c>
      <c r="Y13" s="2">
        <v>37084</v>
      </c>
      <c r="Z13" s="2" t="s">
        <v>16</v>
      </c>
      <c r="AA13" s="2" t="s">
        <v>47</v>
      </c>
      <c r="AB13" s="2">
        <v>75714</v>
      </c>
      <c r="AC13" s="2">
        <v>2.0000049999999998</v>
      </c>
      <c r="AD13" s="2">
        <v>2.1686169999999998</v>
      </c>
      <c r="AE13" s="2">
        <v>0.16861200000000001</v>
      </c>
      <c r="AF13" s="2">
        <v>168.61199999999999</v>
      </c>
      <c r="AK13" s="2">
        <v>37084</v>
      </c>
      <c r="AL13" s="2" t="s">
        <v>16</v>
      </c>
      <c r="AM13" s="2" t="s">
        <v>47</v>
      </c>
      <c r="AN13" s="2">
        <v>43898</v>
      </c>
      <c r="AO13" s="2">
        <v>2.0000049999999998</v>
      </c>
      <c r="AP13" s="2">
        <v>2.2006320000000001</v>
      </c>
      <c r="AQ13" s="2">
        <v>0.200627</v>
      </c>
      <c r="AR13" s="2">
        <v>200.62700000000001</v>
      </c>
    </row>
    <row r="14" spans="1:47">
      <c r="A14">
        <v>34264</v>
      </c>
      <c r="B14" t="s">
        <v>16</v>
      </c>
      <c r="C14" t="s">
        <v>12</v>
      </c>
      <c r="D14">
        <v>1077434</v>
      </c>
      <c r="E14">
        <v>2.50001099999999</v>
      </c>
      <c r="F14">
        <v>2.916617</v>
      </c>
      <c r="G14">
        <v>0.41660599999999998</v>
      </c>
      <c r="H14">
        <v>416.60599999999999</v>
      </c>
      <c r="M14">
        <v>35347</v>
      </c>
      <c r="N14" t="s">
        <v>16</v>
      </c>
      <c r="O14" t="s">
        <v>51</v>
      </c>
      <c r="P14">
        <v>180102</v>
      </c>
      <c r="Q14">
        <v>2.0000110000000002</v>
      </c>
      <c r="R14">
        <v>2.2246220000000001</v>
      </c>
      <c r="S14">
        <v>0.22461099999999901</v>
      </c>
      <c r="T14">
        <v>224.610999999999</v>
      </c>
      <c r="Y14" s="2">
        <v>35347</v>
      </c>
      <c r="Z14" s="2" t="s">
        <v>16</v>
      </c>
      <c r="AA14" s="2" t="s">
        <v>51</v>
      </c>
      <c r="AB14" s="2">
        <v>244000</v>
      </c>
      <c r="AC14" s="2">
        <v>2.0000110000000002</v>
      </c>
      <c r="AD14" s="2">
        <v>2.2406269999999999</v>
      </c>
      <c r="AE14" s="2">
        <v>0.240616</v>
      </c>
      <c r="AF14" s="2">
        <v>240.61600000000001</v>
      </c>
      <c r="AK14" s="2">
        <v>35347</v>
      </c>
      <c r="AL14" s="2" t="s">
        <v>16</v>
      </c>
      <c r="AM14" s="2" t="s">
        <v>51</v>
      </c>
      <c r="AN14" s="2">
        <v>45524</v>
      </c>
      <c r="AO14" s="2">
        <v>2.0000110000000002</v>
      </c>
      <c r="AP14" s="2">
        <v>2.1846269999999999</v>
      </c>
      <c r="AQ14" s="2">
        <v>0.184616</v>
      </c>
      <c r="AR14" s="2">
        <v>184.61600000000001</v>
      </c>
    </row>
    <row r="15" spans="1:47">
      <c r="A15">
        <v>60040</v>
      </c>
      <c r="B15" t="s">
        <v>16</v>
      </c>
      <c r="C15" t="s">
        <v>18</v>
      </c>
      <c r="D15">
        <v>1077348</v>
      </c>
      <c r="E15">
        <v>2.5000170000000002</v>
      </c>
      <c r="F15">
        <v>2.9166219999999998</v>
      </c>
      <c r="G15">
        <v>0.416605</v>
      </c>
      <c r="H15">
        <v>416.60500000000002</v>
      </c>
      <c r="M15">
        <v>53460</v>
      </c>
      <c r="N15" t="s">
        <v>16</v>
      </c>
      <c r="O15" t="s">
        <v>48</v>
      </c>
      <c r="P15">
        <v>48442</v>
      </c>
      <c r="Q15">
        <v>2.0000170000000002</v>
      </c>
      <c r="R15">
        <v>2.2526320000000002</v>
      </c>
      <c r="S15">
        <v>0.25261499999999998</v>
      </c>
      <c r="T15">
        <v>252.61500000000001</v>
      </c>
      <c r="Y15" s="2">
        <v>53460</v>
      </c>
      <c r="Z15" s="2" t="s">
        <v>16</v>
      </c>
      <c r="AA15" s="2" t="s">
        <v>48</v>
      </c>
      <c r="AB15" s="2">
        <v>44014</v>
      </c>
      <c r="AC15" s="2">
        <v>2.0000170000000002</v>
      </c>
      <c r="AD15" s="2">
        <v>2.1766220000000001</v>
      </c>
      <c r="AE15" s="2">
        <v>0.17660500000000001</v>
      </c>
      <c r="AF15" s="2">
        <v>176.60499999999999</v>
      </c>
      <c r="AK15" s="2">
        <v>53460</v>
      </c>
      <c r="AL15" s="2" t="s">
        <v>16</v>
      </c>
      <c r="AM15" s="2" t="s">
        <v>48</v>
      </c>
      <c r="AN15" s="2">
        <v>43960</v>
      </c>
      <c r="AO15" s="2">
        <v>2.0000170000000002</v>
      </c>
      <c r="AP15" s="2">
        <v>2.2166320000000002</v>
      </c>
      <c r="AQ15" s="2">
        <v>0.216615</v>
      </c>
      <c r="AR15" s="2">
        <v>216.61500000000001</v>
      </c>
    </row>
    <row r="16" spans="1:47">
      <c r="A16">
        <v>51715</v>
      </c>
      <c r="B16" t="s">
        <v>16</v>
      </c>
      <c r="C16" t="s">
        <v>11</v>
      </c>
      <c r="D16">
        <v>1075548</v>
      </c>
      <c r="E16">
        <v>1.5</v>
      </c>
      <c r="F16">
        <v>1.9166319999999999</v>
      </c>
      <c r="G16">
        <v>0.416631999999999</v>
      </c>
      <c r="H16">
        <v>416.63199999999898</v>
      </c>
      <c r="M16">
        <v>38764</v>
      </c>
      <c r="N16" t="s">
        <v>16</v>
      </c>
      <c r="O16" t="s">
        <v>54</v>
      </c>
      <c r="P16">
        <v>88168</v>
      </c>
      <c r="Q16">
        <v>2.0059010000000002</v>
      </c>
      <c r="R16">
        <v>2.2526269999999999</v>
      </c>
      <c r="S16">
        <v>0.246725999999999</v>
      </c>
      <c r="T16">
        <v>246.725999999999</v>
      </c>
      <c r="Y16" s="2">
        <v>41387</v>
      </c>
      <c r="Z16" s="2" t="s">
        <v>16</v>
      </c>
      <c r="AA16" s="2" t="s">
        <v>11</v>
      </c>
      <c r="AB16" s="2">
        <v>486550</v>
      </c>
      <c r="AC16" s="2">
        <v>2.005903</v>
      </c>
      <c r="AD16" s="2">
        <v>2.1966169999999998</v>
      </c>
      <c r="AE16" s="2">
        <v>0.19071399999999999</v>
      </c>
      <c r="AF16" s="2">
        <v>190.714</v>
      </c>
      <c r="AK16" s="2">
        <v>50989</v>
      </c>
      <c r="AL16" s="2" t="s">
        <v>16</v>
      </c>
      <c r="AM16" s="2" t="s">
        <v>49</v>
      </c>
      <c r="AN16" s="2">
        <v>154188</v>
      </c>
      <c r="AO16" s="2">
        <v>2.0059089999999999</v>
      </c>
      <c r="AP16" s="2">
        <v>2.2006220000000001</v>
      </c>
      <c r="AQ16" s="2">
        <v>0.194713</v>
      </c>
      <c r="AR16" s="2">
        <v>194.71299999999999</v>
      </c>
    </row>
    <row r="17" spans="1:44">
      <c r="A17">
        <v>34256</v>
      </c>
      <c r="B17" t="s">
        <v>16</v>
      </c>
      <c r="C17" t="s">
        <v>12</v>
      </c>
      <c r="D17">
        <v>1075548</v>
      </c>
      <c r="E17">
        <v>1.500011</v>
      </c>
      <c r="F17">
        <v>1.9166270000000001</v>
      </c>
      <c r="G17">
        <v>0.41661599999999999</v>
      </c>
      <c r="H17">
        <v>416.61599999999999</v>
      </c>
      <c r="M17">
        <v>60832</v>
      </c>
      <c r="N17" t="s">
        <v>16</v>
      </c>
      <c r="O17" t="s">
        <v>55</v>
      </c>
      <c r="P17">
        <v>68084</v>
      </c>
      <c r="Q17">
        <v>2.0080689999999999</v>
      </c>
      <c r="R17">
        <v>2.2246269999999999</v>
      </c>
      <c r="S17">
        <v>0.216558</v>
      </c>
      <c r="T17">
        <v>216.55799999999999</v>
      </c>
      <c r="Y17" s="2">
        <v>37298</v>
      </c>
      <c r="Z17" s="2" t="s">
        <v>16</v>
      </c>
      <c r="AA17" s="2" t="s">
        <v>49</v>
      </c>
      <c r="AB17" s="2">
        <v>19544</v>
      </c>
      <c r="AC17" s="2">
        <v>2.0078320000000001</v>
      </c>
      <c r="AD17" s="2">
        <v>2.168622</v>
      </c>
      <c r="AE17" s="2">
        <v>0.16078999999999999</v>
      </c>
      <c r="AF17" s="2">
        <v>160.79</v>
      </c>
      <c r="AK17" s="2">
        <v>53065</v>
      </c>
      <c r="AL17" s="2" t="s">
        <v>16</v>
      </c>
      <c r="AM17" s="2" t="s">
        <v>11</v>
      </c>
      <c r="AN17" s="2">
        <v>181580</v>
      </c>
      <c r="AO17" s="2">
        <v>2.0077639999999999</v>
      </c>
      <c r="AP17" s="2">
        <v>2.1966169999999998</v>
      </c>
      <c r="AQ17" s="2">
        <v>0.18885299999999999</v>
      </c>
      <c r="AR17" s="2">
        <v>188.85300000000001</v>
      </c>
    </row>
    <row r="18" spans="1:44">
      <c r="A18">
        <v>51719</v>
      </c>
      <c r="B18" t="s">
        <v>16</v>
      </c>
      <c r="C18" t="s">
        <v>11</v>
      </c>
      <c r="D18">
        <v>1076724</v>
      </c>
      <c r="E18">
        <v>2</v>
      </c>
      <c r="F18">
        <v>2.4126219999999998</v>
      </c>
      <c r="G18">
        <v>0.41262199999999899</v>
      </c>
      <c r="H18">
        <v>412.62199999999899</v>
      </c>
      <c r="M18">
        <v>47333</v>
      </c>
      <c r="N18" t="s">
        <v>16</v>
      </c>
      <c r="O18" t="s">
        <v>49</v>
      </c>
      <c r="P18">
        <v>829036</v>
      </c>
      <c r="Q18">
        <v>2.0101650000000002</v>
      </c>
      <c r="R18">
        <v>2.2006169999999998</v>
      </c>
      <c r="S18">
        <v>0.19045199999999901</v>
      </c>
      <c r="T18">
        <v>190.451999999999</v>
      </c>
      <c r="Y18" s="2">
        <v>58974</v>
      </c>
      <c r="Z18" s="2" t="s">
        <v>16</v>
      </c>
      <c r="AA18" s="2" t="s">
        <v>12</v>
      </c>
      <c r="AB18" s="2">
        <v>279062</v>
      </c>
      <c r="AC18" s="2">
        <v>2.0102410000000002</v>
      </c>
      <c r="AD18" s="2">
        <v>2.2406320000000002</v>
      </c>
      <c r="AE18" s="2">
        <v>0.23039100000000001</v>
      </c>
      <c r="AF18" s="2">
        <v>230.39099999999999</v>
      </c>
      <c r="AK18" s="2">
        <v>48672</v>
      </c>
      <c r="AL18" s="2" t="s">
        <v>16</v>
      </c>
      <c r="AM18" s="2" t="s">
        <v>50</v>
      </c>
      <c r="AN18" s="2">
        <v>652</v>
      </c>
      <c r="AO18" s="2">
        <v>2.0099800000000001</v>
      </c>
      <c r="AP18" s="2">
        <v>2.1818659999999999</v>
      </c>
      <c r="AQ18" s="2">
        <v>0.17188600000000001</v>
      </c>
      <c r="AR18" s="2">
        <v>171.886</v>
      </c>
    </row>
    <row r="19" spans="1:44">
      <c r="A19">
        <v>34260</v>
      </c>
      <c r="B19" t="s">
        <v>16</v>
      </c>
      <c r="C19" t="s">
        <v>12</v>
      </c>
      <c r="D19">
        <v>1076662</v>
      </c>
      <c r="E19">
        <v>2.0000110000000002</v>
      </c>
      <c r="F19">
        <v>2.404617</v>
      </c>
      <c r="G19">
        <v>0.40460599999999902</v>
      </c>
      <c r="H19">
        <v>404.60599999999903</v>
      </c>
      <c r="M19">
        <v>59729</v>
      </c>
      <c r="N19" t="s">
        <v>16</v>
      </c>
      <c r="O19" t="s">
        <v>50</v>
      </c>
      <c r="P19">
        <v>404894</v>
      </c>
      <c r="Q19">
        <v>2.012861</v>
      </c>
      <c r="R19">
        <v>2.2526220000000001</v>
      </c>
      <c r="S19">
        <v>0.239761</v>
      </c>
      <c r="T19">
        <v>239.761</v>
      </c>
      <c r="Y19" s="2">
        <v>60196</v>
      </c>
      <c r="Z19" s="2" t="s">
        <v>16</v>
      </c>
      <c r="AA19" s="2" t="s">
        <v>50</v>
      </c>
      <c r="AB19" s="2">
        <v>71232</v>
      </c>
      <c r="AC19" s="2">
        <v>2.0126499999999998</v>
      </c>
      <c r="AD19" s="2">
        <v>2.1766269999999999</v>
      </c>
      <c r="AE19" s="2">
        <v>0.16397700000000001</v>
      </c>
      <c r="AF19" s="2">
        <v>163.977</v>
      </c>
      <c r="AK19" s="2">
        <v>56096</v>
      </c>
      <c r="AL19" s="2" t="s">
        <v>16</v>
      </c>
      <c r="AM19" s="2" t="s">
        <v>12</v>
      </c>
      <c r="AN19" s="2">
        <v>714</v>
      </c>
      <c r="AO19" s="2">
        <v>2.012556</v>
      </c>
      <c r="AP19" s="2">
        <v>2.1515059999999999</v>
      </c>
      <c r="AQ19" s="2">
        <v>0.13894999999999999</v>
      </c>
      <c r="AR19" s="2">
        <v>138.94999999999999</v>
      </c>
    </row>
    <row r="20" spans="1:44">
      <c r="A20">
        <v>51723</v>
      </c>
      <c r="B20" t="s">
        <v>16</v>
      </c>
      <c r="C20" t="s">
        <v>11</v>
      </c>
      <c r="D20">
        <v>1077532</v>
      </c>
      <c r="E20">
        <v>2.5</v>
      </c>
      <c r="F20">
        <v>2.908617</v>
      </c>
      <c r="G20">
        <v>0.40861700000000001</v>
      </c>
      <c r="H20">
        <v>408.61700000000002</v>
      </c>
      <c r="M20">
        <v>55442</v>
      </c>
      <c r="N20" t="s">
        <v>16</v>
      </c>
      <c r="O20" t="s">
        <v>46</v>
      </c>
      <c r="P20">
        <v>99124</v>
      </c>
      <c r="Q20">
        <v>2.5</v>
      </c>
      <c r="R20">
        <v>2.7566220000000001</v>
      </c>
      <c r="S20">
        <v>0.25662200000000002</v>
      </c>
      <c r="T20">
        <v>256.62200000000001</v>
      </c>
      <c r="Y20" s="2">
        <v>55442</v>
      </c>
      <c r="Z20" s="2" t="s">
        <v>16</v>
      </c>
      <c r="AA20" s="2" t="s">
        <v>46</v>
      </c>
      <c r="AB20" s="2">
        <v>52812</v>
      </c>
      <c r="AC20" s="2">
        <v>2.5</v>
      </c>
      <c r="AD20" s="2">
        <v>2.6886220000000001</v>
      </c>
      <c r="AE20" s="2">
        <v>0.18862200000000001</v>
      </c>
      <c r="AF20" s="2">
        <v>188.62200000000001</v>
      </c>
      <c r="AK20" s="2">
        <v>55442</v>
      </c>
      <c r="AL20" s="2" t="s">
        <v>16</v>
      </c>
      <c r="AM20" s="2" t="s">
        <v>46</v>
      </c>
      <c r="AN20" s="2">
        <v>44084</v>
      </c>
      <c r="AO20" s="2">
        <v>2.5</v>
      </c>
      <c r="AP20" s="2">
        <v>2.7286320000000002</v>
      </c>
      <c r="AQ20" s="2">
        <v>0.228632</v>
      </c>
      <c r="AR20" s="2">
        <v>228.63200000000001</v>
      </c>
    </row>
    <row r="21" spans="1:44">
      <c r="A21">
        <v>34264</v>
      </c>
      <c r="B21" t="s">
        <v>16</v>
      </c>
      <c r="C21" t="s">
        <v>12</v>
      </c>
      <c r="D21">
        <v>1077434</v>
      </c>
      <c r="E21">
        <v>2.50001099999999</v>
      </c>
      <c r="F21">
        <v>2.916617</v>
      </c>
      <c r="G21">
        <v>0.41660599999999998</v>
      </c>
      <c r="H21">
        <v>416.60599999999999</v>
      </c>
      <c r="M21">
        <v>37088</v>
      </c>
      <c r="N21" t="s">
        <v>16</v>
      </c>
      <c r="O21" t="s">
        <v>47</v>
      </c>
      <c r="P21">
        <v>513196</v>
      </c>
      <c r="Q21">
        <v>2.5000049999999998</v>
      </c>
      <c r="R21">
        <v>2.7206169999999998</v>
      </c>
      <c r="S21">
        <v>0.220612</v>
      </c>
      <c r="T21">
        <v>220.61199999999999</v>
      </c>
      <c r="Y21" s="2">
        <v>37088</v>
      </c>
      <c r="Z21" s="2" t="s">
        <v>16</v>
      </c>
      <c r="AA21" s="2" t="s">
        <v>47</v>
      </c>
      <c r="AB21" s="2">
        <v>306286</v>
      </c>
      <c r="AC21" s="2">
        <v>2.5000049999999998</v>
      </c>
      <c r="AD21" s="2">
        <v>2.6766169999999998</v>
      </c>
      <c r="AE21" s="2">
        <v>0.17661199999999999</v>
      </c>
      <c r="AF21" s="2">
        <v>176.61199999999999</v>
      </c>
      <c r="AK21" s="2">
        <v>37088</v>
      </c>
      <c r="AL21" s="2" t="s">
        <v>16</v>
      </c>
      <c r="AM21" s="2" t="s">
        <v>47</v>
      </c>
      <c r="AN21" s="2">
        <v>411404</v>
      </c>
      <c r="AO21" s="2">
        <v>2.5000049999999998</v>
      </c>
      <c r="AP21" s="2">
        <v>2.6566169999999998</v>
      </c>
      <c r="AQ21" s="2">
        <v>0.156612</v>
      </c>
      <c r="AR21" s="2">
        <v>156.61199999999999</v>
      </c>
    </row>
    <row r="22" spans="1:44">
      <c r="A22">
        <v>51715</v>
      </c>
      <c r="B22" t="s">
        <v>16</v>
      </c>
      <c r="C22" t="s">
        <v>11</v>
      </c>
      <c r="D22">
        <v>1075548</v>
      </c>
      <c r="E22">
        <v>1.5</v>
      </c>
      <c r="F22">
        <v>1.9166319999999999</v>
      </c>
      <c r="G22">
        <v>0.416631999999999</v>
      </c>
      <c r="H22">
        <v>416.63199999999898</v>
      </c>
      <c r="M22">
        <v>35351</v>
      </c>
      <c r="N22" t="s">
        <v>16</v>
      </c>
      <c r="O22" t="s">
        <v>51</v>
      </c>
      <c r="P22">
        <v>410398</v>
      </c>
      <c r="Q22">
        <v>2.50001099999999</v>
      </c>
      <c r="R22">
        <v>2.6820189999999999</v>
      </c>
      <c r="S22">
        <v>0.182008</v>
      </c>
      <c r="T22">
        <v>182.00800000000001</v>
      </c>
      <c r="Y22" s="2">
        <v>35351</v>
      </c>
      <c r="Z22" s="2" t="s">
        <v>16</v>
      </c>
      <c r="AA22" s="2" t="s">
        <v>51</v>
      </c>
      <c r="AB22" s="2">
        <v>48058</v>
      </c>
      <c r="AC22" s="2">
        <v>2.5000110000000002</v>
      </c>
      <c r="AD22" s="2">
        <v>2.720637</v>
      </c>
      <c r="AE22" s="2">
        <v>0.22062599999999999</v>
      </c>
      <c r="AF22" s="2">
        <v>220.626</v>
      </c>
      <c r="AK22" s="2">
        <v>35351</v>
      </c>
      <c r="AL22" s="2" t="s">
        <v>16</v>
      </c>
      <c r="AM22" s="2" t="s">
        <v>51</v>
      </c>
      <c r="AN22" s="2">
        <v>43836</v>
      </c>
      <c r="AO22" s="2">
        <v>2.5000110000000002</v>
      </c>
      <c r="AP22" s="2">
        <v>2.7046320000000001</v>
      </c>
      <c r="AQ22" s="2">
        <v>0.204621</v>
      </c>
      <c r="AR22" s="2">
        <v>204.62100000000001</v>
      </c>
    </row>
    <row r="23" spans="1:44">
      <c r="A23">
        <v>34256</v>
      </c>
      <c r="B23" t="s">
        <v>16</v>
      </c>
      <c r="C23" t="s">
        <v>12</v>
      </c>
      <c r="D23">
        <v>1075548</v>
      </c>
      <c r="E23">
        <v>1.500011</v>
      </c>
      <c r="F23">
        <v>1.9166270000000001</v>
      </c>
      <c r="G23">
        <v>0.41661599999999999</v>
      </c>
      <c r="H23">
        <v>416.61599999999999</v>
      </c>
      <c r="M23">
        <v>53464</v>
      </c>
      <c r="N23" t="s">
        <v>16</v>
      </c>
      <c r="O23" t="s">
        <v>48</v>
      </c>
      <c r="P23">
        <v>56138</v>
      </c>
      <c r="Q23">
        <v>2.5000170000000002</v>
      </c>
      <c r="R23">
        <v>2.75663199999999</v>
      </c>
      <c r="S23">
        <v>0.25661499999999898</v>
      </c>
      <c r="T23">
        <v>256.61499999999899</v>
      </c>
      <c r="Y23" s="2">
        <v>53464</v>
      </c>
      <c r="Z23" s="2" t="s">
        <v>16</v>
      </c>
      <c r="AA23" s="2" t="s">
        <v>48</v>
      </c>
      <c r="AB23" s="2">
        <v>46370</v>
      </c>
      <c r="AC23" s="2">
        <v>2.5000170000000002</v>
      </c>
      <c r="AD23" s="2">
        <v>2.7206320000000002</v>
      </c>
      <c r="AE23" s="2">
        <v>0.22061500000000001</v>
      </c>
      <c r="AF23" s="2">
        <v>220.61500000000001</v>
      </c>
      <c r="AK23" s="2">
        <v>53464</v>
      </c>
      <c r="AL23" s="2" t="s">
        <v>16</v>
      </c>
      <c r="AM23" s="2" t="s">
        <v>48</v>
      </c>
      <c r="AN23" s="2">
        <v>44084</v>
      </c>
      <c r="AO23" s="2">
        <v>2.5000170000000002</v>
      </c>
      <c r="AP23" s="2">
        <v>2.7086320000000002</v>
      </c>
      <c r="AQ23" s="2">
        <v>0.20861499999999999</v>
      </c>
      <c r="AR23" s="2">
        <v>208.61500000000001</v>
      </c>
    </row>
    <row r="24" spans="1:44">
      <c r="A24">
        <v>51719</v>
      </c>
      <c r="B24" t="s">
        <v>16</v>
      </c>
      <c r="C24" t="s">
        <v>11</v>
      </c>
      <c r="D24">
        <v>1076724</v>
      </c>
      <c r="E24">
        <v>2</v>
      </c>
      <c r="F24">
        <v>2.4126219999999998</v>
      </c>
      <c r="G24">
        <v>0.41262199999999899</v>
      </c>
      <c r="H24">
        <v>412.62199999999899</v>
      </c>
      <c r="M24">
        <v>44341</v>
      </c>
      <c r="N24" t="s">
        <v>16</v>
      </c>
      <c r="O24" t="s">
        <v>54</v>
      </c>
      <c r="P24">
        <v>419182</v>
      </c>
      <c r="Q24">
        <v>2.5059010000000002</v>
      </c>
      <c r="R24">
        <v>2.7183869999999999</v>
      </c>
      <c r="S24">
        <v>0.21248599999999901</v>
      </c>
      <c r="T24">
        <v>212.485999999999</v>
      </c>
      <c r="Y24" s="2">
        <v>51189</v>
      </c>
      <c r="Z24" s="2" t="s">
        <v>16</v>
      </c>
      <c r="AA24" s="2" t="s">
        <v>11</v>
      </c>
      <c r="AB24" s="2">
        <v>198216</v>
      </c>
      <c r="AC24" s="2">
        <v>2.505903</v>
      </c>
      <c r="AD24" s="2">
        <v>2.6926220000000001</v>
      </c>
      <c r="AE24" s="2">
        <v>0.186719</v>
      </c>
      <c r="AF24" s="2">
        <v>186.71899999999999</v>
      </c>
      <c r="AK24" s="2">
        <v>38554</v>
      </c>
      <c r="AL24" s="2" t="s">
        <v>16</v>
      </c>
      <c r="AM24" s="2" t="s">
        <v>11</v>
      </c>
      <c r="AN24" s="2">
        <v>149406</v>
      </c>
      <c r="AO24" s="2">
        <v>2.505903</v>
      </c>
      <c r="AP24" s="2">
        <v>2.728637</v>
      </c>
      <c r="AQ24" s="2">
        <v>0.22273399999999999</v>
      </c>
      <c r="AR24" s="2">
        <v>222.73400000000001</v>
      </c>
    </row>
    <row r="25" spans="1:44">
      <c r="A25">
        <v>34260</v>
      </c>
      <c r="B25" t="s">
        <v>16</v>
      </c>
      <c r="C25" t="s">
        <v>12</v>
      </c>
      <c r="D25">
        <v>1076662</v>
      </c>
      <c r="E25">
        <v>2.0000110000000002</v>
      </c>
      <c r="F25">
        <v>2.404617</v>
      </c>
      <c r="G25">
        <v>0.40460599999999902</v>
      </c>
      <c r="H25">
        <v>404.60599999999903</v>
      </c>
      <c r="M25">
        <v>57695</v>
      </c>
      <c r="N25" t="s">
        <v>16</v>
      </c>
      <c r="O25" t="s">
        <v>55</v>
      </c>
      <c r="P25">
        <v>28494</v>
      </c>
      <c r="Q25">
        <v>2.5080689999999999</v>
      </c>
      <c r="R25">
        <v>2.6818939999999998</v>
      </c>
      <c r="S25">
        <v>0.17382499999999901</v>
      </c>
      <c r="T25">
        <v>173.82499999999899</v>
      </c>
      <c r="Y25" s="2">
        <v>42818</v>
      </c>
      <c r="Z25" s="2" t="s">
        <v>16</v>
      </c>
      <c r="AA25" s="2" t="s">
        <v>49</v>
      </c>
      <c r="AB25" s="2">
        <v>256510</v>
      </c>
      <c r="AC25" s="2">
        <v>2.5078320000000001</v>
      </c>
      <c r="AD25" s="2">
        <v>2.6766220000000001</v>
      </c>
      <c r="AE25" s="2">
        <v>0.16879</v>
      </c>
      <c r="AF25" s="2">
        <v>168.79</v>
      </c>
      <c r="AK25" s="2">
        <v>47723</v>
      </c>
      <c r="AL25" s="2" t="s">
        <v>16</v>
      </c>
      <c r="AM25" s="2" t="s">
        <v>49</v>
      </c>
      <c r="AN25" s="2">
        <v>1024</v>
      </c>
      <c r="AO25" s="2">
        <v>2.5077579999999999</v>
      </c>
      <c r="AP25" s="2">
        <v>2.6339839999999999</v>
      </c>
      <c r="AQ25" s="2">
        <v>0.126226</v>
      </c>
      <c r="AR25" s="2">
        <v>126.226</v>
      </c>
    </row>
    <row r="26" spans="1:44">
      <c r="A26">
        <v>51723</v>
      </c>
      <c r="B26" t="s">
        <v>16</v>
      </c>
      <c r="C26" t="s">
        <v>11</v>
      </c>
      <c r="D26">
        <v>1077532</v>
      </c>
      <c r="E26">
        <v>2.5</v>
      </c>
      <c r="F26">
        <v>2.908617</v>
      </c>
      <c r="G26">
        <v>0.40861700000000001</v>
      </c>
      <c r="H26">
        <v>408.61700000000002</v>
      </c>
      <c r="M26">
        <v>55263</v>
      </c>
      <c r="N26" t="s">
        <v>16</v>
      </c>
      <c r="O26" t="s">
        <v>49</v>
      </c>
      <c r="P26">
        <v>95740</v>
      </c>
      <c r="Q26">
        <v>2.5096370000000001</v>
      </c>
      <c r="R26">
        <v>2.7206220000000001</v>
      </c>
      <c r="S26">
        <v>0.21098499999999901</v>
      </c>
      <c r="T26">
        <v>210.98499999999899</v>
      </c>
      <c r="Y26" s="2">
        <v>34927</v>
      </c>
      <c r="Z26" s="2" t="s">
        <v>16</v>
      </c>
      <c r="AA26" s="2" t="s">
        <v>12</v>
      </c>
      <c r="AB26" s="2">
        <v>60450</v>
      </c>
      <c r="AC26" s="2">
        <v>2.5102410000000002</v>
      </c>
      <c r="AD26" s="2">
        <v>2.7206220000000001</v>
      </c>
      <c r="AE26" s="2">
        <v>0.21038100000000001</v>
      </c>
      <c r="AF26" s="2">
        <v>210.381</v>
      </c>
      <c r="AK26" s="2">
        <v>54776</v>
      </c>
      <c r="AL26" s="2" t="s">
        <v>16</v>
      </c>
      <c r="AM26" s="2" t="s">
        <v>12</v>
      </c>
      <c r="AN26" s="2">
        <v>9912</v>
      </c>
      <c r="AO26" s="2">
        <v>2.5099740000000001</v>
      </c>
      <c r="AP26" s="2">
        <v>2.7046269999999999</v>
      </c>
      <c r="AQ26" s="2">
        <v>0.19465299999999999</v>
      </c>
      <c r="AR26" s="2">
        <v>194.65299999999999</v>
      </c>
    </row>
    <row r="27" spans="1:44">
      <c r="A27">
        <v>34264</v>
      </c>
      <c r="B27" t="s">
        <v>16</v>
      </c>
      <c r="C27" t="s">
        <v>12</v>
      </c>
      <c r="D27">
        <v>1077434</v>
      </c>
      <c r="E27">
        <v>2.50001099999999</v>
      </c>
      <c r="F27">
        <v>2.916617</v>
      </c>
      <c r="G27">
        <v>0.41660599999999998</v>
      </c>
      <c r="H27">
        <v>416.60599999999999</v>
      </c>
      <c r="M27">
        <v>48145</v>
      </c>
      <c r="N27" t="s">
        <v>16</v>
      </c>
      <c r="O27" t="s">
        <v>50</v>
      </c>
      <c r="P27">
        <v>523860</v>
      </c>
      <c r="Q27">
        <v>2.5126210000000002</v>
      </c>
      <c r="R27">
        <v>2.7566269999999999</v>
      </c>
      <c r="S27">
        <v>0.244005999999999</v>
      </c>
      <c r="T27">
        <v>244.00599999999901</v>
      </c>
      <c r="Y27" s="2">
        <v>33485</v>
      </c>
      <c r="Z27" s="2" t="s">
        <v>16</v>
      </c>
      <c r="AA27" s="2" t="s">
        <v>50</v>
      </c>
      <c r="AB27" s="2">
        <v>237568</v>
      </c>
      <c r="AC27" s="2">
        <v>2.5126499999999998</v>
      </c>
      <c r="AD27" s="2">
        <v>2.7206269999999999</v>
      </c>
      <c r="AE27" s="2">
        <v>0.207977</v>
      </c>
      <c r="AF27" s="2">
        <v>207.977</v>
      </c>
      <c r="AK27" s="2">
        <v>55421</v>
      </c>
      <c r="AL27" s="2" t="s">
        <v>16</v>
      </c>
      <c r="AM27" s="2" t="s">
        <v>50</v>
      </c>
      <c r="AN27" s="2">
        <v>776</v>
      </c>
      <c r="AO27" s="2">
        <v>2.5121899999999999</v>
      </c>
      <c r="AP27" s="2">
        <v>2.6738659999999999</v>
      </c>
      <c r="AQ27" s="2">
        <v>0.16167599999999999</v>
      </c>
      <c r="AR27" s="2">
        <v>161.67599999999999</v>
      </c>
    </row>
    <row r="28" spans="1:44">
      <c r="A28">
        <v>51715</v>
      </c>
      <c r="B28" t="s">
        <v>16</v>
      </c>
      <c r="C28" t="s">
        <v>11</v>
      </c>
      <c r="D28">
        <v>1075548</v>
      </c>
      <c r="E28">
        <v>1.5</v>
      </c>
      <c r="F28">
        <v>1.9166319999999999</v>
      </c>
      <c r="G28">
        <v>0.416631999999999</v>
      </c>
      <c r="H28">
        <v>416.63199999999898</v>
      </c>
      <c r="M28">
        <v>49866</v>
      </c>
      <c r="N28" t="s">
        <v>52</v>
      </c>
      <c r="O28" t="s">
        <v>46</v>
      </c>
      <c r="P28">
        <v>613112</v>
      </c>
      <c r="Q28">
        <v>1.502631</v>
      </c>
      <c r="R28">
        <v>1.7526269999999999</v>
      </c>
      <c r="S28">
        <v>0.249995999999999</v>
      </c>
      <c r="T28">
        <v>249.99599999999899</v>
      </c>
      <c r="Y28" s="2">
        <v>32847</v>
      </c>
      <c r="Z28" s="2" t="s">
        <v>45</v>
      </c>
      <c r="AA28" s="2" t="s">
        <v>47</v>
      </c>
      <c r="AB28" s="2">
        <v>103836</v>
      </c>
      <c r="AC28" s="2">
        <v>1.5026390000000001</v>
      </c>
      <c r="AD28" s="2">
        <v>1.7126269999999999</v>
      </c>
      <c r="AE28" s="2">
        <v>0.20998800000000001</v>
      </c>
      <c r="AF28" s="2">
        <v>209.988</v>
      </c>
      <c r="AK28" s="2">
        <v>51073</v>
      </c>
      <c r="AL28" s="2" t="s">
        <v>16</v>
      </c>
      <c r="AM28" s="2" t="s">
        <v>49</v>
      </c>
      <c r="AN28" s="2">
        <v>714</v>
      </c>
      <c r="AO28" s="2">
        <v>3.5078320000000001</v>
      </c>
      <c r="AP28" s="2">
        <v>3.6419760000000001</v>
      </c>
      <c r="AQ28" s="2">
        <v>0.13414400000000001</v>
      </c>
      <c r="AR28" s="2">
        <v>134.14400000000001</v>
      </c>
    </row>
    <row r="29" spans="1:44">
      <c r="A29">
        <v>34256</v>
      </c>
      <c r="B29" t="s">
        <v>16</v>
      </c>
      <c r="C29" t="s">
        <v>12</v>
      </c>
      <c r="D29">
        <v>1075548</v>
      </c>
      <c r="E29">
        <v>1.500011</v>
      </c>
      <c r="F29">
        <v>1.9166270000000001</v>
      </c>
      <c r="G29">
        <v>0.41661599999999999</v>
      </c>
      <c r="H29">
        <v>416.61599999999999</v>
      </c>
      <c r="M29">
        <v>53406</v>
      </c>
      <c r="N29" t="s">
        <v>52</v>
      </c>
      <c r="O29" t="s">
        <v>51</v>
      </c>
      <c r="P29">
        <v>693306</v>
      </c>
      <c r="Q29">
        <v>1.5037989999999899</v>
      </c>
      <c r="R29">
        <v>1.7566169999999901</v>
      </c>
      <c r="S29">
        <v>0.25281799999999999</v>
      </c>
      <c r="T29">
        <v>252.81799999999899</v>
      </c>
      <c r="Y29" s="2">
        <v>36861</v>
      </c>
      <c r="Z29" s="2" t="s">
        <v>45</v>
      </c>
      <c r="AA29" s="2" t="s">
        <v>48</v>
      </c>
      <c r="AB29" s="2">
        <v>282506</v>
      </c>
      <c r="AC29" s="2">
        <v>1.5038069999999999</v>
      </c>
      <c r="AD29" s="2">
        <v>1.6926270000000001</v>
      </c>
      <c r="AE29" s="2">
        <v>0.18881999999999999</v>
      </c>
      <c r="AF29" s="2">
        <v>188.82</v>
      </c>
      <c r="AK29" s="2">
        <v>60297</v>
      </c>
      <c r="AL29" s="2" t="s">
        <v>45</v>
      </c>
      <c r="AM29" s="2" t="s">
        <v>46</v>
      </c>
      <c r="AN29" s="2">
        <v>200990</v>
      </c>
      <c r="AO29" s="2">
        <v>1.5026330000000001</v>
      </c>
      <c r="AP29" s="2">
        <v>1.6806270000000001</v>
      </c>
      <c r="AQ29" s="2">
        <v>0.17799400000000001</v>
      </c>
      <c r="AR29" s="2">
        <v>177.994</v>
      </c>
    </row>
    <row r="30" spans="1:44">
      <c r="A30">
        <v>51719</v>
      </c>
      <c r="B30" t="s">
        <v>16</v>
      </c>
      <c r="C30" t="s">
        <v>11</v>
      </c>
      <c r="D30">
        <v>1076724</v>
      </c>
      <c r="E30">
        <v>2</v>
      </c>
      <c r="F30">
        <v>2.4126219999999998</v>
      </c>
      <c r="G30">
        <v>0.41262199999999899</v>
      </c>
      <c r="H30">
        <v>412.62199999999899</v>
      </c>
      <c r="M30">
        <v>36681</v>
      </c>
      <c r="N30" t="s">
        <v>52</v>
      </c>
      <c r="O30" t="s">
        <v>47</v>
      </c>
      <c r="P30">
        <v>33062</v>
      </c>
      <c r="Q30">
        <v>1.504983</v>
      </c>
      <c r="R30">
        <v>1.7526219999999999</v>
      </c>
      <c r="S30">
        <v>0.247639</v>
      </c>
      <c r="T30">
        <v>247.63900000000001</v>
      </c>
      <c r="Y30" s="2">
        <v>37216</v>
      </c>
      <c r="Z30" s="2" t="s">
        <v>45</v>
      </c>
      <c r="AA30" s="2" t="s">
        <v>46</v>
      </c>
      <c r="AB30" s="2">
        <v>324410</v>
      </c>
      <c r="AC30" s="2">
        <v>1.5051429999999999</v>
      </c>
      <c r="AD30" s="2">
        <v>1.7286220000000001</v>
      </c>
      <c r="AE30" s="2">
        <v>0.22347900000000001</v>
      </c>
      <c r="AF30" s="2">
        <v>223.47900000000001</v>
      </c>
      <c r="AK30" s="2">
        <v>44623</v>
      </c>
      <c r="AL30" s="2" t="s">
        <v>45</v>
      </c>
      <c r="AM30" s="2" t="s">
        <v>47</v>
      </c>
      <c r="AN30" s="2">
        <v>194652</v>
      </c>
      <c r="AO30" s="2">
        <v>1.5037689999999999</v>
      </c>
      <c r="AP30" s="2">
        <v>1.6926319999999999</v>
      </c>
      <c r="AQ30" s="2">
        <v>0.188863</v>
      </c>
      <c r="AR30" s="2">
        <v>188.863</v>
      </c>
    </row>
    <row r="31" spans="1:44">
      <c r="A31">
        <v>34260</v>
      </c>
      <c r="B31" t="s">
        <v>16</v>
      </c>
      <c r="C31" t="s">
        <v>12</v>
      </c>
      <c r="D31">
        <v>1076662</v>
      </c>
      <c r="E31">
        <v>2.0000110000000002</v>
      </c>
      <c r="F31">
        <v>2.404617</v>
      </c>
      <c r="G31">
        <v>0.40460599999999902</v>
      </c>
      <c r="H31">
        <v>404.60599999999903</v>
      </c>
      <c r="M31">
        <v>54206</v>
      </c>
      <c r="N31" t="s">
        <v>52</v>
      </c>
      <c r="O31" t="s">
        <v>48</v>
      </c>
      <c r="P31">
        <v>45388</v>
      </c>
      <c r="Q31">
        <v>1.5066409999999999</v>
      </c>
      <c r="R31">
        <v>1.756632</v>
      </c>
      <c r="S31">
        <v>0.24999099999999899</v>
      </c>
      <c r="T31">
        <v>249.99099999999899</v>
      </c>
      <c r="Y31" s="2">
        <v>49320</v>
      </c>
      <c r="Z31" s="2" t="s">
        <v>45</v>
      </c>
      <c r="AA31" s="2" t="s">
        <v>51</v>
      </c>
      <c r="AB31" s="2">
        <v>163682</v>
      </c>
      <c r="AC31" s="2">
        <v>1.506731</v>
      </c>
      <c r="AD31" s="2">
        <v>1.7286269999999999</v>
      </c>
      <c r="AE31" s="2">
        <v>0.22189600000000001</v>
      </c>
      <c r="AF31" s="2">
        <v>221.89599999999999</v>
      </c>
      <c r="AK31" s="2">
        <v>39587</v>
      </c>
      <c r="AL31" s="2" t="s">
        <v>45</v>
      </c>
      <c r="AM31" s="2" t="s">
        <v>51</v>
      </c>
      <c r="AN31" s="2">
        <v>18318</v>
      </c>
      <c r="AO31" s="2">
        <v>1.504904</v>
      </c>
      <c r="AP31" s="2">
        <v>1.7086269999999999</v>
      </c>
      <c r="AQ31" s="2">
        <v>0.20372299999999999</v>
      </c>
      <c r="AR31" s="2">
        <v>203.72300000000001</v>
      </c>
    </row>
    <row r="32" spans="1:44">
      <c r="A32">
        <v>51723</v>
      </c>
      <c r="B32" t="s">
        <v>16</v>
      </c>
      <c r="C32" t="s">
        <v>11</v>
      </c>
      <c r="D32">
        <v>1077532</v>
      </c>
      <c r="E32">
        <v>2.5</v>
      </c>
      <c r="F32">
        <v>2.908617</v>
      </c>
      <c r="G32">
        <v>0.40861700000000001</v>
      </c>
      <c r="H32">
        <v>408.61700000000002</v>
      </c>
      <c r="M32">
        <v>39587</v>
      </c>
      <c r="N32" t="s">
        <v>52</v>
      </c>
      <c r="O32" t="s">
        <v>46</v>
      </c>
      <c r="P32">
        <v>528836</v>
      </c>
      <c r="Q32">
        <v>2.002631</v>
      </c>
      <c r="R32">
        <v>2.2138659999999999</v>
      </c>
      <c r="S32">
        <v>0.21123499999999901</v>
      </c>
      <c r="T32">
        <v>211.23499999999899</v>
      </c>
      <c r="Y32" s="2">
        <v>46891</v>
      </c>
      <c r="Z32" s="2" t="s">
        <v>45</v>
      </c>
      <c r="AA32" s="2" t="s">
        <v>46</v>
      </c>
      <c r="AB32" s="2">
        <v>33682</v>
      </c>
      <c r="AC32" s="2">
        <v>2.0026329999999999</v>
      </c>
      <c r="AD32" s="2">
        <v>2.1966220000000001</v>
      </c>
      <c r="AE32" s="2">
        <v>0.19398899999999999</v>
      </c>
      <c r="AF32" s="2">
        <v>193.989</v>
      </c>
      <c r="AK32" s="2">
        <v>47333</v>
      </c>
      <c r="AL32" s="2" t="s">
        <v>45</v>
      </c>
      <c r="AM32" s="2" t="s">
        <v>48</v>
      </c>
      <c r="AN32" s="2">
        <v>79762</v>
      </c>
      <c r="AO32" s="2">
        <v>1.50604</v>
      </c>
      <c r="AP32" s="2">
        <v>1.6926270000000001</v>
      </c>
      <c r="AQ32" s="2">
        <v>0.186587</v>
      </c>
      <c r="AR32" s="2">
        <v>186.58699999999999</v>
      </c>
    </row>
    <row r="33" spans="1:44">
      <c r="A33">
        <v>34264</v>
      </c>
      <c r="B33" t="s">
        <v>16</v>
      </c>
      <c r="C33" t="s">
        <v>12</v>
      </c>
      <c r="D33">
        <v>1077434</v>
      </c>
      <c r="E33">
        <v>2.50001099999999</v>
      </c>
      <c r="F33">
        <v>2.916617</v>
      </c>
      <c r="G33">
        <v>0.41660599999999998</v>
      </c>
      <c r="H33">
        <v>416.60599999999999</v>
      </c>
      <c r="M33">
        <v>40422</v>
      </c>
      <c r="N33" t="s">
        <v>52</v>
      </c>
      <c r="O33" t="s">
        <v>51</v>
      </c>
      <c r="P33">
        <v>353722</v>
      </c>
      <c r="Q33">
        <v>2.0037989999999999</v>
      </c>
      <c r="R33">
        <v>2.2246169999999998</v>
      </c>
      <c r="S33">
        <v>0.22081799999999899</v>
      </c>
      <c r="T33">
        <v>220.81799999999899</v>
      </c>
      <c r="Y33" s="2">
        <v>51373</v>
      </c>
      <c r="Z33" s="2" t="s">
        <v>45</v>
      </c>
      <c r="AA33" s="2" t="s">
        <v>47</v>
      </c>
      <c r="AB33" s="2">
        <v>24236</v>
      </c>
      <c r="AC33" s="2">
        <v>2.0037690000000001</v>
      </c>
      <c r="AD33" s="2">
        <v>2.168622</v>
      </c>
      <c r="AE33" s="2">
        <v>0.164853</v>
      </c>
      <c r="AF33" s="2">
        <v>164.85300000000001</v>
      </c>
      <c r="AK33" s="2">
        <v>34942</v>
      </c>
      <c r="AL33" s="2" t="s">
        <v>45</v>
      </c>
      <c r="AM33" s="2" t="s">
        <v>47</v>
      </c>
      <c r="AN33" s="2">
        <v>135206</v>
      </c>
      <c r="AO33" s="2">
        <v>2.0026389999999998</v>
      </c>
      <c r="AP33" s="2">
        <v>2.2006269999999999</v>
      </c>
      <c r="AQ33" s="2">
        <v>0.197988</v>
      </c>
      <c r="AR33" s="2">
        <v>197.988</v>
      </c>
    </row>
    <row r="34" spans="1:44">
      <c r="A34">
        <v>51715</v>
      </c>
      <c r="B34" t="s">
        <v>16</v>
      </c>
      <c r="C34" t="s">
        <v>11</v>
      </c>
      <c r="D34">
        <v>1075548</v>
      </c>
      <c r="E34">
        <v>1.5</v>
      </c>
      <c r="F34">
        <v>1.9166319999999999</v>
      </c>
      <c r="G34">
        <v>0.416631999999999</v>
      </c>
      <c r="H34">
        <v>416.63199999999898</v>
      </c>
      <c r="M34">
        <v>48901</v>
      </c>
      <c r="N34" t="s">
        <v>52</v>
      </c>
      <c r="O34" t="s">
        <v>47</v>
      </c>
      <c r="P34">
        <v>76572</v>
      </c>
      <c r="Q34">
        <v>2.0049009999999998</v>
      </c>
      <c r="R34">
        <v>2.2086169999999998</v>
      </c>
      <c r="S34">
        <v>0.20371600000000001</v>
      </c>
      <c r="T34">
        <v>203.71600000000001</v>
      </c>
      <c r="Y34" s="2">
        <v>37341</v>
      </c>
      <c r="Z34" s="2" t="s">
        <v>45</v>
      </c>
      <c r="AA34" s="2" t="s">
        <v>51</v>
      </c>
      <c r="AB34" s="2">
        <v>51934</v>
      </c>
      <c r="AC34" s="2">
        <v>2.0049039999999998</v>
      </c>
      <c r="AD34" s="2">
        <v>2.2406220000000001</v>
      </c>
      <c r="AE34" s="2">
        <v>0.23571800000000001</v>
      </c>
      <c r="AF34" s="2">
        <v>235.71799999999999</v>
      </c>
      <c r="AK34" s="2">
        <v>38860</v>
      </c>
      <c r="AL34" s="2" t="s">
        <v>45</v>
      </c>
      <c r="AM34" s="2" t="s">
        <v>46</v>
      </c>
      <c r="AN34" s="2">
        <v>23988</v>
      </c>
      <c r="AO34" s="2">
        <v>2.0037780000000001</v>
      </c>
      <c r="AP34" s="2">
        <v>2.2126269999999999</v>
      </c>
      <c r="AQ34" s="2">
        <v>0.20884900000000001</v>
      </c>
      <c r="AR34" s="2">
        <v>208.84899999999999</v>
      </c>
    </row>
    <row r="35" spans="1:44">
      <c r="A35">
        <v>34256</v>
      </c>
      <c r="B35" t="s">
        <v>16</v>
      </c>
      <c r="C35" t="s">
        <v>12</v>
      </c>
      <c r="D35">
        <v>1075548</v>
      </c>
      <c r="E35">
        <v>1.500011</v>
      </c>
      <c r="F35">
        <v>1.9166270000000001</v>
      </c>
      <c r="G35">
        <v>0.41661599999999999</v>
      </c>
      <c r="H35">
        <v>416.61599999999999</v>
      </c>
      <c r="M35">
        <v>50011</v>
      </c>
      <c r="N35" t="s">
        <v>52</v>
      </c>
      <c r="O35" t="s">
        <v>48</v>
      </c>
      <c r="P35">
        <v>85894</v>
      </c>
      <c r="Q35">
        <v>2.0061819999999999</v>
      </c>
      <c r="R35">
        <v>2.2526269999999999</v>
      </c>
      <c r="S35">
        <v>0.246445</v>
      </c>
      <c r="T35">
        <v>246.44499999999999</v>
      </c>
      <c r="Y35" s="2">
        <v>57461</v>
      </c>
      <c r="Z35" s="2" t="s">
        <v>45</v>
      </c>
      <c r="AA35" s="2" t="s">
        <v>48</v>
      </c>
      <c r="AB35" s="2">
        <v>16292</v>
      </c>
      <c r="AC35" s="2">
        <v>2.00604</v>
      </c>
      <c r="AD35" s="2">
        <v>2.1766220000000001</v>
      </c>
      <c r="AE35" s="2">
        <v>0.17058200000000001</v>
      </c>
      <c r="AF35" s="2">
        <v>170.58199999999999</v>
      </c>
      <c r="AK35" s="2">
        <v>36108</v>
      </c>
      <c r="AL35" s="2" t="s">
        <v>45</v>
      </c>
      <c r="AM35" s="2" t="s">
        <v>48</v>
      </c>
      <c r="AN35" s="2">
        <v>175340</v>
      </c>
      <c r="AO35" s="2">
        <v>2.0049100000000002</v>
      </c>
      <c r="AP35" s="2">
        <v>2.2166320000000002</v>
      </c>
      <c r="AQ35" s="2">
        <v>0.21172199999999999</v>
      </c>
      <c r="AR35" s="2">
        <v>211.72200000000001</v>
      </c>
    </row>
    <row r="36" spans="1:44">
      <c r="A36">
        <v>51719</v>
      </c>
      <c r="B36" t="s">
        <v>16</v>
      </c>
      <c r="C36" t="s">
        <v>11</v>
      </c>
      <c r="D36">
        <v>1076724</v>
      </c>
      <c r="E36">
        <v>2</v>
      </c>
      <c r="F36">
        <v>2.4126219999999998</v>
      </c>
      <c r="G36">
        <v>0.41262199999999899</v>
      </c>
      <c r="H36">
        <v>412.62199999999899</v>
      </c>
      <c r="M36">
        <v>59880</v>
      </c>
      <c r="N36" t="s">
        <v>52</v>
      </c>
      <c r="O36" t="s">
        <v>46</v>
      </c>
      <c r="P36">
        <v>499374</v>
      </c>
      <c r="Q36">
        <v>2.502631</v>
      </c>
      <c r="R36">
        <v>2.7566169999999999</v>
      </c>
      <c r="S36">
        <v>0.25398599999999899</v>
      </c>
      <c r="T36">
        <v>253.985999999999</v>
      </c>
      <c r="Y36" s="2">
        <v>39516</v>
      </c>
      <c r="Z36" s="2" t="s">
        <v>45</v>
      </c>
      <c r="AA36" s="2" t="s">
        <v>46</v>
      </c>
      <c r="AB36" s="2">
        <v>75442</v>
      </c>
      <c r="AC36" s="2">
        <v>2.5026329999999999</v>
      </c>
      <c r="AD36" s="2">
        <v>2.6886169999999998</v>
      </c>
      <c r="AE36" s="2">
        <v>0.18598400000000001</v>
      </c>
      <c r="AF36" s="2">
        <v>185.98400000000001</v>
      </c>
      <c r="AK36" s="2">
        <v>33345</v>
      </c>
      <c r="AL36" s="2" t="s">
        <v>45</v>
      </c>
      <c r="AM36" s="2" t="s">
        <v>51</v>
      </c>
      <c r="AN36" s="2">
        <v>64370</v>
      </c>
      <c r="AO36" s="2">
        <v>2.0070749999999999</v>
      </c>
      <c r="AP36" s="2">
        <v>2.1466609999999999</v>
      </c>
      <c r="AQ36" s="2">
        <v>0.13958599999999999</v>
      </c>
      <c r="AR36" s="2">
        <v>139.58600000000001</v>
      </c>
    </row>
    <row r="37" spans="1:44">
      <c r="A37">
        <v>34260</v>
      </c>
      <c r="B37" t="s">
        <v>16</v>
      </c>
      <c r="C37" t="s">
        <v>12</v>
      </c>
      <c r="D37">
        <v>1076662</v>
      </c>
      <c r="E37">
        <v>2.0000110000000002</v>
      </c>
      <c r="F37">
        <v>2.404617</v>
      </c>
      <c r="G37">
        <v>0.40460599999999902</v>
      </c>
      <c r="H37">
        <v>404.60599999999903</v>
      </c>
      <c r="M37">
        <v>49144</v>
      </c>
      <c r="N37" t="s">
        <v>52</v>
      </c>
      <c r="O37" t="s">
        <v>51</v>
      </c>
      <c r="P37">
        <v>569800</v>
      </c>
      <c r="Q37">
        <v>2.5037989999999999</v>
      </c>
      <c r="R37">
        <v>2.7206269999999999</v>
      </c>
      <c r="S37">
        <v>0.21682799999999999</v>
      </c>
      <c r="T37">
        <v>216.828</v>
      </c>
      <c r="Y37" s="2">
        <v>44713</v>
      </c>
      <c r="Z37" s="2" t="s">
        <v>45</v>
      </c>
      <c r="AA37" s="2" t="s">
        <v>47</v>
      </c>
      <c r="AB37" s="2">
        <v>233276</v>
      </c>
      <c r="AC37" s="2">
        <v>2.5037690000000001</v>
      </c>
      <c r="AD37" s="2">
        <v>2.6385429999999999</v>
      </c>
      <c r="AE37" s="2">
        <v>0.134774</v>
      </c>
      <c r="AF37" s="2">
        <v>134.774</v>
      </c>
      <c r="AK37" s="2">
        <v>60709</v>
      </c>
      <c r="AL37" s="2" t="s">
        <v>45</v>
      </c>
      <c r="AM37" s="2" t="s">
        <v>46</v>
      </c>
      <c r="AN37" s="2">
        <v>66830</v>
      </c>
      <c r="AO37" s="2">
        <v>2.5026329999999999</v>
      </c>
      <c r="AP37" s="2">
        <v>2.7286269999999999</v>
      </c>
      <c r="AQ37" s="2">
        <v>0.225994</v>
      </c>
      <c r="AR37" s="2">
        <v>225.994</v>
      </c>
    </row>
    <row r="38" spans="1:44">
      <c r="A38">
        <v>51723</v>
      </c>
      <c r="B38" t="s">
        <v>16</v>
      </c>
      <c r="C38" t="s">
        <v>11</v>
      </c>
      <c r="D38">
        <v>1077532</v>
      </c>
      <c r="E38">
        <v>2.5</v>
      </c>
      <c r="F38">
        <v>2.908617</v>
      </c>
      <c r="G38">
        <v>0.40861700000000001</v>
      </c>
      <c r="H38">
        <v>408.61700000000002</v>
      </c>
      <c r="M38">
        <v>55560</v>
      </c>
      <c r="N38" t="s">
        <v>52</v>
      </c>
      <c r="O38" t="s">
        <v>47</v>
      </c>
      <c r="P38">
        <v>392808</v>
      </c>
      <c r="Q38">
        <v>2.5049039999999998</v>
      </c>
      <c r="R38">
        <v>2.7206320000000002</v>
      </c>
      <c r="S38">
        <v>0.215728</v>
      </c>
      <c r="T38">
        <v>215.72800000000001</v>
      </c>
      <c r="Y38" s="2">
        <v>45845</v>
      </c>
      <c r="Z38" s="2" t="s">
        <v>45</v>
      </c>
      <c r="AA38" s="2" t="s">
        <v>51</v>
      </c>
      <c r="AB38" s="2">
        <v>39628</v>
      </c>
      <c r="AC38" s="2">
        <v>2.5049039999999998</v>
      </c>
      <c r="AD38" s="2">
        <v>2.7206320000000002</v>
      </c>
      <c r="AE38" s="2">
        <v>0.215728</v>
      </c>
      <c r="AF38" s="2">
        <v>215.72800000000001</v>
      </c>
      <c r="AK38" s="2">
        <v>40157</v>
      </c>
      <c r="AL38" s="2" t="s">
        <v>45</v>
      </c>
      <c r="AM38" s="2" t="s">
        <v>47</v>
      </c>
      <c r="AN38" s="2">
        <v>122728</v>
      </c>
      <c r="AO38" s="2">
        <v>2.5037690000000001</v>
      </c>
      <c r="AP38" s="2">
        <v>2.6686169999999998</v>
      </c>
      <c r="AQ38" s="2">
        <v>0.16484799999999999</v>
      </c>
      <c r="AR38" s="2">
        <v>164.84800000000001</v>
      </c>
    </row>
    <row r="39" spans="1:44">
      <c r="A39">
        <v>34264</v>
      </c>
      <c r="B39" t="s">
        <v>16</v>
      </c>
      <c r="C39" t="s">
        <v>12</v>
      </c>
      <c r="D39">
        <v>1077434</v>
      </c>
      <c r="E39">
        <v>2.50001099999999</v>
      </c>
      <c r="F39">
        <v>2.916617</v>
      </c>
      <c r="G39">
        <v>0.41660599999999998</v>
      </c>
      <c r="H39">
        <v>416.60599999999999</v>
      </c>
      <c r="M39">
        <v>38860</v>
      </c>
      <c r="N39" t="s">
        <v>52</v>
      </c>
      <c r="O39" t="s">
        <v>48</v>
      </c>
      <c r="P39">
        <v>106646</v>
      </c>
      <c r="Q39">
        <v>2.5061589999999998</v>
      </c>
      <c r="R39">
        <v>2.75663199999999</v>
      </c>
      <c r="S39">
        <v>0.250472999999999</v>
      </c>
      <c r="T39">
        <v>250.47299999999899</v>
      </c>
      <c r="Y39" s="2">
        <v>57082</v>
      </c>
      <c r="Z39" s="2" t="s">
        <v>45</v>
      </c>
      <c r="AA39" s="2" t="s">
        <v>48</v>
      </c>
      <c r="AB39" s="2">
        <v>49288</v>
      </c>
      <c r="AC39" s="2">
        <v>2.50604</v>
      </c>
      <c r="AD39" s="2">
        <v>2.7206269999999999</v>
      </c>
      <c r="AE39" s="2">
        <v>0.214587</v>
      </c>
      <c r="AF39" s="2">
        <v>214.58699999999999</v>
      </c>
      <c r="AK39" s="2">
        <v>43699</v>
      </c>
      <c r="AL39" s="2" t="s">
        <v>45</v>
      </c>
      <c r="AM39" s="2" t="s">
        <v>51</v>
      </c>
      <c r="AN39" s="2">
        <v>61304</v>
      </c>
      <c r="AO39" s="2">
        <v>2.5049039999999998</v>
      </c>
      <c r="AP39" s="2">
        <v>2.7046269999999999</v>
      </c>
      <c r="AQ39" s="2">
        <v>0.19972300000000001</v>
      </c>
      <c r="AR39" s="2">
        <v>199.72300000000001</v>
      </c>
    </row>
    <row r="40" spans="1:44">
      <c r="M40">
        <v>55434</v>
      </c>
      <c r="N40" t="s">
        <v>16</v>
      </c>
      <c r="O40" t="s">
        <v>46</v>
      </c>
      <c r="P40">
        <v>278490</v>
      </c>
      <c r="Q40">
        <v>1.5</v>
      </c>
      <c r="R40">
        <v>1.752632</v>
      </c>
      <c r="S40">
        <v>0.25263199999999902</v>
      </c>
      <c r="T40">
        <v>252.63199999999901</v>
      </c>
      <c r="Y40" s="2">
        <v>56072</v>
      </c>
      <c r="Z40" s="2" t="s">
        <v>52</v>
      </c>
      <c r="AA40" s="2" t="s">
        <v>47</v>
      </c>
      <c r="AB40" s="2">
        <v>333456</v>
      </c>
      <c r="AC40" s="2">
        <v>1.5026390000000001</v>
      </c>
      <c r="AD40" s="2">
        <v>1.7126220000000001</v>
      </c>
      <c r="AE40" s="2">
        <v>0.209983</v>
      </c>
      <c r="AF40" s="2">
        <v>209.983</v>
      </c>
      <c r="AK40" s="2">
        <v>50534</v>
      </c>
      <c r="AL40" s="2" t="s">
        <v>45</v>
      </c>
      <c r="AM40" s="2" t="s">
        <v>48</v>
      </c>
      <c r="AN40" s="2">
        <v>282762</v>
      </c>
      <c r="AO40" s="2">
        <v>2.50604</v>
      </c>
      <c r="AP40" s="2">
        <v>2.7086320000000002</v>
      </c>
      <c r="AQ40" s="2">
        <v>0.20259199999999999</v>
      </c>
      <c r="AR40" s="2">
        <v>202.59200000000001</v>
      </c>
    </row>
    <row r="41" spans="1:44">
      <c r="M41">
        <v>35343</v>
      </c>
      <c r="N41" t="s">
        <v>16</v>
      </c>
      <c r="O41" t="s">
        <v>51</v>
      </c>
      <c r="P41">
        <v>279530</v>
      </c>
      <c r="Q41">
        <v>1.500011</v>
      </c>
      <c r="R41">
        <v>1.7566219999999999</v>
      </c>
      <c r="S41">
        <v>0.25661099999999998</v>
      </c>
      <c r="T41">
        <v>256.61099999999999</v>
      </c>
      <c r="Y41" s="2">
        <v>38518</v>
      </c>
      <c r="Z41" s="2" t="s">
        <v>52</v>
      </c>
      <c r="AA41" s="2" t="s">
        <v>48</v>
      </c>
      <c r="AB41" s="2">
        <v>89876</v>
      </c>
      <c r="AC41" s="2">
        <v>1.5038069999999999</v>
      </c>
      <c r="AD41" s="2">
        <v>1.6926220000000001</v>
      </c>
      <c r="AE41" s="2">
        <v>0.18881500000000001</v>
      </c>
      <c r="AF41" s="2">
        <v>188.815</v>
      </c>
      <c r="AK41" s="2">
        <v>37198</v>
      </c>
      <c r="AL41" s="2" t="s">
        <v>52</v>
      </c>
      <c r="AM41" s="2" t="s">
        <v>46</v>
      </c>
      <c r="AN41" s="2">
        <v>16044</v>
      </c>
      <c r="AO41" s="2">
        <v>1.5026330000000001</v>
      </c>
      <c r="AP41" s="2">
        <v>1.6806220000000001</v>
      </c>
      <c r="AQ41" s="2">
        <v>0.17798900000000001</v>
      </c>
      <c r="AR41" s="2">
        <v>177.989</v>
      </c>
    </row>
    <row r="42" spans="1:44">
      <c r="M42">
        <v>47727</v>
      </c>
      <c r="N42" t="s">
        <v>16</v>
      </c>
      <c r="O42" t="s">
        <v>54</v>
      </c>
      <c r="P42">
        <v>113826</v>
      </c>
      <c r="Q42">
        <v>1.5059009999999999</v>
      </c>
      <c r="R42">
        <v>1.752637</v>
      </c>
      <c r="S42">
        <v>0.24673599999999901</v>
      </c>
      <c r="T42">
        <v>246.735999999999</v>
      </c>
      <c r="Y42" s="2">
        <v>46994</v>
      </c>
      <c r="Z42" s="2" t="s">
        <v>52</v>
      </c>
      <c r="AA42" s="2" t="s">
        <v>46</v>
      </c>
      <c r="AB42" s="2">
        <v>118642</v>
      </c>
      <c r="AC42" s="2">
        <v>1.5051429999999999</v>
      </c>
      <c r="AD42" s="2">
        <v>1.7286170000000001</v>
      </c>
      <c r="AE42" s="2">
        <v>0.22347400000000001</v>
      </c>
      <c r="AF42" s="2">
        <v>223.47399999999999</v>
      </c>
      <c r="AK42" s="2">
        <v>57518</v>
      </c>
      <c r="AL42" s="2" t="s">
        <v>52</v>
      </c>
      <c r="AM42" s="2" t="s">
        <v>47</v>
      </c>
      <c r="AN42" s="2">
        <v>296610</v>
      </c>
      <c r="AO42" s="2">
        <v>1.5037689999999999</v>
      </c>
      <c r="AP42" s="2">
        <v>1.6926270000000001</v>
      </c>
      <c r="AQ42" s="2">
        <v>0.188858</v>
      </c>
      <c r="AR42" s="2">
        <v>188.858</v>
      </c>
    </row>
    <row r="43" spans="1:44">
      <c r="M43">
        <v>52730</v>
      </c>
      <c r="N43" t="s">
        <v>16</v>
      </c>
      <c r="O43" t="s">
        <v>49</v>
      </c>
      <c r="P43">
        <v>841836</v>
      </c>
      <c r="Q43">
        <v>1.510478</v>
      </c>
      <c r="R43">
        <v>1.7526219999999999</v>
      </c>
      <c r="S43">
        <v>0.242144</v>
      </c>
      <c r="T43">
        <v>242.14400000000001</v>
      </c>
      <c r="Y43" s="2">
        <v>58541</v>
      </c>
      <c r="Z43" s="2" t="s">
        <v>52</v>
      </c>
      <c r="AA43" s="2" t="s">
        <v>51</v>
      </c>
      <c r="AB43" s="2">
        <v>544558</v>
      </c>
      <c r="AC43" s="2">
        <v>1.506731</v>
      </c>
      <c r="AD43" s="2">
        <v>1.7286220000000001</v>
      </c>
      <c r="AE43" s="2">
        <v>0.221891</v>
      </c>
      <c r="AF43" s="2">
        <v>221.89099999999999</v>
      </c>
      <c r="AK43" s="2">
        <v>38764</v>
      </c>
      <c r="AL43" s="2" t="s">
        <v>52</v>
      </c>
      <c r="AM43" s="2" t="s">
        <v>51</v>
      </c>
      <c r="AN43" s="2">
        <v>49040</v>
      </c>
      <c r="AO43" s="2">
        <v>1.504904</v>
      </c>
      <c r="AP43" s="2">
        <v>1.7086220000000001</v>
      </c>
      <c r="AQ43" s="2">
        <v>0.20371800000000001</v>
      </c>
      <c r="AR43" s="2">
        <v>203.71799999999999</v>
      </c>
    </row>
    <row r="44" spans="1:44">
      <c r="M44">
        <v>55438</v>
      </c>
      <c r="N44" t="s">
        <v>16</v>
      </c>
      <c r="O44" t="s">
        <v>46</v>
      </c>
      <c r="P44">
        <v>406870</v>
      </c>
      <c r="Q44">
        <v>2</v>
      </c>
      <c r="R44">
        <v>2.2526169999999999</v>
      </c>
      <c r="S44">
        <v>0.25261699999999898</v>
      </c>
      <c r="T44">
        <v>252.616999999999</v>
      </c>
      <c r="Y44" s="2">
        <v>34372</v>
      </c>
      <c r="Z44" s="2" t="s">
        <v>52</v>
      </c>
      <c r="AA44" s="2" t="s">
        <v>46</v>
      </c>
      <c r="AB44" s="2">
        <v>363876</v>
      </c>
      <c r="AC44" s="2">
        <v>2.0026329999999999</v>
      </c>
      <c r="AD44" s="2">
        <v>2.1966169999999998</v>
      </c>
      <c r="AE44" s="2">
        <v>0.19398399999999999</v>
      </c>
      <c r="AF44" s="2">
        <v>193.98400000000001</v>
      </c>
      <c r="AK44" s="2">
        <v>58277</v>
      </c>
      <c r="AL44" s="2" t="s">
        <v>52</v>
      </c>
      <c r="AM44" s="2" t="s">
        <v>48</v>
      </c>
      <c r="AN44" s="2">
        <v>107426</v>
      </c>
      <c r="AO44" s="2">
        <v>1.50604</v>
      </c>
      <c r="AP44" s="2">
        <v>1.6926220000000001</v>
      </c>
      <c r="AQ44" s="2">
        <v>0.186582</v>
      </c>
      <c r="AR44" s="2">
        <v>186.58199999999999</v>
      </c>
    </row>
    <row r="45" spans="1:44">
      <c r="M45">
        <v>35347</v>
      </c>
      <c r="N45" t="s">
        <v>16</v>
      </c>
      <c r="O45" t="s">
        <v>51</v>
      </c>
      <c r="P45">
        <v>180102</v>
      </c>
      <c r="Q45">
        <v>2.0000110000000002</v>
      </c>
      <c r="R45">
        <v>2.2246220000000001</v>
      </c>
      <c r="S45">
        <v>0.22461099999999901</v>
      </c>
      <c r="T45">
        <v>224.610999999999</v>
      </c>
      <c r="Y45" s="2">
        <v>53704</v>
      </c>
      <c r="Z45" s="2" t="s">
        <v>52</v>
      </c>
      <c r="AA45" s="2" t="s">
        <v>47</v>
      </c>
      <c r="AB45" s="2">
        <v>482246</v>
      </c>
      <c r="AC45" s="2">
        <v>2.0037690000000001</v>
      </c>
      <c r="AD45" s="2">
        <v>2.1686320000000001</v>
      </c>
      <c r="AE45" s="2">
        <v>0.16486300000000001</v>
      </c>
      <c r="AF45" s="2">
        <v>164.863</v>
      </c>
      <c r="AK45" s="2">
        <v>49144</v>
      </c>
      <c r="AL45" s="2" t="s">
        <v>52</v>
      </c>
      <c r="AM45" s="2" t="s">
        <v>47</v>
      </c>
      <c r="AN45" s="2">
        <v>31622</v>
      </c>
      <c r="AO45" s="2">
        <v>2.0026389999999998</v>
      </c>
      <c r="AP45" s="2">
        <v>2.2006220000000001</v>
      </c>
      <c r="AQ45" s="2">
        <v>0.19798299999999999</v>
      </c>
      <c r="AR45" s="2">
        <v>197.983</v>
      </c>
    </row>
    <row r="46" spans="1:44">
      <c r="M46">
        <v>38764</v>
      </c>
      <c r="N46" t="s">
        <v>16</v>
      </c>
      <c r="O46" t="s">
        <v>54</v>
      </c>
      <c r="P46">
        <v>88168</v>
      </c>
      <c r="Q46">
        <v>2.0059010000000002</v>
      </c>
      <c r="R46">
        <v>2.2526269999999999</v>
      </c>
      <c r="S46">
        <v>0.246725999999999</v>
      </c>
      <c r="T46">
        <v>246.725999999999</v>
      </c>
      <c r="Y46" s="2">
        <v>55289</v>
      </c>
      <c r="Z46" s="2" t="s">
        <v>52</v>
      </c>
      <c r="AA46" s="2" t="s">
        <v>51</v>
      </c>
      <c r="AB46" s="2">
        <v>309996</v>
      </c>
      <c r="AC46" s="2">
        <v>2.0049039999999998</v>
      </c>
      <c r="AD46" s="2">
        <v>2.2406169999999999</v>
      </c>
      <c r="AE46" s="2">
        <v>0.23571300000000001</v>
      </c>
      <c r="AF46" s="2">
        <v>235.71299999999999</v>
      </c>
      <c r="AK46" s="2">
        <v>48145</v>
      </c>
      <c r="AL46" s="2" t="s">
        <v>52</v>
      </c>
      <c r="AM46" s="2" t="s">
        <v>46</v>
      </c>
      <c r="AN46" s="2">
        <v>51252</v>
      </c>
      <c r="AO46" s="2">
        <v>2.0037780000000001</v>
      </c>
      <c r="AP46" s="2">
        <v>2.2126220000000001</v>
      </c>
      <c r="AQ46" s="2">
        <v>0.208844</v>
      </c>
      <c r="AR46" s="2">
        <v>208.84399999999999</v>
      </c>
    </row>
    <row r="47" spans="1:44">
      <c r="M47">
        <v>47333</v>
      </c>
      <c r="N47" t="s">
        <v>16</v>
      </c>
      <c r="O47" t="s">
        <v>49</v>
      </c>
      <c r="P47">
        <v>829036</v>
      </c>
      <c r="Q47">
        <v>2.0101650000000002</v>
      </c>
      <c r="R47">
        <v>2.2006169999999998</v>
      </c>
      <c r="S47">
        <v>0.19045199999999901</v>
      </c>
      <c r="T47">
        <v>190.451999999999</v>
      </c>
      <c r="Y47" s="2">
        <v>39869</v>
      </c>
      <c r="Z47" s="2" t="s">
        <v>52</v>
      </c>
      <c r="AA47" s="2" t="s">
        <v>48</v>
      </c>
      <c r="AB47" s="2">
        <v>149620</v>
      </c>
      <c r="AC47" s="2">
        <v>2.00604</v>
      </c>
      <c r="AD47" s="2">
        <v>2.1766269999999999</v>
      </c>
      <c r="AE47" s="2">
        <v>0.17058699999999999</v>
      </c>
      <c r="AF47" s="2">
        <v>170.58699999999999</v>
      </c>
      <c r="AK47" s="2">
        <v>46070</v>
      </c>
      <c r="AL47" s="2" t="s">
        <v>52</v>
      </c>
      <c r="AM47" s="2" t="s">
        <v>48</v>
      </c>
      <c r="AN47" s="2">
        <v>135812</v>
      </c>
      <c r="AO47" s="2">
        <v>2.0049100000000002</v>
      </c>
      <c r="AP47" s="2">
        <v>2.2166269999999999</v>
      </c>
      <c r="AQ47" s="2">
        <v>0.21171699999999999</v>
      </c>
      <c r="AR47" s="2">
        <v>211.71700000000001</v>
      </c>
    </row>
    <row r="48" spans="1:44">
      <c r="M48">
        <v>55442</v>
      </c>
      <c r="N48" t="s">
        <v>16</v>
      </c>
      <c r="O48" t="s">
        <v>46</v>
      </c>
      <c r="P48">
        <v>99124</v>
      </c>
      <c r="Q48">
        <v>2.5</v>
      </c>
      <c r="R48">
        <v>2.7566220000000001</v>
      </c>
      <c r="S48">
        <v>0.25662200000000002</v>
      </c>
      <c r="T48">
        <v>256.62200000000001</v>
      </c>
      <c r="Y48" s="2">
        <v>37972</v>
      </c>
      <c r="Z48" s="2" t="s">
        <v>52</v>
      </c>
      <c r="AA48" s="2" t="s">
        <v>46</v>
      </c>
      <c r="AB48" s="2">
        <v>552046</v>
      </c>
      <c r="AC48" s="2">
        <v>2.5026329999999999</v>
      </c>
      <c r="AD48" s="2">
        <v>2.6541839999999999</v>
      </c>
      <c r="AE48" s="2">
        <v>0.15155099999999999</v>
      </c>
      <c r="AF48" s="2">
        <v>151.55099999999999</v>
      </c>
      <c r="AK48" s="2">
        <v>51094</v>
      </c>
      <c r="AL48" s="2" t="s">
        <v>52</v>
      </c>
      <c r="AM48" s="2" t="s">
        <v>51</v>
      </c>
      <c r="AN48" s="2">
        <v>111924</v>
      </c>
      <c r="AO48" s="2">
        <v>2.0070749999999999</v>
      </c>
      <c r="AP48" s="2">
        <v>2.1846220000000001</v>
      </c>
      <c r="AQ48" s="2">
        <v>0.17754700000000001</v>
      </c>
      <c r="AR48" s="2">
        <v>177.547</v>
      </c>
    </row>
    <row r="49" spans="13:44">
      <c r="M49">
        <v>35351</v>
      </c>
      <c r="N49" t="s">
        <v>16</v>
      </c>
      <c r="O49" t="s">
        <v>51</v>
      </c>
      <c r="P49">
        <v>410398</v>
      </c>
      <c r="Q49">
        <v>2.50001099999999</v>
      </c>
      <c r="R49">
        <v>2.6820189999999999</v>
      </c>
      <c r="S49">
        <v>0.182008</v>
      </c>
      <c r="T49">
        <v>182.00800000000001</v>
      </c>
      <c r="Y49" s="2">
        <v>52886</v>
      </c>
      <c r="Z49" s="2" t="s">
        <v>52</v>
      </c>
      <c r="AA49" s="2" t="s">
        <v>47</v>
      </c>
      <c r="AB49" s="2">
        <v>92558</v>
      </c>
      <c r="AC49" s="2">
        <v>2.5037690000000001</v>
      </c>
      <c r="AD49" s="2">
        <v>2.6766220000000001</v>
      </c>
      <c r="AE49" s="2">
        <v>0.17285300000000001</v>
      </c>
      <c r="AF49" s="2">
        <v>172.85300000000001</v>
      </c>
      <c r="AK49" s="2">
        <v>55400</v>
      </c>
      <c r="AL49" s="2" t="s">
        <v>52</v>
      </c>
      <c r="AM49" s="2" t="s">
        <v>46</v>
      </c>
      <c r="AN49" s="2">
        <v>418596</v>
      </c>
      <c r="AO49" s="2">
        <v>2.5026329999999999</v>
      </c>
      <c r="AP49" s="2">
        <v>2.7286220000000001</v>
      </c>
      <c r="AQ49" s="2">
        <v>0.225989</v>
      </c>
      <c r="AR49" s="2">
        <v>225.989</v>
      </c>
    </row>
    <row r="50" spans="13:44">
      <c r="M50">
        <v>44341</v>
      </c>
      <c r="N50" t="s">
        <v>16</v>
      </c>
      <c r="O50" t="s">
        <v>54</v>
      </c>
      <c r="P50">
        <v>419182</v>
      </c>
      <c r="Q50">
        <v>2.5059010000000002</v>
      </c>
      <c r="R50">
        <v>2.7183869999999999</v>
      </c>
      <c r="S50">
        <v>0.21248599999999901</v>
      </c>
      <c r="T50">
        <v>212.485999999999</v>
      </c>
      <c r="Y50" s="2">
        <v>50894</v>
      </c>
      <c r="Z50" s="2" t="s">
        <v>52</v>
      </c>
      <c r="AA50" s="2" t="s">
        <v>51</v>
      </c>
      <c r="AB50" s="2">
        <v>575058</v>
      </c>
      <c r="AC50" s="2">
        <v>2.5049039999999998</v>
      </c>
      <c r="AD50" s="2">
        <v>2.7206269999999999</v>
      </c>
      <c r="AE50" s="2">
        <v>0.215723</v>
      </c>
      <c r="AF50" s="2">
        <v>215.72300000000001</v>
      </c>
      <c r="AK50" s="2">
        <v>48916</v>
      </c>
      <c r="AL50" s="2" t="s">
        <v>52</v>
      </c>
      <c r="AM50" s="2" t="s">
        <v>47</v>
      </c>
      <c r="AN50" s="2">
        <v>117140</v>
      </c>
      <c r="AO50" s="2">
        <v>2.5037690000000001</v>
      </c>
      <c r="AP50" s="2">
        <v>2.656622</v>
      </c>
      <c r="AQ50" s="2">
        <v>0.15285299999999999</v>
      </c>
      <c r="AR50" s="2">
        <v>152.85300000000001</v>
      </c>
    </row>
    <row r="51" spans="13:44">
      <c r="M51">
        <v>55263</v>
      </c>
      <c r="N51" t="s">
        <v>16</v>
      </c>
      <c r="O51" t="s">
        <v>49</v>
      </c>
      <c r="P51">
        <v>95740</v>
      </c>
      <c r="Q51">
        <v>2.5096370000000001</v>
      </c>
      <c r="R51">
        <v>2.7206220000000001</v>
      </c>
      <c r="S51">
        <v>0.21098499999999901</v>
      </c>
      <c r="T51">
        <v>210.98499999999899</v>
      </c>
      <c r="Y51" s="2">
        <v>48250</v>
      </c>
      <c r="Z51" s="2" t="s">
        <v>52</v>
      </c>
      <c r="AA51" s="2" t="s">
        <v>48</v>
      </c>
      <c r="AB51" s="2">
        <v>52230</v>
      </c>
      <c r="AC51" s="2">
        <v>2.50604</v>
      </c>
      <c r="AD51" s="2">
        <v>2.7206220000000001</v>
      </c>
      <c r="AE51" s="2">
        <v>0.21458199999999999</v>
      </c>
      <c r="AF51" s="2">
        <v>214.58199999999999</v>
      </c>
      <c r="AK51" s="2">
        <v>39229</v>
      </c>
      <c r="AL51" s="2" t="s">
        <v>52</v>
      </c>
      <c r="AM51" s="2" t="s">
        <v>51</v>
      </c>
      <c r="AN51" s="2">
        <v>211402</v>
      </c>
      <c r="AO51" s="2">
        <v>2.5049039999999998</v>
      </c>
      <c r="AP51" s="2">
        <v>2.7046220000000001</v>
      </c>
      <c r="AQ51" s="2">
        <v>0.19971800000000001</v>
      </c>
      <c r="AR51" s="2">
        <v>199.71799999999999</v>
      </c>
    </row>
    <row r="52" spans="13:44">
      <c r="M52">
        <v>49866</v>
      </c>
      <c r="N52" t="s">
        <v>52</v>
      </c>
      <c r="O52" t="s">
        <v>46</v>
      </c>
      <c r="P52">
        <v>613112</v>
      </c>
      <c r="Q52">
        <v>1.502631</v>
      </c>
      <c r="R52">
        <v>1.7526269999999999</v>
      </c>
      <c r="S52">
        <v>0.249995999999999</v>
      </c>
      <c r="T52">
        <v>249.99599999999899</v>
      </c>
      <c r="Y52" s="2">
        <v>55434</v>
      </c>
      <c r="Z52" s="2" t="s">
        <v>16</v>
      </c>
      <c r="AA52" s="2" t="s">
        <v>46</v>
      </c>
      <c r="AB52" s="2">
        <v>46618</v>
      </c>
      <c r="AC52" s="2">
        <v>1.5</v>
      </c>
      <c r="AD52" s="2">
        <v>1.7286269999999999</v>
      </c>
      <c r="AE52" s="2">
        <v>0.228627</v>
      </c>
      <c r="AF52" s="2">
        <v>228.62700000000001</v>
      </c>
      <c r="AK52" s="2">
        <v>51214</v>
      </c>
      <c r="AL52" s="2" t="s">
        <v>52</v>
      </c>
      <c r="AM52" s="2" t="s">
        <v>48</v>
      </c>
      <c r="AN52" s="2">
        <v>236164</v>
      </c>
      <c r="AO52" s="2">
        <v>2.50604</v>
      </c>
      <c r="AP52" s="2">
        <v>2.7086269999999999</v>
      </c>
      <c r="AQ52" s="2">
        <v>0.20258699999999999</v>
      </c>
      <c r="AR52" s="2">
        <v>202.58699999999999</v>
      </c>
    </row>
    <row r="53" spans="13:44">
      <c r="M53">
        <v>53406</v>
      </c>
      <c r="N53" t="s">
        <v>52</v>
      </c>
      <c r="O53" t="s">
        <v>51</v>
      </c>
      <c r="P53">
        <v>693306</v>
      </c>
      <c r="Q53">
        <v>1.5037989999999899</v>
      </c>
      <c r="R53">
        <v>1.7566169999999901</v>
      </c>
      <c r="S53">
        <v>0.25281799999999999</v>
      </c>
      <c r="T53">
        <v>252.81799999999899</v>
      </c>
      <c r="Y53" s="2">
        <v>35343</v>
      </c>
      <c r="Z53" s="2" t="s">
        <v>16</v>
      </c>
      <c r="AA53" s="2" t="s">
        <v>51</v>
      </c>
      <c r="AB53" s="2">
        <v>46618</v>
      </c>
      <c r="AC53" s="2">
        <v>1.500011</v>
      </c>
      <c r="AD53" s="2">
        <v>1.7286319999999999</v>
      </c>
      <c r="AE53" s="2">
        <v>0.22862099999999999</v>
      </c>
      <c r="AF53" s="2">
        <v>228.62100000000001</v>
      </c>
      <c r="AK53" s="2">
        <v>45654</v>
      </c>
      <c r="AL53" s="2" t="s">
        <v>53</v>
      </c>
      <c r="AM53" s="2" t="s">
        <v>46</v>
      </c>
      <c r="AN53" s="2">
        <v>17608</v>
      </c>
      <c r="AO53" s="2">
        <v>1.5026330000000001</v>
      </c>
      <c r="AP53" s="2">
        <v>1.680617</v>
      </c>
      <c r="AQ53" s="2">
        <v>0.177984</v>
      </c>
      <c r="AR53" s="2">
        <v>177.98400000000001</v>
      </c>
    </row>
    <row r="54" spans="13:44">
      <c r="M54">
        <v>36681</v>
      </c>
      <c r="N54" t="s">
        <v>52</v>
      </c>
      <c r="O54" t="s">
        <v>47</v>
      </c>
      <c r="P54">
        <v>33062</v>
      </c>
      <c r="Q54">
        <v>1.504983</v>
      </c>
      <c r="R54">
        <v>1.7526219999999999</v>
      </c>
      <c r="S54">
        <v>0.247639</v>
      </c>
      <c r="T54">
        <v>247.63900000000001</v>
      </c>
      <c r="Y54" s="2">
        <v>43632</v>
      </c>
      <c r="Z54" s="2" t="s">
        <v>16</v>
      </c>
      <c r="AA54" s="2" t="s">
        <v>49</v>
      </c>
      <c r="AB54" s="2">
        <v>301756</v>
      </c>
      <c r="AC54" s="2">
        <v>1.5059089999999999</v>
      </c>
      <c r="AD54" s="2">
        <v>1.7126269999999999</v>
      </c>
      <c r="AE54" s="2">
        <v>0.20671800000000001</v>
      </c>
      <c r="AF54" s="2">
        <v>206.71799999999999</v>
      </c>
      <c r="AK54" s="2">
        <v>51669</v>
      </c>
      <c r="AL54" s="2" t="s">
        <v>53</v>
      </c>
      <c r="AM54" s="2" t="s">
        <v>47</v>
      </c>
      <c r="AN54" s="2">
        <v>67250</v>
      </c>
      <c r="AO54" s="2">
        <v>1.5037689999999999</v>
      </c>
      <c r="AP54" s="2">
        <v>1.6926220000000001</v>
      </c>
      <c r="AQ54" s="2">
        <v>0.18885299999999999</v>
      </c>
      <c r="AR54" s="2">
        <v>188.85300000000001</v>
      </c>
    </row>
    <row r="55" spans="13:44">
      <c r="M55">
        <v>54206</v>
      </c>
      <c r="N55" t="s">
        <v>52</v>
      </c>
      <c r="O55" t="s">
        <v>48</v>
      </c>
      <c r="P55">
        <v>45388</v>
      </c>
      <c r="Q55">
        <v>1.5066409999999999</v>
      </c>
      <c r="R55">
        <v>1.756632</v>
      </c>
      <c r="S55">
        <v>0.24999099999999899</v>
      </c>
      <c r="T55">
        <v>249.99099999999899</v>
      </c>
      <c r="Y55" s="2">
        <v>35205</v>
      </c>
      <c r="Z55" s="2" t="s">
        <v>16</v>
      </c>
      <c r="AA55" s="2" t="s">
        <v>11</v>
      </c>
      <c r="AB55" s="2">
        <v>109424</v>
      </c>
      <c r="AC55" s="2">
        <v>1.5107269999999999</v>
      </c>
      <c r="AD55" s="2">
        <v>1.7286220000000001</v>
      </c>
      <c r="AE55" s="2">
        <v>0.21789500000000001</v>
      </c>
      <c r="AF55" s="2">
        <v>217.89500000000001</v>
      </c>
      <c r="AK55" s="2">
        <v>35359</v>
      </c>
      <c r="AL55" s="2" t="s">
        <v>53</v>
      </c>
      <c r="AM55" s="2" t="s">
        <v>51</v>
      </c>
      <c r="AN55" s="2">
        <v>34626</v>
      </c>
      <c r="AO55" s="2">
        <v>1.504904</v>
      </c>
      <c r="AP55" s="2">
        <v>1.7086170000000001</v>
      </c>
      <c r="AQ55" s="2">
        <v>0.20371300000000001</v>
      </c>
      <c r="AR55" s="2">
        <v>203.71299999999999</v>
      </c>
    </row>
    <row r="56" spans="13:44">
      <c r="M56">
        <v>39587</v>
      </c>
      <c r="N56" t="s">
        <v>52</v>
      </c>
      <c r="O56" t="s">
        <v>46</v>
      </c>
      <c r="P56">
        <v>528836</v>
      </c>
      <c r="Q56">
        <v>2.002631</v>
      </c>
      <c r="R56">
        <v>2.2138659999999999</v>
      </c>
      <c r="S56">
        <v>0.21123499999999901</v>
      </c>
      <c r="T56">
        <v>211.23499999999899</v>
      </c>
      <c r="Y56" s="2">
        <v>55438</v>
      </c>
      <c r="Z56" s="2" t="s">
        <v>16</v>
      </c>
      <c r="AA56" s="2" t="s">
        <v>46</v>
      </c>
      <c r="AB56" s="2">
        <v>51372</v>
      </c>
      <c r="AC56" s="2">
        <v>2</v>
      </c>
      <c r="AD56" s="2">
        <v>2.1966269999999999</v>
      </c>
      <c r="AE56" s="2">
        <v>0.196627</v>
      </c>
      <c r="AF56" s="2">
        <v>196.62700000000001</v>
      </c>
      <c r="AK56" s="2">
        <v>50011</v>
      </c>
      <c r="AL56" s="2" t="s">
        <v>53</v>
      </c>
      <c r="AM56" s="2" t="s">
        <v>48</v>
      </c>
      <c r="AN56" s="2">
        <v>211340</v>
      </c>
      <c r="AO56" s="2">
        <v>1.50604</v>
      </c>
      <c r="AP56" s="2">
        <v>1.692617</v>
      </c>
      <c r="AQ56" s="2">
        <v>0.18657699999999999</v>
      </c>
      <c r="AR56" s="2">
        <v>186.577</v>
      </c>
    </row>
    <row r="57" spans="13:44">
      <c r="M57">
        <v>40422</v>
      </c>
      <c r="N57" t="s">
        <v>52</v>
      </c>
      <c r="O57" t="s">
        <v>51</v>
      </c>
      <c r="P57">
        <v>353722</v>
      </c>
      <c r="Q57">
        <v>2.0037989999999999</v>
      </c>
      <c r="R57">
        <v>2.2246169999999998</v>
      </c>
      <c r="S57">
        <v>0.22081799999999899</v>
      </c>
      <c r="T57">
        <v>220.81799999999899</v>
      </c>
      <c r="Y57" s="2">
        <v>35347</v>
      </c>
      <c r="Z57" s="2" t="s">
        <v>16</v>
      </c>
      <c r="AA57" s="2" t="s">
        <v>51</v>
      </c>
      <c r="AB57" s="2">
        <v>244000</v>
      </c>
      <c r="AC57" s="2">
        <v>2.0000110000000002</v>
      </c>
      <c r="AD57" s="2">
        <v>2.2406269999999999</v>
      </c>
      <c r="AE57" s="2">
        <v>0.240616</v>
      </c>
      <c r="AF57" s="2">
        <v>240.61600000000001</v>
      </c>
      <c r="AK57" s="2">
        <v>57695</v>
      </c>
      <c r="AL57" s="2" t="s">
        <v>53</v>
      </c>
      <c r="AM57" s="2" t="s">
        <v>47</v>
      </c>
      <c r="AN57" s="2">
        <v>255436</v>
      </c>
      <c r="AO57" s="2">
        <v>2.0026389999999998</v>
      </c>
      <c r="AP57" s="2">
        <v>2.2006220000000001</v>
      </c>
      <c r="AQ57" s="2">
        <v>0.19798299999999999</v>
      </c>
      <c r="AR57" s="2">
        <v>197.983</v>
      </c>
    </row>
    <row r="58" spans="13:44">
      <c r="M58">
        <v>48901</v>
      </c>
      <c r="N58" t="s">
        <v>52</v>
      </c>
      <c r="O58" t="s">
        <v>47</v>
      </c>
      <c r="P58">
        <v>76572</v>
      </c>
      <c r="Q58">
        <v>2.0049009999999998</v>
      </c>
      <c r="R58">
        <v>2.2086169999999998</v>
      </c>
      <c r="S58">
        <v>0.20371600000000001</v>
      </c>
      <c r="T58">
        <v>203.71600000000001</v>
      </c>
      <c r="Y58" s="2">
        <v>41387</v>
      </c>
      <c r="Z58" s="2" t="s">
        <v>16</v>
      </c>
      <c r="AA58" s="2" t="s">
        <v>11</v>
      </c>
      <c r="AB58" s="2">
        <v>486550</v>
      </c>
      <c r="AC58" s="2">
        <v>2.005903</v>
      </c>
      <c r="AD58" s="2">
        <v>2.1966169999999998</v>
      </c>
      <c r="AE58" s="2">
        <v>0.19071399999999999</v>
      </c>
      <c r="AF58" s="2">
        <v>190.714</v>
      </c>
      <c r="AK58" s="2">
        <v>54586</v>
      </c>
      <c r="AL58" s="2" t="s">
        <v>53</v>
      </c>
      <c r="AM58" s="2" t="s">
        <v>46</v>
      </c>
      <c r="AN58" s="2">
        <v>289644</v>
      </c>
      <c r="AO58" s="2">
        <v>2.0037780000000001</v>
      </c>
      <c r="AP58" s="2">
        <v>2.2126169999999998</v>
      </c>
      <c r="AQ58" s="2">
        <v>0.208839</v>
      </c>
      <c r="AR58" s="2">
        <v>208.839</v>
      </c>
    </row>
    <row r="59" spans="13:44">
      <c r="M59">
        <v>50011</v>
      </c>
      <c r="N59" t="s">
        <v>52</v>
      </c>
      <c r="O59" t="s">
        <v>48</v>
      </c>
      <c r="P59">
        <v>85894</v>
      </c>
      <c r="Q59">
        <v>2.0061819999999999</v>
      </c>
      <c r="R59">
        <v>2.2526269999999999</v>
      </c>
      <c r="S59">
        <v>0.246445</v>
      </c>
      <c r="T59">
        <v>246.44499999999999</v>
      </c>
      <c r="Y59" s="2">
        <v>58974</v>
      </c>
      <c r="Z59" s="2" t="s">
        <v>16</v>
      </c>
      <c r="AA59" s="2" t="s">
        <v>12</v>
      </c>
      <c r="AB59" s="2">
        <v>279062</v>
      </c>
      <c r="AC59" s="2">
        <v>2.0102410000000002</v>
      </c>
      <c r="AD59" s="2">
        <v>2.2406320000000002</v>
      </c>
      <c r="AE59" s="2">
        <v>0.23039100000000001</v>
      </c>
      <c r="AF59" s="2">
        <v>230.39099999999999</v>
      </c>
      <c r="AK59" s="2">
        <v>38784</v>
      </c>
      <c r="AL59" s="2" t="s">
        <v>53</v>
      </c>
      <c r="AM59" s="2" t="s">
        <v>48</v>
      </c>
      <c r="AN59" s="2">
        <v>260230</v>
      </c>
      <c r="AO59" s="2">
        <v>2.0049100000000002</v>
      </c>
      <c r="AP59" s="2">
        <v>2.2166220000000001</v>
      </c>
      <c r="AQ59" s="2">
        <v>0.21171200000000001</v>
      </c>
      <c r="AR59" s="2">
        <v>211.71199999999999</v>
      </c>
    </row>
    <row r="60" spans="13:44">
      <c r="M60">
        <v>59880</v>
      </c>
      <c r="N60" t="s">
        <v>52</v>
      </c>
      <c r="O60" t="s">
        <v>46</v>
      </c>
      <c r="P60">
        <v>499374</v>
      </c>
      <c r="Q60">
        <v>2.502631</v>
      </c>
      <c r="R60">
        <v>2.7566169999999999</v>
      </c>
      <c r="S60">
        <v>0.25398599999999899</v>
      </c>
      <c r="T60">
        <v>253.985999999999</v>
      </c>
      <c r="Y60" s="2">
        <v>55442</v>
      </c>
      <c r="Z60" s="2" t="s">
        <v>16</v>
      </c>
      <c r="AA60" s="2" t="s">
        <v>46</v>
      </c>
      <c r="AB60" s="2">
        <v>52812</v>
      </c>
      <c r="AC60" s="2">
        <v>2.5</v>
      </c>
      <c r="AD60" s="2">
        <v>2.6886220000000001</v>
      </c>
      <c r="AE60" s="2">
        <v>0.18862200000000001</v>
      </c>
      <c r="AF60" s="2">
        <v>188.62200000000001</v>
      </c>
      <c r="AK60" s="2">
        <v>53567</v>
      </c>
      <c r="AL60" s="2" t="s">
        <v>53</v>
      </c>
      <c r="AM60" s="2" t="s">
        <v>51</v>
      </c>
      <c r="AN60" s="2">
        <v>30768</v>
      </c>
      <c r="AO60" s="2">
        <v>2.0070749999999999</v>
      </c>
      <c r="AP60" s="2">
        <v>2.1846220000000001</v>
      </c>
      <c r="AQ60" s="2">
        <v>0.17754700000000001</v>
      </c>
      <c r="AR60" s="2">
        <v>177.547</v>
      </c>
    </row>
    <row r="61" spans="13:44">
      <c r="M61">
        <v>49144</v>
      </c>
      <c r="N61" t="s">
        <v>52</v>
      </c>
      <c r="O61" t="s">
        <v>51</v>
      </c>
      <c r="P61">
        <v>569800</v>
      </c>
      <c r="Q61">
        <v>2.5037989999999999</v>
      </c>
      <c r="R61">
        <v>2.7206269999999999</v>
      </c>
      <c r="S61">
        <v>0.21682799999999999</v>
      </c>
      <c r="T61">
        <v>216.828</v>
      </c>
      <c r="Y61" s="2">
        <v>35351</v>
      </c>
      <c r="Z61" s="2" t="s">
        <v>16</v>
      </c>
      <c r="AA61" s="2" t="s">
        <v>51</v>
      </c>
      <c r="AB61" s="2">
        <v>48058</v>
      </c>
      <c r="AC61" s="2">
        <v>2.5000110000000002</v>
      </c>
      <c r="AD61" s="2">
        <v>2.720637</v>
      </c>
      <c r="AE61" s="2">
        <v>0.22062599999999999</v>
      </c>
      <c r="AF61" s="2">
        <v>220.626</v>
      </c>
      <c r="AK61" s="2">
        <v>42349</v>
      </c>
      <c r="AL61" s="2" t="s">
        <v>53</v>
      </c>
      <c r="AM61" s="2" t="s">
        <v>46</v>
      </c>
      <c r="AN61" s="2">
        <v>60698</v>
      </c>
      <c r="AO61" s="2">
        <v>2.5026329999999999</v>
      </c>
      <c r="AP61" s="2">
        <v>2.7286169999999998</v>
      </c>
      <c r="AQ61" s="2">
        <v>0.22598399999999999</v>
      </c>
      <c r="AR61" s="2">
        <v>225.98400000000001</v>
      </c>
    </row>
    <row r="62" spans="13:44">
      <c r="M62">
        <v>55560</v>
      </c>
      <c r="N62" t="s">
        <v>52</v>
      </c>
      <c r="O62" t="s">
        <v>47</v>
      </c>
      <c r="P62">
        <v>392808</v>
      </c>
      <c r="Q62">
        <v>2.5049039999999998</v>
      </c>
      <c r="R62">
        <v>2.7206320000000002</v>
      </c>
      <c r="S62">
        <v>0.215728</v>
      </c>
      <c r="T62">
        <v>215.72800000000001</v>
      </c>
      <c r="Y62" s="2">
        <v>51189</v>
      </c>
      <c r="Z62" s="2" t="s">
        <v>16</v>
      </c>
      <c r="AA62" s="2" t="s">
        <v>11</v>
      </c>
      <c r="AB62" s="2">
        <v>198216</v>
      </c>
      <c r="AC62" s="2">
        <v>2.505903</v>
      </c>
      <c r="AD62" s="2">
        <v>2.6926220000000001</v>
      </c>
      <c r="AE62" s="2">
        <v>0.186719</v>
      </c>
      <c r="AF62" s="2">
        <v>186.71899999999999</v>
      </c>
      <c r="AK62" s="2">
        <v>58846</v>
      </c>
      <c r="AL62" s="2" t="s">
        <v>53</v>
      </c>
      <c r="AM62" s="2" t="s">
        <v>47</v>
      </c>
      <c r="AN62" s="2">
        <v>102416</v>
      </c>
      <c r="AO62" s="2">
        <v>2.5037690000000001</v>
      </c>
      <c r="AP62" s="2">
        <v>2.6486170000000002</v>
      </c>
      <c r="AQ62" s="2">
        <v>0.144848</v>
      </c>
      <c r="AR62" s="2">
        <v>144.84800000000001</v>
      </c>
    </row>
    <row r="63" spans="13:44">
      <c r="M63">
        <v>38860</v>
      </c>
      <c r="N63" t="s">
        <v>52</v>
      </c>
      <c r="O63" t="s">
        <v>48</v>
      </c>
      <c r="P63">
        <v>106646</v>
      </c>
      <c r="Q63">
        <v>2.5061589999999998</v>
      </c>
      <c r="R63">
        <v>2.75663199999999</v>
      </c>
      <c r="S63">
        <v>0.250472999999999</v>
      </c>
      <c r="T63">
        <v>250.47299999999899</v>
      </c>
      <c r="Y63" s="2">
        <v>34927</v>
      </c>
      <c r="Z63" s="2" t="s">
        <v>16</v>
      </c>
      <c r="AA63" s="2" t="s">
        <v>12</v>
      </c>
      <c r="AB63" s="2">
        <v>60450</v>
      </c>
      <c r="AC63" s="2">
        <v>2.5102410000000002</v>
      </c>
      <c r="AD63" s="2">
        <v>2.7206220000000001</v>
      </c>
      <c r="AE63" s="2">
        <v>0.21038100000000001</v>
      </c>
      <c r="AF63" s="2">
        <v>210.381</v>
      </c>
      <c r="AK63" s="2">
        <v>41910</v>
      </c>
      <c r="AL63" s="2" t="s">
        <v>53</v>
      </c>
      <c r="AM63" s="2" t="s">
        <v>51</v>
      </c>
      <c r="AN63" s="2">
        <v>578830</v>
      </c>
      <c r="AO63" s="2">
        <v>2.5049039999999998</v>
      </c>
      <c r="AP63" s="2">
        <v>2.7046169999999998</v>
      </c>
      <c r="AQ63" s="2">
        <v>0.199713</v>
      </c>
      <c r="AR63" s="2">
        <v>199.71299999999999</v>
      </c>
    </row>
    <row r="64" spans="13:44">
      <c r="M64">
        <v>55434</v>
      </c>
      <c r="N64" t="s">
        <v>16</v>
      </c>
      <c r="O64" t="s">
        <v>46</v>
      </c>
      <c r="P64">
        <v>278490</v>
      </c>
      <c r="Q64">
        <v>1.5</v>
      </c>
      <c r="R64">
        <v>1.752632</v>
      </c>
      <c r="S64">
        <v>0.25263199999999902</v>
      </c>
      <c r="T64">
        <v>252.63199999999901</v>
      </c>
      <c r="Y64" s="2">
        <v>32847</v>
      </c>
      <c r="Z64" s="2" t="s">
        <v>45</v>
      </c>
      <c r="AA64" s="2" t="s">
        <v>47</v>
      </c>
      <c r="AB64" s="2">
        <v>103836</v>
      </c>
      <c r="AC64" s="2">
        <v>1.5026390000000001</v>
      </c>
      <c r="AD64" s="2">
        <v>1.7126269999999999</v>
      </c>
      <c r="AE64" s="2">
        <v>0.20998800000000001</v>
      </c>
      <c r="AF64" s="2">
        <v>209.988</v>
      </c>
      <c r="AK64" s="2">
        <v>48455</v>
      </c>
      <c r="AL64" s="2" t="s">
        <v>53</v>
      </c>
      <c r="AM64" s="2" t="s">
        <v>48</v>
      </c>
      <c r="AN64" s="2">
        <v>207750</v>
      </c>
      <c r="AO64" s="2">
        <v>2.50604</v>
      </c>
      <c r="AP64" s="2">
        <v>2.7086220000000001</v>
      </c>
      <c r="AQ64" s="2">
        <v>0.20258200000000001</v>
      </c>
      <c r="AR64" s="2">
        <v>202.58199999999999</v>
      </c>
    </row>
    <row r="65" spans="13:44">
      <c r="M65">
        <v>35343</v>
      </c>
      <c r="N65" t="s">
        <v>16</v>
      </c>
      <c r="O65" t="s">
        <v>51</v>
      </c>
      <c r="P65">
        <v>279530</v>
      </c>
      <c r="Q65">
        <v>1.500011</v>
      </c>
      <c r="R65">
        <v>1.7566219999999999</v>
      </c>
      <c r="S65">
        <v>0.25661099999999998</v>
      </c>
      <c r="T65">
        <v>256.61099999999999</v>
      </c>
      <c r="Y65" s="2">
        <v>36861</v>
      </c>
      <c r="Z65" s="2" t="s">
        <v>45</v>
      </c>
      <c r="AA65" s="2" t="s">
        <v>48</v>
      </c>
      <c r="AB65" s="2">
        <v>282506</v>
      </c>
      <c r="AC65" s="2">
        <v>1.5038069999999999</v>
      </c>
      <c r="AD65" s="2">
        <v>1.6926270000000001</v>
      </c>
      <c r="AE65" s="2">
        <v>0.18881999999999999</v>
      </c>
      <c r="AF65" s="2">
        <v>188.82</v>
      </c>
      <c r="AK65" s="2">
        <v>55434</v>
      </c>
      <c r="AL65" s="2" t="s">
        <v>16</v>
      </c>
      <c r="AM65" s="2" t="s">
        <v>46</v>
      </c>
      <c r="AN65" s="2">
        <v>46130</v>
      </c>
      <c r="AO65" s="2">
        <v>1.5</v>
      </c>
      <c r="AP65" s="2">
        <v>1.6806319999999999</v>
      </c>
      <c r="AQ65" s="2">
        <v>0.18063199999999999</v>
      </c>
      <c r="AR65" s="2">
        <v>180.63200000000001</v>
      </c>
    </row>
    <row r="66" spans="13:44">
      <c r="M66">
        <v>47727</v>
      </c>
      <c r="N66" t="s">
        <v>16</v>
      </c>
      <c r="O66" t="s">
        <v>54</v>
      </c>
      <c r="P66">
        <v>113826</v>
      </c>
      <c r="Q66">
        <v>1.5059009999999999</v>
      </c>
      <c r="R66">
        <v>1.752637</v>
      </c>
      <c r="S66">
        <v>0.24673599999999901</v>
      </c>
      <c r="T66">
        <v>246.735999999999</v>
      </c>
      <c r="Y66" s="2">
        <v>37216</v>
      </c>
      <c r="Z66" s="2" t="s">
        <v>45</v>
      </c>
      <c r="AA66" s="2" t="s">
        <v>46</v>
      </c>
      <c r="AB66" s="2">
        <v>324410</v>
      </c>
      <c r="AC66" s="2">
        <v>1.5051429999999999</v>
      </c>
      <c r="AD66" s="2">
        <v>1.7286220000000001</v>
      </c>
      <c r="AE66" s="2">
        <v>0.22347900000000001</v>
      </c>
      <c r="AF66" s="2">
        <v>223.47900000000001</v>
      </c>
      <c r="AK66" s="2">
        <v>35343</v>
      </c>
      <c r="AL66" s="2" t="s">
        <v>16</v>
      </c>
      <c r="AM66" s="2" t="s">
        <v>51</v>
      </c>
      <c r="AN66" s="2">
        <v>46192</v>
      </c>
      <c r="AO66" s="2">
        <v>1.500011</v>
      </c>
      <c r="AP66" s="2">
        <v>1.7086319999999999</v>
      </c>
      <c r="AQ66" s="2">
        <v>0.208621</v>
      </c>
      <c r="AR66" s="2">
        <v>208.62100000000001</v>
      </c>
    </row>
    <row r="67" spans="13:44">
      <c r="M67">
        <v>52730</v>
      </c>
      <c r="N67" t="s">
        <v>16</v>
      </c>
      <c r="O67" t="s">
        <v>49</v>
      </c>
      <c r="P67">
        <v>841836</v>
      </c>
      <c r="Q67">
        <v>1.510478</v>
      </c>
      <c r="R67">
        <v>1.7526219999999999</v>
      </c>
      <c r="S67">
        <v>0.242144</v>
      </c>
      <c r="T67">
        <v>242.14400000000001</v>
      </c>
      <c r="Y67" s="2">
        <v>49320</v>
      </c>
      <c r="Z67" s="2" t="s">
        <v>45</v>
      </c>
      <c r="AA67" s="2" t="s">
        <v>51</v>
      </c>
      <c r="AB67" s="2">
        <v>163682</v>
      </c>
      <c r="AC67" s="2">
        <v>1.506731</v>
      </c>
      <c r="AD67" s="2">
        <v>1.7286269999999999</v>
      </c>
      <c r="AE67" s="2">
        <v>0.22189600000000001</v>
      </c>
      <c r="AF67" s="2">
        <v>221.89599999999999</v>
      </c>
      <c r="AK67" s="2">
        <v>59100</v>
      </c>
      <c r="AL67" s="2" t="s">
        <v>16</v>
      </c>
      <c r="AM67" s="2" t="s">
        <v>11</v>
      </c>
      <c r="AN67" s="2">
        <v>537262</v>
      </c>
      <c r="AO67" s="2">
        <v>1.505903</v>
      </c>
      <c r="AP67" s="2">
        <v>1.676617</v>
      </c>
      <c r="AQ67" s="2">
        <v>0.170714</v>
      </c>
      <c r="AR67" s="2">
        <v>170.714</v>
      </c>
    </row>
    <row r="68" spans="13:44">
      <c r="M68">
        <v>55438</v>
      </c>
      <c r="N68" t="s">
        <v>16</v>
      </c>
      <c r="O68" t="s">
        <v>46</v>
      </c>
      <c r="P68">
        <v>406870</v>
      </c>
      <c r="Q68">
        <v>2</v>
      </c>
      <c r="R68">
        <v>2.2526169999999999</v>
      </c>
      <c r="S68">
        <v>0.25261699999999898</v>
      </c>
      <c r="T68">
        <v>252.616999999999</v>
      </c>
      <c r="Y68" s="2">
        <v>46891</v>
      </c>
      <c r="Z68" s="2" t="s">
        <v>45</v>
      </c>
      <c r="AA68" s="2" t="s">
        <v>46</v>
      </c>
      <c r="AB68" s="2">
        <v>33682</v>
      </c>
      <c r="AC68" s="2">
        <v>2.0026329999999999</v>
      </c>
      <c r="AD68" s="2">
        <v>2.1966220000000001</v>
      </c>
      <c r="AE68" s="2">
        <v>0.19398899999999999</v>
      </c>
      <c r="AF68" s="2">
        <v>193.989</v>
      </c>
      <c r="AK68" s="2">
        <v>40422</v>
      </c>
      <c r="AL68" s="2" t="s">
        <v>16</v>
      </c>
      <c r="AM68" s="2" t="s">
        <v>12</v>
      </c>
      <c r="AN68" s="2">
        <v>466</v>
      </c>
      <c r="AO68" s="2">
        <v>1.5102409999999999</v>
      </c>
      <c r="AP68" s="2">
        <v>1.6739889999999999</v>
      </c>
      <c r="AQ68" s="2">
        <v>0.163748</v>
      </c>
      <c r="AR68" s="2">
        <v>163.74799999999999</v>
      </c>
    </row>
    <row r="69" spans="13:44">
      <c r="M69">
        <v>35347</v>
      </c>
      <c r="N69" t="s">
        <v>16</v>
      </c>
      <c r="O69" t="s">
        <v>51</v>
      </c>
      <c r="P69">
        <v>180102</v>
      </c>
      <c r="Q69">
        <v>2.0000110000000002</v>
      </c>
      <c r="R69">
        <v>2.2246220000000001</v>
      </c>
      <c r="S69">
        <v>0.22461099999999901</v>
      </c>
      <c r="T69">
        <v>224.610999999999</v>
      </c>
      <c r="Y69" s="2">
        <v>51373</v>
      </c>
      <c r="Z69" s="2" t="s">
        <v>45</v>
      </c>
      <c r="AA69" s="2" t="s">
        <v>47</v>
      </c>
      <c r="AB69" s="2">
        <v>24236</v>
      </c>
      <c r="AC69" s="2">
        <v>2.0037690000000001</v>
      </c>
      <c r="AD69" s="2">
        <v>2.168622</v>
      </c>
      <c r="AE69" s="2">
        <v>0.164853</v>
      </c>
      <c r="AF69" s="2">
        <v>164.85300000000001</v>
      </c>
      <c r="AK69" s="2">
        <v>55438</v>
      </c>
      <c r="AL69" s="2" t="s">
        <v>16</v>
      </c>
      <c r="AM69" s="2" t="s">
        <v>46</v>
      </c>
      <c r="AN69" s="2">
        <v>78210</v>
      </c>
      <c r="AO69" s="2">
        <v>2</v>
      </c>
      <c r="AP69" s="2">
        <v>2.2126320000000002</v>
      </c>
      <c r="AQ69" s="2">
        <v>0.21263199999999999</v>
      </c>
      <c r="AR69" s="2">
        <v>212.63200000000001</v>
      </c>
    </row>
    <row r="70" spans="13:44">
      <c r="M70">
        <v>38764</v>
      </c>
      <c r="N70" t="s">
        <v>16</v>
      </c>
      <c r="O70" t="s">
        <v>54</v>
      </c>
      <c r="P70">
        <v>88168</v>
      </c>
      <c r="Q70">
        <v>2.0059010000000002</v>
      </c>
      <c r="R70">
        <v>2.2526269999999999</v>
      </c>
      <c r="S70">
        <v>0.246725999999999</v>
      </c>
      <c r="T70">
        <v>246.725999999999</v>
      </c>
      <c r="Y70" s="2">
        <v>37341</v>
      </c>
      <c r="Z70" s="2" t="s">
        <v>45</v>
      </c>
      <c r="AA70" s="2" t="s">
        <v>51</v>
      </c>
      <c r="AB70" s="2">
        <v>51934</v>
      </c>
      <c r="AC70" s="2">
        <v>2.0049039999999998</v>
      </c>
      <c r="AD70" s="2">
        <v>2.2406220000000001</v>
      </c>
      <c r="AE70" s="2">
        <v>0.23571800000000001</v>
      </c>
      <c r="AF70" s="2">
        <v>235.71799999999999</v>
      </c>
      <c r="AK70" s="2">
        <v>35347</v>
      </c>
      <c r="AL70" s="2" t="s">
        <v>16</v>
      </c>
      <c r="AM70" s="2" t="s">
        <v>51</v>
      </c>
      <c r="AN70" s="2">
        <v>45524</v>
      </c>
      <c r="AO70" s="2">
        <v>2.0000110000000002</v>
      </c>
      <c r="AP70" s="2">
        <v>2.1846269999999999</v>
      </c>
      <c r="AQ70" s="2">
        <v>0.184616</v>
      </c>
      <c r="AR70" s="2">
        <v>184.61600000000001</v>
      </c>
    </row>
    <row r="71" spans="13:44">
      <c r="M71">
        <v>47333</v>
      </c>
      <c r="N71" t="s">
        <v>16</v>
      </c>
      <c r="O71" t="s">
        <v>49</v>
      </c>
      <c r="P71">
        <v>829036</v>
      </c>
      <c r="Q71">
        <v>2.0101650000000002</v>
      </c>
      <c r="R71">
        <v>2.2006169999999998</v>
      </c>
      <c r="S71">
        <v>0.19045199999999901</v>
      </c>
      <c r="T71">
        <v>190.451999999999</v>
      </c>
      <c r="Y71" s="2">
        <v>57461</v>
      </c>
      <c r="Z71" s="2" t="s">
        <v>45</v>
      </c>
      <c r="AA71" s="2" t="s">
        <v>48</v>
      </c>
      <c r="AB71" s="2">
        <v>16292</v>
      </c>
      <c r="AC71" s="2">
        <v>2.00604</v>
      </c>
      <c r="AD71" s="2">
        <v>2.1766220000000001</v>
      </c>
      <c r="AE71" s="2">
        <v>0.17058200000000001</v>
      </c>
      <c r="AF71" s="2">
        <v>170.58199999999999</v>
      </c>
      <c r="AK71" s="2">
        <v>50989</v>
      </c>
      <c r="AL71" s="2" t="s">
        <v>16</v>
      </c>
      <c r="AM71" s="2" t="s">
        <v>49</v>
      </c>
      <c r="AN71" s="2">
        <v>154188</v>
      </c>
      <c r="AO71" s="2">
        <v>2.0059089999999999</v>
      </c>
      <c r="AP71" s="2">
        <v>2.2006220000000001</v>
      </c>
      <c r="AQ71" s="2">
        <v>0.194713</v>
      </c>
      <c r="AR71" s="2">
        <v>194.71299999999999</v>
      </c>
    </row>
    <row r="72" spans="13:44">
      <c r="M72">
        <v>55442</v>
      </c>
      <c r="N72" t="s">
        <v>16</v>
      </c>
      <c r="O72" t="s">
        <v>46</v>
      </c>
      <c r="P72">
        <v>99124</v>
      </c>
      <c r="Q72">
        <v>2.5</v>
      </c>
      <c r="R72">
        <v>2.7566220000000001</v>
      </c>
      <c r="S72">
        <v>0.25662200000000002</v>
      </c>
      <c r="T72">
        <v>256.62200000000001</v>
      </c>
      <c r="Y72" s="2">
        <v>39516</v>
      </c>
      <c r="Z72" s="2" t="s">
        <v>45</v>
      </c>
      <c r="AA72" s="2" t="s">
        <v>46</v>
      </c>
      <c r="AB72" s="2">
        <v>75442</v>
      </c>
      <c r="AC72" s="2">
        <v>2.5026329999999999</v>
      </c>
      <c r="AD72" s="2">
        <v>2.6886169999999998</v>
      </c>
      <c r="AE72" s="2">
        <v>0.18598400000000001</v>
      </c>
      <c r="AF72" s="2">
        <v>185.98400000000001</v>
      </c>
      <c r="AK72" s="2">
        <v>48672</v>
      </c>
      <c r="AL72" s="2" t="s">
        <v>16</v>
      </c>
      <c r="AM72" s="2" t="s">
        <v>50</v>
      </c>
      <c r="AN72" s="2">
        <v>652</v>
      </c>
      <c r="AO72" s="2">
        <v>2.0099800000000001</v>
      </c>
      <c r="AP72" s="2">
        <v>2.1818659999999999</v>
      </c>
      <c r="AQ72" s="2">
        <v>0.17188600000000001</v>
      </c>
      <c r="AR72" s="2">
        <v>171.886</v>
      </c>
    </row>
    <row r="73" spans="13:44">
      <c r="M73">
        <v>35351</v>
      </c>
      <c r="N73" t="s">
        <v>16</v>
      </c>
      <c r="O73" t="s">
        <v>51</v>
      </c>
      <c r="P73">
        <v>410398</v>
      </c>
      <c r="Q73">
        <v>2.50001099999999</v>
      </c>
      <c r="R73">
        <v>2.6820189999999999</v>
      </c>
      <c r="S73">
        <v>0.182008</v>
      </c>
      <c r="T73">
        <v>182.00800000000001</v>
      </c>
      <c r="Y73" s="2">
        <v>44713</v>
      </c>
      <c r="Z73" s="2" t="s">
        <v>45</v>
      </c>
      <c r="AA73" s="2" t="s">
        <v>47</v>
      </c>
      <c r="AB73" s="2">
        <v>233276</v>
      </c>
      <c r="AC73" s="2">
        <v>2.5037690000000001</v>
      </c>
      <c r="AD73" s="2">
        <v>2.6385429999999999</v>
      </c>
      <c r="AE73" s="2">
        <v>0.134774</v>
      </c>
      <c r="AF73" s="2">
        <v>134.774</v>
      </c>
      <c r="AK73" s="2">
        <v>55442</v>
      </c>
      <c r="AL73" s="2" t="s">
        <v>16</v>
      </c>
      <c r="AM73" s="2" t="s">
        <v>46</v>
      </c>
      <c r="AN73" s="2">
        <v>44084</v>
      </c>
      <c r="AO73" s="2">
        <v>2.5</v>
      </c>
      <c r="AP73" s="2">
        <v>2.7286320000000002</v>
      </c>
      <c r="AQ73" s="2">
        <v>0.228632</v>
      </c>
      <c r="AR73" s="2">
        <v>228.63200000000001</v>
      </c>
    </row>
    <row r="74" spans="13:44">
      <c r="M74">
        <v>44341</v>
      </c>
      <c r="N74" t="s">
        <v>16</v>
      </c>
      <c r="O74" t="s">
        <v>54</v>
      </c>
      <c r="P74">
        <v>419182</v>
      </c>
      <c r="Q74">
        <v>2.5059010000000002</v>
      </c>
      <c r="R74">
        <v>2.7183869999999999</v>
      </c>
      <c r="S74">
        <v>0.21248599999999901</v>
      </c>
      <c r="T74">
        <v>212.485999999999</v>
      </c>
      <c r="Y74" s="2">
        <v>45845</v>
      </c>
      <c r="Z74" s="2" t="s">
        <v>45</v>
      </c>
      <c r="AA74" s="2" t="s">
        <v>51</v>
      </c>
      <c r="AB74" s="2">
        <v>39628</v>
      </c>
      <c r="AC74" s="2">
        <v>2.5049039999999998</v>
      </c>
      <c r="AD74" s="2">
        <v>2.7206320000000002</v>
      </c>
      <c r="AE74" s="2">
        <v>0.215728</v>
      </c>
      <c r="AF74" s="2">
        <v>215.72800000000001</v>
      </c>
      <c r="AK74" s="2">
        <v>35351</v>
      </c>
      <c r="AL74" s="2" t="s">
        <v>16</v>
      </c>
      <c r="AM74" s="2" t="s">
        <v>51</v>
      </c>
      <c r="AN74" s="2">
        <v>43836</v>
      </c>
      <c r="AO74" s="2">
        <v>2.5000110000000002</v>
      </c>
      <c r="AP74" s="2">
        <v>2.7046320000000001</v>
      </c>
      <c r="AQ74" s="2">
        <v>0.204621</v>
      </c>
      <c r="AR74" s="2">
        <v>204.62100000000001</v>
      </c>
    </row>
    <row r="75" spans="13:44">
      <c r="M75">
        <v>55263</v>
      </c>
      <c r="N75" t="s">
        <v>16</v>
      </c>
      <c r="O75" t="s">
        <v>49</v>
      </c>
      <c r="P75">
        <v>95740</v>
      </c>
      <c r="Q75">
        <v>2.5096370000000001</v>
      </c>
      <c r="R75">
        <v>2.7206220000000001</v>
      </c>
      <c r="S75">
        <v>0.21098499999999901</v>
      </c>
      <c r="T75">
        <v>210.98499999999899</v>
      </c>
      <c r="Y75" s="2">
        <v>57082</v>
      </c>
      <c r="Z75" s="2" t="s">
        <v>45</v>
      </c>
      <c r="AA75" s="2" t="s">
        <v>48</v>
      </c>
      <c r="AB75" s="2">
        <v>49288</v>
      </c>
      <c r="AC75" s="2">
        <v>2.50604</v>
      </c>
      <c r="AD75" s="2">
        <v>2.7206269999999999</v>
      </c>
      <c r="AE75" s="2">
        <v>0.214587</v>
      </c>
      <c r="AF75" s="2">
        <v>214.58699999999999</v>
      </c>
      <c r="AK75" s="2">
        <v>38554</v>
      </c>
      <c r="AL75" s="2" t="s">
        <v>16</v>
      </c>
      <c r="AM75" s="2" t="s">
        <v>11</v>
      </c>
      <c r="AN75" s="2">
        <v>149406</v>
      </c>
      <c r="AO75" s="2">
        <v>2.505903</v>
      </c>
      <c r="AP75" s="2">
        <v>2.728637</v>
      </c>
      <c r="AQ75" s="2">
        <v>0.22273399999999999</v>
      </c>
      <c r="AR75" s="2">
        <v>222.73400000000001</v>
      </c>
    </row>
    <row r="76" spans="13:44">
      <c r="M76">
        <v>49866</v>
      </c>
      <c r="N76" t="s">
        <v>52</v>
      </c>
      <c r="O76" t="s">
        <v>46</v>
      </c>
      <c r="P76">
        <v>613112</v>
      </c>
      <c r="Q76">
        <v>1.502631</v>
      </c>
      <c r="R76">
        <v>1.7526269999999999</v>
      </c>
      <c r="S76">
        <v>0.249995999999999</v>
      </c>
      <c r="T76">
        <v>249.99599999999899</v>
      </c>
      <c r="Y76" s="2">
        <v>56072</v>
      </c>
      <c r="Z76" s="2" t="s">
        <v>52</v>
      </c>
      <c r="AA76" s="2" t="s">
        <v>47</v>
      </c>
      <c r="AB76" s="2">
        <v>333456</v>
      </c>
      <c r="AC76" s="2">
        <v>1.5026390000000001</v>
      </c>
      <c r="AD76" s="2">
        <v>1.7126220000000001</v>
      </c>
      <c r="AE76" s="2">
        <v>0.209983</v>
      </c>
      <c r="AF76" s="2">
        <v>209.983</v>
      </c>
      <c r="AK76" s="2">
        <v>54776</v>
      </c>
      <c r="AL76" s="2" t="s">
        <v>16</v>
      </c>
      <c r="AM76" s="2" t="s">
        <v>12</v>
      </c>
      <c r="AN76" s="2">
        <v>9912</v>
      </c>
      <c r="AO76" s="2">
        <v>2.5099740000000001</v>
      </c>
      <c r="AP76" s="2">
        <v>2.7046269999999999</v>
      </c>
      <c r="AQ76" s="2">
        <v>0.19465299999999999</v>
      </c>
      <c r="AR76" s="2">
        <v>194.65299999999999</v>
      </c>
    </row>
    <row r="77" spans="13:44">
      <c r="M77">
        <v>53406</v>
      </c>
      <c r="N77" t="s">
        <v>52</v>
      </c>
      <c r="O77" t="s">
        <v>51</v>
      </c>
      <c r="P77">
        <v>693306</v>
      </c>
      <c r="Q77">
        <v>1.5037989999999899</v>
      </c>
      <c r="R77">
        <v>1.7566169999999901</v>
      </c>
      <c r="S77">
        <v>0.25281799999999999</v>
      </c>
      <c r="T77">
        <v>252.81799999999899</v>
      </c>
      <c r="Y77" s="2">
        <v>38518</v>
      </c>
      <c r="Z77" s="2" t="s">
        <v>52</v>
      </c>
      <c r="AA77" s="2" t="s">
        <v>48</v>
      </c>
      <c r="AB77" s="2">
        <v>89876</v>
      </c>
      <c r="AC77" s="2">
        <v>1.5038069999999999</v>
      </c>
      <c r="AD77" s="2">
        <v>1.6926220000000001</v>
      </c>
      <c r="AE77" s="2">
        <v>0.18881500000000001</v>
      </c>
      <c r="AF77" s="2">
        <v>188.815</v>
      </c>
      <c r="AK77" s="2">
        <v>51073</v>
      </c>
      <c r="AL77" s="2" t="s">
        <v>16</v>
      </c>
      <c r="AM77" s="2" t="s">
        <v>49</v>
      </c>
      <c r="AN77" s="2">
        <v>714</v>
      </c>
      <c r="AO77" s="2">
        <v>3.5078320000000001</v>
      </c>
      <c r="AP77" s="2">
        <v>3.6419760000000001</v>
      </c>
      <c r="AQ77" s="2">
        <v>0.13414400000000001</v>
      </c>
      <c r="AR77" s="2">
        <v>134.14400000000001</v>
      </c>
    </row>
    <row r="78" spans="13:44">
      <c r="M78">
        <v>36681</v>
      </c>
      <c r="N78" t="s">
        <v>52</v>
      </c>
      <c r="O78" t="s">
        <v>47</v>
      </c>
      <c r="P78">
        <v>33062</v>
      </c>
      <c r="Q78">
        <v>1.504983</v>
      </c>
      <c r="R78">
        <v>1.7526219999999999</v>
      </c>
      <c r="S78">
        <v>0.247639</v>
      </c>
      <c r="T78">
        <v>247.63900000000001</v>
      </c>
      <c r="Y78" s="2">
        <v>46994</v>
      </c>
      <c r="Z78" s="2" t="s">
        <v>52</v>
      </c>
      <c r="AA78" s="2" t="s">
        <v>46</v>
      </c>
      <c r="AB78" s="2">
        <v>118642</v>
      </c>
      <c r="AC78" s="2">
        <v>1.5051429999999999</v>
      </c>
      <c r="AD78" s="2">
        <v>1.7286170000000001</v>
      </c>
      <c r="AE78" s="2">
        <v>0.22347400000000001</v>
      </c>
      <c r="AF78" s="2">
        <v>223.47399999999999</v>
      </c>
      <c r="AK78" s="2">
        <v>60297</v>
      </c>
      <c r="AL78" s="2" t="s">
        <v>45</v>
      </c>
      <c r="AM78" s="2" t="s">
        <v>46</v>
      </c>
      <c r="AN78" s="2">
        <v>200990</v>
      </c>
      <c r="AO78" s="2">
        <v>1.5026330000000001</v>
      </c>
      <c r="AP78" s="2">
        <v>1.6806270000000001</v>
      </c>
      <c r="AQ78" s="2">
        <v>0.17799400000000001</v>
      </c>
      <c r="AR78" s="2">
        <v>177.994</v>
      </c>
    </row>
    <row r="79" spans="13:44">
      <c r="M79">
        <v>54206</v>
      </c>
      <c r="N79" t="s">
        <v>52</v>
      </c>
      <c r="O79" t="s">
        <v>48</v>
      </c>
      <c r="P79">
        <v>45388</v>
      </c>
      <c r="Q79">
        <v>1.5066409999999999</v>
      </c>
      <c r="R79">
        <v>1.756632</v>
      </c>
      <c r="S79">
        <v>0.24999099999999899</v>
      </c>
      <c r="T79">
        <v>249.99099999999899</v>
      </c>
      <c r="Y79" s="2">
        <v>58541</v>
      </c>
      <c r="Z79" s="2" t="s">
        <v>52</v>
      </c>
      <c r="AA79" s="2" t="s">
        <v>51</v>
      </c>
      <c r="AB79" s="2">
        <v>544558</v>
      </c>
      <c r="AC79" s="2">
        <v>1.506731</v>
      </c>
      <c r="AD79" s="2">
        <v>1.7286220000000001</v>
      </c>
      <c r="AE79" s="2">
        <v>0.221891</v>
      </c>
      <c r="AF79" s="2">
        <v>221.89099999999999</v>
      </c>
      <c r="AK79" s="2">
        <v>44623</v>
      </c>
      <c r="AL79" s="2" t="s">
        <v>45</v>
      </c>
      <c r="AM79" s="2" t="s">
        <v>47</v>
      </c>
      <c r="AN79" s="2">
        <v>194652</v>
      </c>
      <c r="AO79" s="2">
        <v>1.5037689999999999</v>
      </c>
      <c r="AP79" s="2">
        <v>1.6926319999999999</v>
      </c>
      <c r="AQ79" s="2">
        <v>0.188863</v>
      </c>
      <c r="AR79" s="2">
        <v>188.863</v>
      </c>
    </row>
    <row r="80" spans="13:44">
      <c r="M80">
        <v>39587</v>
      </c>
      <c r="N80" t="s">
        <v>52</v>
      </c>
      <c r="O80" t="s">
        <v>46</v>
      </c>
      <c r="P80">
        <v>528836</v>
      </c>
      <c r="Q80">
        <v>2.002631</v>
      </c>
      <c r="R80">
        <v>2.2138659999999999</v>
      </c>
      <c r="S80">
        <v>0.21123499999999901</v>
      </c>
      <c r="T80">
        <v>211.23499999999899</v>
      </c>
      <c r="Y80" s="2">
        <v>34372</v>
      </c>
      <c r="Z80" s="2" t="s">
        <v>52</v>
      </c>
      <c r="AA80" s="2" t="s">
        <v>46</v>
      </c>
      <c r="AB80" s="2">
        <v>363876</v>
      </c>
      <c r="AC80" s="2">
        <v>2.0026329999999999</v>
      </c>
      <c r="AD80" s="2">
        <v>2.1966169999999998</v>
      </c>
      <c r="AE80" s="2">
        <v>0.19398399999999999</v>
      </c>
      <c r="AF80" s="2">
        <v>193.98400000000001</v>
      </c>
      <c r="AK80" s="2">
        <v>39587</v>
      </c>
      <c r="AL80" s="2" t="s">
        <v>45</v>
      </c>
      <c r="AM80" s="2" t="s">
        <v>51</v>
      </c>
      <c r="AN80" s="2">
        <v>18318</v>
      </c>
      <c r="AO80" s="2">
        <v>1.504904</v>
      </c>
      <c r="AP80" s="2">
        <v>1.7086269999999999</v>
      </c>
      <c r="AQ80" s="2">
        <v>0.20372299999999999</v>
      </c>
      <c r="AR80" s="2">
        <v>203.72300000000001</v>
      </c>
    </row>
    <row r="81" spans="13:44">
      <c r="M81">
        <v>40422</v>
      </c>
      <c r="N81" t="s">
        <v>52</v>
      </c>
      <c r="O81" t="s">
        <v>51</v>
      </c>
      <c r="P81">
        <v>353722</v>
      </c>
      <c r="Q81">
        <v>2.0037989999999999</v>
      </c>
      <c r="R81">
        <v>2.2246169999999998</v>
      </c>
      <c r="S81">
        <v>0.22081799999999899</v>
      </c>
      <c r="T81">
        <v>220.81799999999899</v>
      </c>
      <c r="Y81" s="2">
        <v>53704</v>
      </c>
      <c r="Z81" s="2" t="s">
        <v>52</v>
      </c>
      <c r="AA81" s="2" t="s">
        <v>47</v>
      </c>
      <c r="AB81" s="2">
        <v>482246</v>
      </c>
      <c r="AC81" s="2">
        <v>2.0037690000000001</v>
      </c>
      <c r="AD81" s="2">
        <v>2.1686320000000001</v>
      </c>
      <c r="AE81" s="2">
        <v>0.16486300000000001</v>
      </c>
      <c r="AF81" s="2">
        <v>164.863</v>
      </c>
      <c r="AK81" s="2">
        <v>47333</v>
      </c>
      <c r="AL81" s="2" t="s">
        <v>45</v>
      </c>
      <c r="AM81" s="2" t="s">
        <v>48</v>
      </c>
      <c r="AN81" s="2">
        <v>79762</v>
      </c>
      <c r="AO81" s="2">
        <v>1.50604</v>
      </c>
      <c r="AP81" s="2">
        <v>1.6926270000000001</v>
      </c>
      <c r="AQ81" s="2">
        <v>0.186587</v>
      </c>
      <c r="AR81" s="2">
        <v>186.58699999999999</v>
      </c>
    </row>
    <row r="82" spans="13:44">
      <c r="M82">
        <v>48901</v>
      </c>
      <c r="N82" t="s">
        <v>52</v>
      </c>
      <c r="O82" t="s">
        <v>47</v>
      </c>
      <c r="P82">
        <v>76572</v>
      </c>
      <c r="Q82">
        <v>2.0049009999999998</v>
      </c>
      <c r="R82">
        <v>2.2086169999999998</v>
      </c>
      <c r="S82">
        <v>0.20371600000000001</v>
      </c>
      <c r="T82">
        <v>203.71600000000001</v>
      </c>
      <c r="Y82" s="2">
        <v>55289</v>
      </c>
      <c r="Z82" s="2" t="s">
        <v>52</v>
      </c>
      <c r="AA82" s="2" t="s">
        <v>51</v>
      </c>
      <c r="AB82" s="2">
        <v>309996</v>
      </c>
      <c r="AC82" s="2">
        <v>2.0049039999999998</v>
      </c>
      <c r="AD82" s="2">
        <v>2.2406169999999999</v>
      </c>
      <c r="AE82" s="2">
        <v>0.23571300000000001</v>
      </c>
      <c r="AF82" s="2">
        <v>235.71299999999999</v>
      </c>
      <c r="AK82" s="2">
        <v>34942</v>
      </c>
      <c r="AL82" s="2" t="s">
        <v>45</v>
      </c>
      <c r="AM82" s="2" t="s">
        <v>47</v>
      </c>
      <c r="AN82" s="2">
        <v>135206</v>
      </c>
      <c r="AO82" s="2">
        <v>2.0026389999999998</v>
      </c>
      <c r="AP82" s="2">
        <v>2.2006269999999999</v>
      </c>
      <c r="AQ82" s="2">
        <v>0.197988</v>
      </c>
      <c r="AR82" s="2">
        <v>197.988</v>
      </c>
    </row>
    <row r="83" spans="13:44">
      <c r="M83">
        <v>50011</v>
      </c>
      <c r="N83" t="s">
        <v>52</v>
      </c>
      <c r="O83" t="s">
        <v>48</v>
      </c>
      <c r="P83">
        <v>85894</v>
      </c>
      <c r="Q83">
        <v>2.0061819999999999</v>
      </c>
      <c r="R83">
        <v>2.2526269999999999</v>
      </c>
      <c r="S83">
        <v>0.246445</v>
      </c>
      <c r="T83">
        <v>246.44499999999999</v>
      </c>
      <c r="Y83" s="2">
        <v>39869</v>
      </c>
      <c r="Z83" s="2" t="s">
        <v>52</v>
      </c>
      <c r="AA83" s="2" t="s">
        <v>48</v>
      </c>
      <c r="AB83" s="2">
        <v>149620</v>
      </c>
      <c r="AC83" s="2">
        <v>2.00604</v>
      </c>
      <c r="AD83" s="2">
        <v>2.1766269999999999</v>
      </c>
      <c r="AE83" s="2">
        <v>0.17058699999999999</v>
      </c>
      <c r="AF83" s="2">
        <v>170.58699999999999</v>
      </c>
      <c r="AK83" s="2">
        <v>38860</v>
      </c>
      <c r="AL83" s="2" t="s">
        <v>45</v>
      </c>
      <c r="AM83" s="2" t="s">
        <v>46</v>
      </c>
      <c r="AN83" s="2">
        <v>23988</v>
      </c>
      <c r="AO83" s="2">
        <v>2.0037780000000001</v>
      </c>
      <c r="AP83" s="2">
        <v>2.2126269999999999</v>
      </c>
      <c r="AQ83" s="2">
        <v>0.20884900000000001</v>
      </c>
      <c r="AR83" s="2">
        <v>208.84899999999999</v>
      </c>
    </row>
    <row r="84" spans="13:44">
      <c r="M84">
        <v>59880</v>
      </c>
      <c r="N84" t="s">
        <v>52</v>
      </c>
      <c r="O84" t="s">
        <v>46</v>
      </c>
      <c r="P84">
        <v>499374</v>
      </c>
      <c r="Q84">
        <v>2.502631</v>
      </c>
      <c r="R84">
        <v>2.7566169999999999</v>
      </c>
      <c r="S84">
        <v>0.25398599999999899</v>
      </c>
      <c r="T84">
        <v>253.985999999999</v>
      </c>
      <c r="Y84" s="2">
        <v>37972</v>
      </c>
      <c r="Z84" s="2" t="s">
        <v>52</v>
      </c>
      <c r="AA84" s="2" t="s">
        <v>46</v>
      </c>
      <c r="AB84" s="2">
        <v>552046</v>
      </c>
      <c r="AC84" s="2">
        <v>2.5026329999999999</v>
      </c>
      <c r="AD84" s="2">
        <v>2.6541839999999999</v>
      </c>
      <c r="AE84" s="2">
        <v>0.15155099999999999</v>
      </c>
      <c r="AF84" s="2">
        <v>151.55099999999999</v>
      </c>
      <c r="AK84" s="2">
        <v>36108</v>
      </c>
      <c r="AL84" s="2" t="s">
        <v>45</v>
      </c>
      <c r="AM84" s="2" t="s">
        <v>48</v>
      </c>
      <c r="AN84" s="2">
        <v>175340</v>
      </c>
      <c r="AO84" s="2">
        <v>2.0049100000000002</v>
      </c>
      <c r="AP84" s="2">
        <v>2.2166320000000002</v>
      </c>
      <c r="AQ84" s="2">
        <v>0.21172199999999999</v>
      </c>
      <c r="AR84" s="2">
        <v>211.72200000000001</v>
      </c>
    </row>
    <row r="85" spans="13:44">
      <c r="M85">
        <v>49144</v>
      </c>
      <c r="N85" t="s">
        <v>52</v>
      </c>
      <c r="O85" t="s">
        <v>51</v>
      </c>
      <c r="P85">
        <v>569800</v>
      </c>
      <c r="Q85">
        <v>2.5037989999999999</v>
      </c>
      <c r="R85">
        <v>2.7206269999999999</v>
      </c>
      <c r="S85">
        <v>0.21682799999999999</v>
      </c>
      <c r="T85">
        <v>216.828</v>
      </c>
      <c r="Y85" s="2">
        <v>52886</v>
      </c>
      <c r="Z85" s="2" t="s">
        <v>52</v>
      </c>
      <c r="AA85" s="2" t="s">
        <v>47</v>
      </c>
      <c r="AB85" s="2">
        <v>92558</v>
      </c>
      <c r="AC85" s="2">
        <v>2.5037690000000001</v>
      </c>
      <c r="AD85" s="2">
        <v>2.6766220000000001</v>
      </c>
      <c r="AE85" s="2">
        <v>0.17285300000000001</v>
      </c>
      <c r="AF85" s="2">
        <v>172.85300000000001</v>
      </c>
      <c r="AK85" s="2">
        <v>33345</v>
      </c>
      <c r="AL85" s="2" t="s">
        <v>45</v>
      </c>
      <c r="AM85" s="2" t="s">
        <v>51</v>
      </c>
      <c r="AN85" s="2">
        <v>64370</v>
      </c>
      <c r="AO85" s="2">
        <v>2.0070749999999999</v>
      </c>
      <c r="AP85" s="2">
        <v>2.1466609999999999</v>
      </c>
      <c r="AQ85" s="2">
        <v>0.13958599999999999</v>
      </c>
      <c r="AR85" s="2">
        <v>139.58600000000001</v>
      </c>
    </row>
    <row r="86" spans="13:44">
      <c r="M86">
        <v>55560</v>
      </c>
      <c r="N86" t="s">
        <v>52</v>
      </c>
      <c r="O86" t="s">
        <v>47</v>
      </c>
      <c r="P86">
        <v>392808</v>
      </c>
      <c r="Q86">
        <v>2.5049039999999998</v>
      </c>
      <c r="R86">
        <v>2.7206320000000002</v>
      </c>
      <c r="S86">
        <v>0.215728</v>
      </c>
      <c r="T86">
        <v>215.72800000000001</v>
      </c>
      <c r="Y86" s="2">
        <v>50894</v>
      </c>
      <c r="Z86" s="2" t="s">
        <v>52</v>
      </c>
      <c r="AA86" s="2" t="s">
        <v>51</v>
      </c>
      <c r="AB86" s="2">
        <v>575058</v>
      </c>
      <c r="AC86" s="2">
        <v>2.5049039999999998</v>
      </c>
      <c r="AD86" s="2">
        <v>2.7206269999999999</v>
      </c>
      <c r="AE86" s="2">
        <v>0.215723</v>
      </c>
      <c r="AF86" s="2">
        <v>215.72300000000001</v>
      </c>
      <c r="AK86" s="2">
        <v>60709</v>
      </c>
      <c r="AL86" s="2" t="s">
        <v>45</v>
      </c>
      <c r="AM86" s="2" t="s">
        <v>46</v>
      </c>
      <c r="AN86" s="2">
        <v>66830</v>
      </c>
      <c r="AO86" s="2">
        <v>2.5026329999999999</v>
      </c>
      <c r="AP86" s="2">
        <v>2.7286269999999999</v>
      </c>
      <c r="AQ86" s="2">
        <v>0.225994</v>
      </c>
      <c r="AR86" s="2">
        <v>225.994</v>
      </c>
    </row>
    <row r="87" spans="13:44">
      <c r="M87">
        <v>38860</v>
      </c>
      <c r="N87" t="s">
        <v>52</v>
      </c>
      <c r="O87" t="s">
        <v>48</v>
      </c>
      <c r="P87">
        <v>106646</v>
      </c>
      <c r="Q87">
        <v>2.5061589999999998</v>
      </c>
      <c r="R87">
        <v>2.75663199999999</v>
      </c>
      <c r="S87">
        <v>0.250472999999999</v>
      </c>
      <c r="T87">
        <v>250.47299999999899</v>
      </c>
      <c r="Y87" s="2">
        <v>48250</v>
      </c>
      <c r="Z87" s="2" t="s">
        <v>52</v>
      </c>
      <c r="AA87" s="2" t="s">
        <v>48</v>
      </c>
      <c r="AB87" s="2">
        <v>52230</v>
      </c>
      <c r="AC87" s="2">
        <v>2.50604</v>
      </c>
      <c r="AD87" s="2">
        <v>2.7206220000000001</v>
      </c>
      <c r="AE87" s="2">
        <v>0.21458199999999999</v>
      </c>
      <c r="AF87" s="2">
        <v>214.58199999999999</v>
      </c>
      <c r="AK87" s="2">
        <v>40157</v>
      </c>
      <c r="AL87" s="2" t="s">
        <v>45</v>
      </c>
      <c r="AM87" s="2" t="s">
        <v>47</v>
      </c>
      <c r="AN87" s="2">
        <v>122728</v>
      </c>
      <c r="AO87" s="2">
        <v>2.5037690000000001</v>
      </c>
      <c r="AP87" s="2">
        <v>2.6686169999999998</v>
      </c>
      <c r="AQ87" s="2">
        <v>0.16484799999999999</v>
      </c>
      <c r="AR87" s="2">
        <v>164.84800000000001</v>
      </c>
    </row>
    <row r="88" spans="13:44">
      <c r="M88">
        <v>55434</v>
      </c>
      <c r="N88" t="s">
        <v>16</v>
      </c>
      <c r="O88" t="s">
        <v>46</v>
      </c>
      <c r="P88">
        <v>278490</v>
      </c>
      <c r="Q88">
        <v>1.5</v>
      </c>
      <c r="R88">
        <v>1.752632</v>
      </c>
      <c r="S88">
        <v>0.25263199999999902</v>
      </c>
      <c r="T88">
        <v>252.63199999999901</v>
      </c>
      <c r="Y88" s="2">
        <v>55434</v>
      </c>
      <c r="Z88" s="2" t="s">
        <v>16</v>
      </c>
      <c r="AA88" s="2" t="s">
        <v>46</v>
      </c>
      <c r="AB88" s="2">
        <v>46618</v>
      </c>
      <c r="AC88" s="2">
        <v>1.5</v>
      </c>
      <c r="AD88" s="2">
        <v>1.7286269999999999</v>
      </c>
      <c r="AE88" s="2">
        <v>0.228627</v>
      </c>
      <c r="AF88" s="2">
        <v>228.62700000000001</v>
      </c>
      <c r="AK88" s="2">
        <v>43699</v>
      </c>
      <c r="AL88" s="2" t="s">
        <v>45</v>
      </c>
      <c r="AM88" s="2" t="s">
        <v>51</v>
      </c>
      <c r="AN88" s="2">
        <v>61304</v>
      </c>
      <c r="AO88" s="2">
        <v>2.5049039999999998</v>
      </c>
      <c r="AP88" s="2">
        <v>2.7046269999999999</v>
      </c>
      <c r="AQ88" s="2">
        <v>0.19972300000000001</v>
      </c>
      <c r="AR88" s="2">
        <v>199.72300000000001</v>
      </c>
    </row>
    <row r="89" spans="13:44">
      <c r="M89">
        <v>35343</v>
      </c>
      <c r="N89" t="s">
        <v>16</v>
      </c>
      <c r="O89" t="s">
        <v>51</v>
      </c>
      <c r="P89">
        <v>279530</v>
      </c>
      <c r="Q89">
        <v>1.500011</v>
      </c>
      <c r="R89">
        <v>1.7566219999999999</v>
      </c>
      <c r="S89">
        <v>0.25661099999999998</v>
      </c>
      <c r="T89">
        <v>256.61099999999999</v>
      </c>
      <c r="Y89" s="2">
        <v>35343</v>
      </c>
      <c r="Z89" s="2" t="s">
        <v>16</v>
      </c>
      <c r="AA89" s="2" t="s">
        <v>51</v>
      </c>
      <c r="AB89" s="2">
        <v>46618</v>
      </c>
      <c r="AC89" s="2">
        <v>1.500011</v>
      </c>
      <c r="AD89" s="2">
        <v>1.7286319999999999</v>
      </c>
      <c r="AE89" s="2">
        <v>0.22862099999999999</v>
      </c>
      <c r="AF89" s="2">
        <v>228.62100000000001</v>
      </c>
      <c r="AK89" s="2">
        <v>50534</v>
      </c>
      <c r="AL89" s="2" t="s">
        <v>45</v>
      </c>
      <c r="AM89" s="2" t="s">
        <v>48</v>
      </c>
      <c r="AN89" s="2">
        <v>282762</v>
      </c>
      <c r="AO89" s="2">
        <v>2.50604</v>
      </c>
      <c r="AP89" s="2">
        <v>2.7086320000000002</v>
      </c>
      <c r="AQ89" s="2">
        <v>0.20259199999999999</v>
      </c>
      <c r="AR89" s="2">
        <v>202.59200000000001</v>
      </c>
    </row>
    <row r="90" spans="13:44">
      <c r="M90">
        <v>47727</v>
      </c>
      <c r="N90" t="s">
        <v>16</v>
      </c>
      <c r="O90" t="s">
        <v>54</v>
      </c>
      <c r="P90">
        <v>113826</v>
      </c>
      <c r="Q90">
        <v>1.5059009999999999</v>
      </c>
      <c r="R90">
        <v>1.752637</v>
      </c>
      <c r="S90">
        <v>0.24673599999999901</v>
      </c>
      <c r="T90">
        <v>246.735999999999</v>
      </c>
      <c r="Y90" s="2">
        <v>43632</v>
      </c>
      <c r="Z90" s="2" t="s">
        <v>16</v>
      </c>
      <c r="AA90" s="2" t="s">
        <v>49</v>
      </c>
      <c r="AB90" s="2">
        <v>301756</v>
      </c>
      <c r="AC90" s="2">
        <v>1.5059089999999999</v>
      </c>
      <c r="AD90" s="2">
        <v>1.7126269999999999</v>
      </c>
      <c r="AE90" s="2">
        <v>0.20671800000000001</v>
      </c>
      <c r="AF90" s="2">
        <v>206.71799999999999</v>
      </c>
      <c r="AK90" s="2">
        <v>37198</v>
      </c>
      <c r="AL90" s="2" t="s">
        <v>52</v>
      </c>
      <c r="AM90" s="2" t="s">
        <v>46</v>
      </c>
      <c r="AN90" s="2">
        <v>16044</v>
      </c>
      <c r="AO90" s="2">
        <v>1.5026330000000001</v>
      </c>
      <c r="AP90" s="2">
        <v>1.6806220000000001</v>
      </c>
      <c r="AQ90" s="2">
        <v>0.17798900000000001</v>
      </c>
      <c r="AR90" s="2">
        <v>177.989</v>
      </c>
    </row>
    <row r="91" spans="13:44">
      <c r="M91">
        <v>52730</v>
      </c>
      <c r="N91" t="s">
        <v>16</v>
      </c>
      <c r="O91" t="s">
        <v>49</v>
      </c>
      <c r="P91">
        <v>841836</v>
      </c>
      <c r="Q91">
        <v>1.510478</v>
      </c>
      <c r="R91">
        <v>1.7526219999999999</v>
      </c>
      <c r="S91">
        <v>0.242144</v>
      </c>
      <c r="T91">
        <v>242.14400000000001</v>
      </c>
      <c r="Y91" s="2">
        <v>35205</v>
      </c>
      <c r="Z91" s="2" t="s">
        <v>16</v>
      </c>
      <c r="AA91" s="2" t="s">
        <v>11</v>
      </c>
      <c r="AB91" s="2">
        <v>109424</v>
      </c>
      <c r="AC91" s="2">
        <v>1.5107269999999999</v>
      </c>
      <c r="AD91" s="2">
        <v>1.7286220000000001</v>
      </c>
      <c r="AE91" s="2">
        <v>0.21789500000000001</v>
      </c>
      <c r="AF91" s="2">
        <v>217.89500000000001</v>
      </c>
      <c r="AK91" s="2">
        <v>57518</v>
      </c>
      <c r="AL91" s="2" t="s">
        <v>52</v>
      </c>
      <c r="AM91" s="2" t="s">
        <v>47</v>
      </c>
      <c r="AN91" s="2">
        <v>296610</v>
      </c>
      <c r="AO91" s="2">
        <v>1.5037689999999999</v>
      </c>
      <c r="AP91" s="2">
        <v>1.6926270000000001</v>
      </c>
      <c r="AQ91" s="2">
        <v>0.188858</v>
      </c>
      <c r="AR91" s="2">
        <v>188.858</v>
      </c>
    </row>
    <row r="92" spans="13:44">
      <c r="M92">
        <v>55438</v>
      </c>
      <c r="N92" t="s">
        <v>16</v>
      </c>
      <c r="O92" t="s">
        <v>46</v>
      </c>
      <c r="P92">
        <v>406870</v>
      </c>
      <c r="Q92">
        <v>2</v>
      </c>
      <c r="R92">
        <v>2.2526169999999999</v>
      </c>
      <c r="S92">
        <v>0.25261699999999898</v>
      </c>
      <c r="T92">
        <v>252.616999999999</v>
      </c>
      <c r="Y92" s="2">
        <v>55438</v>
      </c>
      <c r="Z92" s="2" t="s">
        <v>16</v>
      </c>
      <c r="AA92" s="2" t="s">
        <v>46</v>
      </c>
      <c r="AB92" s="2">
        <v>51372</v>
      </c>
      <c r="AC92" s="2">
        <v>2</v>
      </c>
      <c r="AD92" s="2">
        <v>2.1966269999999999</v>
      </c>
      <c r="AE92" s="2">
        <v>0.196627</v>
      </c>
      <c r="AF92" s="2">
        <v>196.62700000000001</v>
      </c>
      <c r="AK92" s="2">
        <v>38764</v>
      </c>
      <c r="AL92" s="2" t="s">
        <v>52</v>
      </c>
      <c r="AM92" s="2" t="s">
        <v>51</v>
      </c>
      <c r="AN92" s="2">
        <v>49040</v>
      </c>
      <c r="AO92" s="2">
        <v>1.504904</v>
      </c>
      <c r="AP92" s="2">
        <v>1.7086220000000001</v>
      </c>
      <c r="AQ92" s="2">
        <v>0.20371800000000001</v>
      </c>
      <c r="AR92" s="2">
        <v>203.71799999999999</v>
      </c>
    </row>
    <row r="93" spans="13:44">
      <c r="M93">
        <v>35347</v>
      </c>
      <c r="N93" t="s">
        <v>16</v>
      </c>
      <c r="O93" t="s">
        <v>51</v>
      </c>
      <c r="P93">
        <v>180102</v>
      </c>
      <c r="Q93">
        <v>2.0000110000000002</v>
      </c>
      <c r="R93">
        <v>2.2246220000000001</v>
      </c>
      <c r="S93">
        <v>0.22461099999999901</v>
      </c>
      <c r="T93">
        <v>224.610999999999</v>
      </c>
      <c r="Y93" s="2">
        <v>35347</v>
      </c>
      <c r="Z93" s="2" t="s">
        <v>16</v>
      </c>
      <c r="AA93" s="2" t="s">
        <v>51</v>
      </c>
      <c r="AB93" s="2">
        <v>244000</v>
      </c>
      <c r="AC93" s="2">
        <v>2.0000110000000002</v>
      </c>
      <c r="AD93" s="2">
        <v>2.2406269999999999</v>
      </c>
      <c r="AE93" s="2">
        <v>0.240616</v>
      </c>
      <c r="AF93" s="2">
        <v>240.61600000000001</v>
      </c>
      <c r="AK93" s="2">
        <v>58277</v>
      </c>
      <c r="AL93" s="2" t="s">
        <v>52</v>
      </c>
      <c r="AM93" s="2" t="s">
        <v>48</v>
      </c>
      <c r="AN93" s="2">
        <v>107426</v>
      </c>
      <c r="AO93" s="2">
        <v>1.50604</v>
      </c>
      <c r="AP93" s="2">
        <v>1.6926220000000001</v>
      </c>
      <c r="AQ93" s="2">
        <v>0.186582</v>
      </c>
      <c r="AR93" s="2">
        <v>186.58199999999999</v>
      </c>
    </row>
    <row r="94" spans="13:44">
      <c r="M94">
        <v>38764</v>
      </c>
      <c r="N94" t="s">
        <v>16</v>
      </c>
      <c r="O94" t="s">
        <v>54</v>
      </c>
      <c r="P94">
        <v>88168</v>
      </c>
      <c r="Q94">
        <v>2.0059010000000002</v>
      </c>
      <c r="R94">
        <v>2.2526269999999999</v>
      </c>
      <c r="S94">
        <v>0.246725999999999</v>
      </c>
      <c r="T94">
        <v>246.725999999999</v>
      </c>
      <c r="Y94" s="2">
        <v>41387</v>
      </c>
      <c r="Z94" s="2" t="s">
        <v>16</v>
      </c>
      <c r="AA94" s="2" t="s">
        <v>11</v>
      </c>
      <c r="AB94" s="2">
        <v>486550</v>
      </c>
      <c r="AC94" s="2">
        <v>2.005903</v>
      </c>
      <c r="AD94" s="2">
        <v>2.1966169999999998</v>
      </c>
      <c r="AE94" s="2">
        <v>0.19071399999999999</v>
      </c>
      <c r="AF94" s="2">
        <v>190.714</v>
      </c>
      <c r="AK94" s="2">
        <v>49144</v>
      </c>
      <c r="AL94" s="2" t="s">
        <v>52</v>
      </c>
      <c r="AM94" s="2" t="s">
        <v>47</v>
      </c>
      <c r="AN94" s="2">
        <v>31622</v>
      </c>
      <c r="AO94" s="2">
        <v>2.0026389999999998</v>
      </c>
      <c r="AP94" s="2">
        <v>2.2006220000000001</v>
      </c>
      <c r="AQ94" s="2">
        <v>0.19798299999999999</v>
      </c>
      <c r="AR94" s="2">
        <v>197.983</v>
      </c>
    </row>
    <row r="95" spans="13:44">
      <c r="M95">
        <v>47333</v>
      </c>
      <c r="N95" t="s">
        <v>16</v>
      </c>
      <c r="O95" t="s">
        <v>49</v>
      </c>
      <c r="P95">
        <v>829036</v>
      </c>
      <c r="Q95">
        <v>2.0101650000000002</v>
      </c>
      <c r="R95">
        <v>2.2006169999999998</v>
      </c>
      <c r="S95">
        <v>0.19045199999999901</v>
      </c>
      <c r="T95">
        <v>190.451999999999</v>
      </c>
      <c r="Y95" s="2">
        <v>58974</v>
      </c>
      <c r="Z95" s="2" t="s">
        <v>16</v>
      </c>
      <c r="AA95" s="2" t="s">
        <v>12</v>
      </c>
      <c r="AB95" s="2">
        <v>279062</v>
      </c>
      <c r="AC95" s="2">
        <v>2.0102410000000002</v>
      </c>
      <c r="AD95" s="2">
        <v>2.2406320000000002</v>
      </c>
      <c r="AE95" s="2">
        <v>0.23039100000000001</v>
      </c>
      <c r="AF95" s="2">
        <v>230.39099999999999</v>
      </c>
      <c r="AK95" s="2">
        <v>48145</v>
      </c>
      <c r="AL95" s="2" t="s">
        <v>52</v>
      </c>
      <c r="AM95" s="2" t="s">
        <v>46</v>
      </c>
      <c r="AN95" s="2">
        <v>51252</v>
      </c>
      <c r="AO95" s="2">
        <v>2.0037780000000001</v>
      </c>
      <c r="AP95" s="2">
        <v>2.2126220000000001</v>
      </c>
      <c r="AQ95" s="2">
        <v>0.208844</v>
      </c>
      <c r="AR95" s="2">
        <v>208.84399999999999</v>
      </c>
    </row>
    <row r="96" spans="13:44">
      <c r="M96">
        <v>55442</v>
      </c>
      <c r="N96" t="s">
        <v>16</v>
      </c>
      <c r="O96" t="s">
        <v>46</v>
      </c>
      <c r="P96">
        <v>99124</v>
      </c>
      <c r="Q96">
        <v>2.5</v>
      </c>
      <c r="R96">
        <v>2.7566220000000001</v>
      </c>
      <c r="S96">
        <v>0.25662200000000002</v>
      </c>
      <c r="T96">
        <v>256.62200000000001</v>
      </c>
      <c r="Y96" s="2">
        <v>55442</v>
      </c>
      <c r="Z96" s="2" t="s">
        <v>16</v>
      </c>
      <c r="AA96" s="2" t="s">
        <v>46</v>
      </c>
      <c r="AB96" s="2">
        <v>52812</v>
      </c>
      <c r="AC96" s="2">
        <v>2.5</v>
      </c>
      <c r="AD96" s="2">
        <v>2.6886220000000001</v>
      </c>
      <c r="AE96" s="2">
        <v>0.18862200000000001</v>
      </c>
      <c r="AF96" s="2">
        <v>188.62200000000001</v>
      </c>
      <c r="AK96" s="2">
        <v>46070</v>
      </c>
      <c r="AL96" s="2" t="s">
        <v>52</v>
      </c>
      <c r="AM96" s="2" t="s">
        <v>48</v>
      </c>
      <c r="AN96" s="2">
        <v>135812</v>
      </c>
      <c r="AO96" s="2">
        <v>2.0049100000000002</v>
      </c>
      <c r="AP96" s="2">
        <v>2.2166269999999999</v>
      </c>
      <c r="AQ96" s="2">
        <v>0.21171699999999999</v>
      </c>
      <c r="AR96" s="2">
        <v>211.71700000000001</v>
      </c>
    </row>
    <row r="97" spans="13:44">
      <c r="M97">
        <v>35351</v>
      </c>
      <c r="N97" t="s">
        <v>16</v>
      </c>
      <c r="O97" t="s">
        <v>51</v>
      </c>
      <c r="P97">
        <v>410398</v>
      </c>
      <c r="Q97">
        <v>2.50001099999999</v>
      </c>
      <c r="R97">
        <v>2.6820189999999999</v>
      </c>
      <c r="S97">
        <v>0.182008</v>
      </c>
      <c r="T97">
        <v>182.00800000000001</v>
      </c>
      <c r="Y97" s="2">
        <v>35351</v>
      </c>
      <c r="Z97" s="2" t="s">
        <v>16</v>
      </c>
      <c r="AA97" s="2" t="s">
        <v>51</v>
      </c>
      <c r="AB97" s="2">
        <v>48058</v>
      </c>
      <c r="AC97" s="2">
        <v>2.5000110000000002</v>
      </c>
      <c r="AD97" s="2">
        <v>2.720637</v>
      </c>
      <c r="AE97" s="2">
        <v>0.22062599999999999</v>
      </c>
      <c r="AF97" s="2">
        <v>220.626</v>
      </c>
      <c r="AK97" s="2">
        <v>51094</v>
      </c>
      <c r="AL97" s="2" t="s">
        <v>52</v>
      </c>
      <c r="AM97" s="2" t="s">
        <v>51</v>
      </c>
      <c r="AN97" s="2">
        <v>111924</v>
      </c>
      <c r="AO97" s="2">
        <v>2.0070749999999999</v>
      </c>
      <c r="AP97" s="2">
        <v>2.1846220000000001</v>
      </c>
      <c r="AQ97" s="2">
        <v>0.17754700000000001</v>
      </c>
      <c r="AR97" s="2">
        <v>177.547</v>
      </c>
    </row>
    <row r="98" spans="13:44">
      <c r="M98">
        <v>44341</v>
      </c>
      <c r="N98" t="s">
        <v>16</v>
      </c>
      <c r="O98" t="s">
        <v>54</v>
      </c>
      <c r="P98">
        <v>419182</v>
      </c>
      <c r="Q98">
        <v>2.5059010000000002</v>
      </c>
      <c r="R98">
        <v>2.7183869999999999</v>
      </c>
      <c r="S98">
        <v>0.21248599999999901</v>
      </c>
      <c r="T98">
        <v>212.485999999999</v>
      </c>
      <c r="Y98" s="2">
        <v>51189</v>
      </c>
      <c r="Z98" s="2" t="s">
        <v>16</v>
      </c>
      <c r="AA98" s="2" t="s">
        <v>11</v>
      </c>
      <c r="AB98" s="2">
        <v>198216</v>
      </c>
      <c r="AC98" s="2">
        <v>2.505903</v>
      </c>
      <c r="AD98" s="2">
        <v>2.6926220000000001</v>
      </c>
      <c r="AE98" s="2">
        <v>0.186719</v>
      </c>
      <c r="AF98" s="2">
        <v>186.71899999999999</v>
      </c>
      <c r="AK98" s="2">
        <v>55400</v>
      </c>
      <c r="AL98" s="2" t="s">
        <v>52</v>
      </c>
      <c r="AM98" s="2" t="s">
        <v>46</v>
      </c>
      <c r="AN98" s="2">
        <v>418596</v>
      </c>
      <c r="AO98" s="2">
        <v>2.5026329999999999</v>
      </c>
      <c r="AP98" s="2">
        <v>2.7286220000000001</v>
      </c>
      <c r="AQ98" s="2">
        <v>0.225989</v>
      </c>
      <c r="AR98" s="2">
        <v>225.989</v>
      </c>
    </row>
    <row r="99" spans="13:44">
      <c r="M99">
        <v>55263</v>
      </c>
      <c r="N99" t="s">
        <v>16</v>
      </c>
      <c r="O99" t="s">
        <v>49</v>
      </c>
      <c r="P99">
        <v>95740</v>
      </c>
      <c r="Q99">
        <v>2.5096370000000001</v>
      </c>
      <c r="R99">
        <v>2.7206220000000001</v>
      </c>
      <c r="S99">
        <v>0.21098499999999901</v>
      </c>
      <c r="T99">
        <v>210.98499999999899</v>
      </c>
      <c r="Y99" s="2">
        <v>34927</v>
      </c>
      <c r="Z99" s="2" t="s">
        <v>16</v>
      </c>
      <c r="AA99" s="2" t="s">
        <v>12</v>
      </c>
      <c r="AB99" s="2">
        <v>60450</v>
      </c>
      <c r="AC99" s="2">
        <v>2.5102410000000002</v>
      </c>
      <c r="AD99" s="2">
        <v>2.7206220000000001</v>
      </c>
      <c r="AE99" s="2">
        <v>0.21038100000000001</v>
      </c>
      <c r="AF99" s="2">
        <v>210.381</v>
      </c>
      <c r="AK99" s="2">
        <v>48916</v>
      </c>
      <c r="AL99" s="2" t="s">
        <v>52</v>
      </c>
      <c r="AM99" s="2" t="s">
        <v>47</v>
      </c>
      <c r="AN99" s="2">
        <v>117140</v>
      </c>
      <c r="AO99" s="2">
        <v>2.5037690000000001</v>
      </c>
      <c r="AP99" s="2">
        <v>2.656622</v>
      </c>
      <c r="AQ99" s="2">
        <v>0.15285299999999999</v>
      </c>
      <c r="AR99" s="2">
        <v>152.85300000000001</v>
      </c>
    </row>
    <row r="100" spans="13:44">
      <c r="M100">
        <v>49866</v>
      </c>
      <c r="N100" t="s">
        <v>52</v>
      </c>
      <c r="O100" t="s">
        <v>46</v>
      </c>
      <c r="P100">
        <v>613112</v>
      </c>
      <c r="Q100">
        <v>1.502631</v>
      </c>
      <c r="R100">
        <v>1.7526269999999999</v>
      </c>
      <c r="S100">
        <v>0.249995999999999</v>
      </c>
      <c r="T100">
        <v>249.99599999999899</v>
      </c>
      <c r="Y100" s="2">
        <v>32847</v>
      </c>
      <c r="Z100" s="2" t="s">
        <v>45</v>
      </c>
      <c r="AA100" s="2" t="s">
        <v>47</v>
      </c>
      <c r="AB100" s="2">
        <v>103836</v>
      </c>
      <c r="AC100" s="2">
        <v>1.5026390000000001</v>
      </c>
      <c r="AD100" s="2">
        <v>1.7126269999999999</v>
      </c>
      <c r="AE100" s="2">
        <v>0.20998800000000001</v>
      </c>
      <c r="AF100" s="2">
        <v>209.988</v>
      </c>
      <c r="AK100" s="2">
        <v>39229</v>
      </c>
      <c r="AL100" s="2" t="s">
        <v>52</v>
      </c>
      <c r="AM100" s="2" t="s">
        <v>51</v>
      </c>
      <c r="AN100" s="2">
        <v>211402</v>
      </c>
      <c r="AO100" s="2">
        <v>2.5049039999999998</v>
      </c>
      <c r="AP100" s="2">
        <v>2.7046220000000001</v>
      </c>
      <c r="AQ100" s="2">
        <v>0.19971800000000001</v>
      </c>
      <c r="AR100" s="2">
        <v>199.71799999999999</v>
      </c>
    </row>
    <row r="101" spans="13:44">
      <c r="M101">
        <v>53406</v>
      </c>
      <c r="N101" t="s">
        <v>52</v>
      </c>
      <c r="O101" t="s">
        <v>51</v>
      </c>
      <c r="P101">
        <v>693306</v>
      </c>
      <c r="Q101">
        <v>1.5037989999999899</v>
      </c>
      <c r="R101">
        <v>1.7566169999999901</v>
      </c>
      <c r="S101">
        <v>0.25281799999999999</v>
      </c>
      <c r="T101">
        <v>252.81799999999899</v>
      </c>
      <c r="Y101" s="2">
        <v>36861</v>
      </c>
      <c r="Z101" s="2" t="s">
        <v>45</v>
      </c>
      <c r="AA101" s="2" t="s">
        <v>48</v>
      </c>
      <c r="AB101" s="2">
        <v>282506</v>
      </c>
      <c r="AC101" s="2">
        <v>1.5038069999999999</v>
      </c>
      <c r="AD101" s="2">
        <v>1.6926270000000001</v>
      </c>
      <c r="AE101" s="2">
        <v>0.18881999999999999</v>
      </c>
      <c r="AF101" s="2">
        <v>188.82</v>
      </c>
      <c r="AK101" s="2">
        <v>51214</v>
      </c>
      <c r="AL101" s="2" t="s">
        <v>52</v>
      </c>
      <c r="AM101" s="2" t="s">
        <v>48</v>
      </c>
      <c r="AN101" s="2">
        <v>236164</v>
      </c>
      <c r="AO101" s="2">
        <v>2.50604</v>
      </c>
      <c r="AP101" s="2">
        <v>2.7086269999999999</v>
      </c>
      <c r="AQ101" s="2">
        <v>0.20258699999999999</v>
      </c>
      <c r="AR101" s="2">
        <v>202.58699999999999</v>
      </c>
    </row>
    <row r="102" spans="13:44">
      <c r="M102">
        <v>36681</v>
      </c>
      <c r="N102" t="s">
        <v>52</v>
      </c>
      <c r="O102" t="s">
        <v>47</v>
      </c>
      <c r="P102">
        <v>33062</v>
      </c>
      <c r="Q102">
        <v>1.504983</v>
      </c>
      <c r="R102">
        <v>1.7526219999999999</v>
      </c>
      <c r="S102">
        <v>0.247639</v>
      </c>
      <c r="T102">
        <v>247.63900000000001</v>
      </c>
      <c r="Y102" s="2">
        <v>37216</v>
      </c>
      <c r="Z102" s="2" t="s">
        <v>45</v>
      </c>
      <c r="AA102" s="2" t="s">
        <v>46</v>
      </c>
      <c r="AB102" s="2">
        <v>324410</v>
      </c>
      <c r="AC102" s="2">
        <v>1.5051429999999999</v>
      </c>
      <c r="AD102" s="2">
        <v>1.7286220000000001</v>
      </c>
      <c r="AE102" s="2">
        <v>0.22347900000000001</v>
      </c>
      <c r="AF102" s="2">
        <v>223.47900000000001</v>
      </c>
      <c r="AK102" s="2">
        <v>45654</v>
      </c>
      <c r="AL102" s="2" t="s">
        <v>53</v>
      </c>
      <c r="AM102" s="2" t="s">
        <v>46</v>
      </c>
      <c r="AN102" s="2">
        <v>17608</v>
      </c>
      <c r="AO102" s="2">
        <v>1.5026330000000001</v>
      </c>
      <c r="AP102" s="2">
        <v>1.680617</v>
      </c>
      <c r="AQ102" s="2">
        <v>0.177984</v>
      </c>
      <c r="AR102" s="2">
        <v>177.98400000000001</v>
      </c>
    </row>
    <row r="103" spans="13:44">
      <c r="M103">
        <v>54206</v>
      </c>
      <c r="N103" t="s">
        <v>52</v>
      </c>
      <c r="O103" t="s">
        <v>48</v>
      </c>
      <c r="P103">
        <v>45388</v>
      </c>
      <c r="Q103">
        <v>1.5066409999999999</v>
      </c>
      <c r="R103">
        <v>1.756632</v>
      </c>
      <c r="S103">
        <v>0.24999099999999899</v>
      </c>
      <c r="T103">
        <v>249.99099999999899</v>
      </c>
      <c r="Y103" s="2">
        <v>49320</v>
      </c>
      <c r="Z103" s="2" t="s">
        <v>45</v>
      </c>
      <c r="AA103" s="2" t="s">
        <v>51</v>
      </c>
      <c r="AB103" s="2">
        <v>163682</v>
      </c>
      <c r="AC103" s="2">
        <v>1.506731</v>
      </c>
      <c r="AD103" s="2">
        <v>1.7286269999999999</v>
      </c>
      <c r="AE103" s="2">
        <v>0.22189600000000001</v>
      </c>
      <c r="AF103" s="2">
        <v>221.89599999999999</v>
      </c>
      <c r="AK103" s="2">
        <v>51669</v>
      </c>
      <c r="AL103" s="2" t="s">
        <v>53</v>
      </c>
      <c r="AM103" s="2" t="s">
        <v>47</v>
      </c>
      <c r="AN103" s="2">
        <v>67250</v>
      </c>
      <c r="AO103" s="2">
        <v>1.5037689999999999</v>
      </c>
      <c r="AP103" s="2">
        <v>1.6926220000000001</v>
      </c>
      <c r="AQ103" s="2">
        <v>0.18885299999999999</v>
      </c>
      <c r="AR103" s="2">
        <v>188.85300000000001</v>
      </c>
    </row>
    <row r="104" spans="13:44">
      <c r="M104">
        <v>39587</v>
      </c>
      <c r="N104" t="s">
        <v>52</v>
      </c>
      <c r="O104" t="s">
        <v>46</v>
      </c>
      <c r="P104">
        <v>528836</v>
      </c>
      <c r="Q104">
        <v>2.002631</v>
      </c>
      <c r="R104">
        <v>2.2138659999999999</v>
      </c>
      <c r="S104">
        <v>0.21123499999999901</v>
      </c>
      <c r="T104">
        <v>211.23499999999899</v>
      </c>
      <c r="Y104" s="2">
        <v>46891</v>
      </c>
      <c r="Z104" s="2" t="s">
        <v>45</v>
      </c>
      <c r="AA104" s="2" t="s">
        <v>46</v>
      </c>
      <c r="AB104" s="2">
        <v>33682</v>
      </c>
      <c r="AC104" s="2">
        <v>2.0026329999999999</v>
      </c>
      <c r="AD104" s="2">
        <v>2.1966220000000001</v>
      </c>
      <c r="AE104" s="2">
        <v>0.19398899999999999</v>
      </c>
      <c r="AF104" s="2">
        <v>193.989</v>
      </c>
      <c r="AK104" s="2">
        <v>35359</v>
      </c>
      <c r="AL104" s="2" t="s">
        <v>53</v>
      </c>
      <c r="AM104" s="2" t="s">
        <v>51</v>
      </c>
      <c r="AN104" s="2">
        <v>34626</v>
      </c>
      <c r="AO104" s="2">
        <v>1.504904</v>
      </c>
      <c r="AP104" s="2">
        <v>1.7086170000000001</v>
      </c>
      <c r="AQ104" s="2">
        <v>0.20371300000000001</v>
      </c>
      <c r="AR104" s="2">
        <v>203.71299999999999</v>
      </c>
    </row>
    <row r="105" spans="13:44">
      <c r="M105">
        <v>40422</v>
      </c>
      <c r="N105" t="s">
        <v>52</v>
      </c>
      <c r="O105" t="s">
        <v>51</v>
      </c>
      <c r="P105">
        <v>353722</v>
      </c>
      <c r="Q105">
        <v>2.0037989999999999</v>
      </c>
      <c r="R105">
        <v>2.2246169999999998</v>
      </c>
      <c r="S105">
        <v>0.22081799999999899</v>
      </c>
      <c r="T105">
        <v>220.81799999999899</v>
      </c>
      <c r="Y105" s="2">
        <v>51373</v>
      </c>
      <c r="Z105" s="2" t="s">
        <v>45</v>
      </c>
      <c r="AA105" s="2" t="s">
        <v>47</v>
      </c>
      <c r="AB105" s="2">
        <v>24236</v>
      </c>
      <c r="AC105" s="2">
        <v>2.0037690000000001</v>
      </c>
      <c r="AD105" s="2">
        <v>2.168622</v>
      </c>
      <c r="AE105" s="2">
        <v>0.164853</v>
      </c>
      <c r="AF105" s="2">
        <v>164.85300000000001</v>
      </c>
      <c r="AK105" s="2">
        <v>50011</v>
      </c>
      <c r="AL105" s="2" t="s">
        <v>53</v>
      </c>
      <c r="AM105" s="2" t="s">
        <v>48</v>
      </c>
      <c r="AN105" s="2">
        <v>211340</v>
      </c>
      <c r="AO105" s="2">
        <v>1.50604</v>
      </c>
      <c r="AP105" s="2">
        <v>1.692617</v>
      </c>
      <c r="AQ105" s="2">
        <v>0.18657699999999999</v>
      </c>
      <c r="AR105" s="2">
        <v>186.577</v>
      </c>
    </row>
    <row r="106" spans="13:44">
      <c r="M106">
        <v>48901</v>
      </c>
      <c r="N106" t="s">
        <v>52</v>
      </c>
      <c r="O106" t="s">
        <v>47</v>
      </c>
      <c r="P106">
        <v>76572</v>
      </c>
      <c r="Q106">
        <v>2.0049009999999998</v>
      </c>
      <c r="R106">
        <v>2.2086169999999998</v>
      </c>
      <c r="S106">
        <v>0.20371600000000001</v>
      </c>
      <c r="T106">
        <v>203.71600000000001</v>
      </c>
      <c r="Y106" s="2">
        <v>37341</v>
      </c>
      <c r="Z106" s="2" t="s">
        <v>45</v>
      </c>
      <c r="AA106" s="2" t="s">
        <v>51</v>
      </c>
      <c r="AB106" s="2">
        <v>51934</v>
      </c>
      <c r="AC106" s="2">
        <v>2.0049039999999998</v>
      </c>
      <c r="AD106" s="2">
        <v>2.2406220000000001</v>
      </c>
      <c r="AE106" s="2">
        <v>0.23571800000000001</v>
      </c>
      <c r="AF106" s="2">
        <v>235.71799999999999</v>
      </c>
      <c r="AK106" s="2">
        <v>57695</v>
      </c>
      <c r="AL106" s="2" t="s">
        <v>53</v>
      </c>
      <c r="AM106" s="2" t="s">
        <v>47</v>
      </c>
      <c r="AN106" s="2">
        <v>255436</v>
      </c>
      <c r="AO106" s="2">
        <v>2.0026389999999998</v>
      </c>
      <c r="AP106" s="2">
        <v>2.2006220000000001</v>
      </c>
      <c r="AQ106" s="2">
        <v>0.19798299999999999</v>
      </c>
      <c r="AR106" s="2">
        <v>197.983</v>
      </c>
    </row>
    <row r="107" spans="13:44">
      <c r="M107">
        <v>50011</v>
      </c>
      <c r="N107" t="s">
        <v>52</v>
      </c>
      <c r="O107" t="s">
        <v>48</v>
      </c>
      <c r="P107">
        <v>85894</v>
      </c>
      <c r="Q107">
        <v>2.0061819999999999</v>
      </c>
      <c r="R107">
        <v>2.2526269999999999</v>
      </c>
      <c r="S107">
        <v>0.246445</v>
      </c>
      <c r="T107">
        <v>246.44499999999999</v>
      </c>
      <c r="Y107" s="2">
        <v>57461</v>
      </c>
      <c r="Z107" s="2" t="s">
        <v>45</v>
      </c>
      <c r="AA107" s="2" t="s">
        <v>48</v>
      </c>
      <c r="AB107" s="2">
        <v>16292</v>
      </c>
      <c r="AC107" s="2">
        <v>2.00604</v>
      </c>
      <c r="AD107" s="2">
        <v>2.1766220000000001</v>
      </c>
      <c r="AE107" s="2">
        <v>0.17058200000000001</v>
      </c>
      <c r="AF107" s="2">
        <v>170.58199999999999</v>
      </c>
      <c r="AK107" s="2">
        <v>54586</v>
      </c>
      <c r="AL107" s="2" t="s">
        <v>53</v>
      </c>
      <c r="AM107" s="2" t="s">
        <v>46</v>
      </c>
      <c r="AN107" s="2">
        <v>289644</v>
      </c>
      <c r="AO107" s="2">
        <v>2.0037780000000001</v>
      </c>
      <c r="AP107" s="2">
        <v>2.2126169999999998</v>
      </c>
      <c r="AQ107" s="2">
        <v>0.208839</v>
      </c>
      <c r="AR107" s="2">
        <v>208.839</v>
      </c>
    </row>
    <row r="108" spans="13:44">
      <c r="M108">
        <v>59880</v>
      </c>
      <c r="N108" t="s">
        <v>52</v>
      </c>
      <c r="O108" t="s">
        <v>46</v>
      </c>
      <c r="P108">
        <v>499374</v>
      </c>
      <c r="Q108">
        <v>2.502631</v>
      </c>
      <c r="R108">
        <v>2.7566169999999999</v>
      </c>
      <c r="S108">
        <v>0.25398599999999899</v>
      </c>
      <c r="T108">
        <v>253.985999999999</v>
      </c>
      <c r="Y108" s="2">
        <v>39516</v>
      </c>
      <c r="Z108" s="2" t="s">
        <v>45</v>
      </c>
      <c r="AA108" s="2" t="s">
        <v>46</v>
      </c>
      <c r="AB108" s="2">
        <v>75442</v>
      </c>
      <c r="AC108" s="2">
        <v>2.5026329999999999</v>
      </c>
      <c r="AD108" s="2">
        <v>2.6886169999999998</v>
      </c>
      <c r="AE108" s="2">
        <v>0.18598400000000001</v>
      </c>
      <c r="AF108" s="2">
        <v>185.98400000000001</v>
      </c>
      <c r="AK108" s="2">
        <v>38784</v>
      </c>
      <c r="AL108" s="2" t="s">
        <v>53</v>
      </c>
      <c r="AM108" s="2" t="s">
        <v>48</v>
      </c>
      <c r="AN108" s="2">
        <v>260230</v>
      </c>
      <c r="AO108" s="2">
        <v>2.0049100000000002</v>
      </c>
      <c r="AP108" s="2">
        <v>2.2166220000000001</v>
      </c>
      <c r="AQ108" s="2">
        <v>0.21171200000000001</v>
      </c>
      <c r="AR108" s="2">
        <v>211.71199999999999</v>
      </c>
    </row>
    <row r="109" spans="13:44">
      <c r="M109">
        <v>49144</v>
      </c>
      <c r="N109" t="s">
        <v>52</v>
      </c>
      <c r="O109" t="s">
        <v>51</v>
      </c>
      <c r="P109">
        <v>569800</v>
      </c>
      <c r="Q109">
        <v>2.5037989999999999</v>
      </c>
      <c r="R109">
        <v>2.7206269999999999</v>
      </c>
      <c r="S109">
        <v>0.21682799999999999</v>
      </c>
      <c r="T109">
        <v>216.828</v>
      </c>
      <c r="Y109" s="2">
        <v>44713</v>
      </c>
      <c r="Z109" s="2" t="s">
        <v>45</v>
      </c>
      <c r="AA109" s="2" t="s">
        <v>47</v>
      </c>
      <c r="AB109" s="2">
        <v>233276</v>
      </c>
      <c r="AC109" s="2">
        <v>2.5037690000000001</v>
      </c>
      <c r="AD109" s="2">
        <v>2.6385429999999999</v>
      </c>
      <c r="AE109" s="2">
        <v>0.134774</v>
      </c>
      <c r="AF109" s="2">
        <v>134.774</v>
      </c>
      <c r="AK109" s="2">
        <v>53567</v>
      </c>
      <c r="AL109" s="2" t="s">
        <v>53</v>
      </c>
      <c r="AM109" s="2" t="s">
        <v>51</v>
      </c>
      <c r="AN109" s="2">
        <v>30768</v>
      </c>
      <c r="AO109" s="2">
        <v>2.0070749999999999</v>
      </c>
      <c r="AP109" s="2">
        <v>2.1846220000000001</v>
      </c>
      <c r="AQ109" s="2">
        <v>0.17754700000000001</v>
      </c>
      <c r="AR109" s="2">
        <v>177.547</v>
      </c>
    </row>
    <row r="110" spans="13:44">
      <c r="M110">
        <v>55560</v>
      </c>
      <c r="N110" t="s">
        <v>52</v>
      </c>
      <c r="O110" t="s">
        <v>47</v>
      </c>
      <c r="P110">
        <v>392808</v>
      </c>
      <c r="Q110">
        <v>2.5049039999999998</v>
      </c>
      <c r="R110">
        <v>2.7206320000000002</v>
      </c>
      <c r="S110">
        <v>0.215728</v>
      </c>
      <c r="T110">
        <v>215.72800000000001</v>
      </c>
      <c r="Y110" s="2">
        <v>45845</v>
      </c>
      <c r="Z110" s="2" t="s">
        <v>45</v>
      </c>
      <c r="AA110" s="2" t="s">
        <v>51</v>
      </c>
      <c r="AB110" s="2">
        <v>39628</v>
      </c>
      <c r="AC110" s="2">
        <v>2.5049039999999998</v>
      </c>
      <c r="AD110" s="2">
        <v>2.7206320000000002</v>
      </c>
      <c r="AE110" s="2">
        <v>0.215728</v>
      </c>
      <c r="AF110" s="2">
        <v>215.72800000000001</v>
      </c>
      <c r="AK110" s="2">
        <v>42349</v>
      </c>
      <c r="AL110" s="2" t="s">
        <v>53</v>
      </c>
      <c r="AM110" s="2" t="s">
        <v>46</v>
      </c>
      <c r="AN110" s="2">
        <v>60698</v>
      </c>
      <c r="AO110" s="2">
        <v>2.5026329999999999</v>
      </c>
      <c r="AP110" s="2">
        <v>2.7286169999999998</v>
      </c>
      <c r="AQ110" s="2">
        <v>0.22598399999999999</v>
      </c>
      <c r="AR110" s="2">
        <v>225.98400000000001</v>
      </c>
    </row>
    <row r="111" spans="13:44">
      <c r="M111">
        <v>38860</v>
      </c>
      <c r="N111" t="s">
        <v>52</v>
      </c>
      <c r="O111" t="s">
        <v>48</v>
      </c>
      <c r="P111">
        <v>106646</v>
      </c>
      <c r="Q111">
        <v>2.5061589999999998</v>
      </c>
      <c r="R111">
        <v>2.75663199999999</v>
      </c>
      <c r="S111">
        <v>0.250472999999999</v>
      </c>
      <c r="T111">
        <v>250.47299999999899</v>
      </c>
      <c r="Y111" s="2">
        <v>57082</v>
      </c>
      <c r="Z111" s="2" t="s">
        <v>45</v>
      </c>
      <c r="AA111" s="2" t="s">
        <v>48</v>
      </c>
      <c r="AB111" s="2">
        <v>49288</v>
      </c>
      <c r="AC111" s="2">
        <v>2.50604</v>
      </c>
      <c r="AD111" s="2">
        <v>2.7206269999999999</v>
      </c>
      <c r="AE111" s="2">
        <v>0.214587</v>
      </c>
      <c r="AF111" s="2">
        <v>214.58699999999999</v>
      </c>
      <c r="AK111" s="2">
        <v>58846</v>
      </c>
      <c r="AL111" s="2" t="s">
        <v>53</v>
      </c>
      <c r="AM111" s="2" t="s">
        <v>47</v>
      </c>
      <c r="AN111" s="2">
        <v>102416</v>
      </c>
      <c r="AO111" s="2">
        <v>2.5037690000000001</v>
      </c>
      <c r="AP111" s="2">
        <v>2.6486170000000002</v>
      </c>
      <c r="AQ111" s="2">
        <v>0.144848</v>
      </c>
      <c r="AR111" s="2">
        <v>144.84800000000001</v>
      </c>
    </row>
    <row r="112" spans="13:44">
      <c r="M112">
        <v>55434</v>
      </c>
      <c r="N112" t="s">
        <v>16</v>
      </c>
      <c r="O112" t="s">
        <v>46</v>
      </c>
      <c r="P112">
        <v>278490</v>
      </c>
      <c r="Q112">
        <v>1.5</v>
      </c>
      <c r="R112">
        <v>1.752632</v>
      </c>
      <c r="S112">
        <v>0.25263199999999902</v>
      </c>
      <c r="T112">
        <v>252.63199999999901</v>
      </c>
      <c r="Y112" s="2">
        <v>56072</v>
      </c>
      <c r="Z112" s="2" t="s">
        <v>52</v>
      </c>
      <c r="AA112" s="2" t="s">
        <v>47</v>
      </c>
      <c r="AB112" s="2">
        <v>333456</v>
      </c>
      <c r="AC112" s="2">
        <v>1.5026390000000001</v>
      </c>
      <c r="AD112" s="2">
        <v>1.7126220000000001</v>
      </c>
      <c r="AE112" s="2">
        <v>0.209983</v>
      </c>
      <c r="AF112" s="2">
        <v>209.983</v>
      </c>
      <c r="AK112" s="2">
        <v>41910</v>
      </c>
      <c r="AL112" s="2" t="s">
        <v>53</v>
      </c>
      <c r="AM112" s="2" t="s">
        <v>51</v>
      </c>
      <c r="AN112" s="2">
        <v>578830</v>
      </c>
      <c r="AO112" s="2">
        <v>2.5049039999999998</v>
      </c>
      <c r="AP112" s="2">
        <v>2.7046169999999998</v>
      </c>
      <c r="AQ112" s="2">
        <v>0.199713</v>
      </c>
      <c r="AR112" s="2">
        <v>199.71299999999999</v>
      </c>
    </row>
    <row r="113" spans="13:44">
      <c r="M113">
        <v>35343</v>
      </c>
      <c r="N113" t="s">
        <v>16</v>
      </c>
      <c r="O113" t="s">
        <v>51</v>
      </c>
      <c r="P113">
        <v>279530</v>
      </c>
      <c r="Q113">
        <v>1.500011</v>
      </c>
      <c r="R113">
        <v>1.7566219999999999</v>
      </c>
      <c r="S113">
        <v>0.25661099999999998</v>
      </c>
      <c r="T113">
        <v>256.61099999999999</v>
      </c>
      <c r="Y113" s="2">
        <v>38518</v>
      </c>
      <c r="Z113" s="2" t="s">
        <v>52</v>
      </c>
      <c r="AA113" s="2" t="s">
        <v>48</v>
      </c>
      <c r="AB113" s="2">
        <v>89876</v>
      </c>
      <c r="AC113" s="2">
        <v>1.5038069999999999</v>
      </c>
      <c r="AD113" s="2">
        <v>1.6926220000000001</v>
      </c>
      <c r="AE113" s="2">
        <v>0.18881500000000001</v>
      </c>
      <c r="AF113" s="2">
        <v>188.815</v>
      </c>
      <c r="AK113" s="2">
        <v>48455</v>
      </c>
      <c r="AL113" s="2" t="s">
        <v>53</v>
      </c>
      <c r="AM113" s="2" t="s">
        <v>48</v>
      </c>
      <c r="AN113" s="2">
        <v>207750</v>
      </c>
      <c r="AO113" s="2">
        <v>2.50604</v>
      </c>
      <c r="AP113" s="2">
        <v>2.7086220000000001</v>
      </c>
      <c r="AQ113" s="2">
        <v>0.20258200000000001</v>
      </c>
      <c r="AR113" s="2">
        <v>202.58199999999999</v>
      </c>
    </row>
    <row r="114" spans="13:44">
      <c r="M114">
        <v>47727</v>
      </c>
      <c r="N114" t="s">
        <v>16</v>
      </c>
      <c r="O114" t="s">
        <v>54</v>
      </c>
      <c r="P114">
        <v>113826</v>
      </c>
      <c r="Q114">
        <v>1.5059009999999999</v>
      </c>
      <c r="R114">
        <v>1.752637</v>
      </c>
      <c r="S114">
        <v>0.24673599999999901</v>
      </c>
      <c r="T114">
        <v>246.735999999999</v>
      </c>
      <c r="Y114" s="2">
        <v>46994</v>
      </c>
      <c r="Z114" s="2" t="s">
        <v>52</v>
      </c>
      <c r="AA114" s="2" t="s">
        <v>46</v>
      </c>
      <c r="AB114" s="2">
        <v>118642</v>
      </c>
      <c r="AC114" s="2">
        <v>1.5051429999999999</v>
      </c>
      <c r="AD114" s="2">
        <v>1.7286170000000001</v>
      </c>
      <c r="AE114" s="2">
        <v>0.22347400000000001</v>
      </c>
      <c r="AF114" s="2">
        <v>223.47399999999999</v>
      </c>
      <c r="AK114" s="2">
        <v>55434</v>
      </c>
      <c r="AL114" s="2" t="s">
        <v>16</v>
      </c>
      <c r="AM114" s="2" t="s">
        <v>46</v>
      </c>
      <c r="AN114" s="2">
        <v>46130</v>
      </c>
      <c r="AO114" s="2">
        <v>1.5</v>
      </c>
      <c r="AP114" s="2">
        <v>1.6806319999999999</v>
      </c>
      <c r="AQ114" s="2">
        <v>0.18063199999999999</v>
      </c>
      <c r="AR114" s="2">
        <v>180.63200000000001</v>
      </c>
    </row>
    <row r="115" spans="13:44">
      <c r="M115">
        <v>52730</v>
      </c>
      <c r="N115" t="s">
        <v>16</v>
      </c>
      <c r="O115" t="s">
        <v>49</v>
      </c>
      <c r="P115">
        <v>841836</v>
      </c>
      <c r="Q115">
        <v>1.510478</v>
      </c>
      <c r="R115">
        <v>1.7526219999999999</v>
      </c>
      <c r="S115">
        <v>0.242144</v>
      </c>
      <c r="T115">
        <v>242.14400000000001</v>
      </c>
      <c r="Y115" s="2">
        <v>58541</v>
      </c>
      <c r="Z115" s="2" t="s">
        <v>52</v>
      </c>
      <c r="AA115" s="2" t="s">
        <v>51</v>
      </c>
      <c r="AB115" s="2">
        <v>544558</v>
      </c>
      <c r="AC115" s="2">
        <v>1.506731</v>
      </c>
      <c r="AD115" s="2">
        <v>1.7286220000000001</v>
      </c>
      <c r="AE115" s="2">
        <v>0.221891</v>
      </c>
      <c r="AF115" s="2">
        <v>221.89099999999999</v>
      </c>
      <c r="AK115" s="2">
        <v>35343</v>
      </c>
      <c r="AL115" s="2" t="s">
        <v>16</v>
      </c>
      <c r="AM115" s="2" t="s">
        <v>51</v>
      </c>
      <c r="AN115" s="2">
        <v>46192</v>
      </c>
      <c r="AO115" s="2">
        <v>1.500011</v>
      </c>
      <c r="AP115" s="2">
        <v>1.7086319999999999</v>
      </c>
      <c r="AQ115" s="2">
        <v>0.208621</v>
      </c>
      <c r="AR115" s="2">
        <v>208.62100000000001</v>
      </c>
    </row>
    <row r="116" spans="13:44">
      <c r="M116">
        <v>55438</v>
      </c>
      <c r="N116" t="s">
        <v>16</v>
      </c>
      <c r="O116" t="s">
        <v>46</v>
      </c>
      <c r="P116">
        <v>406870</v>
      </c>
      <c r="Q116">
        <v>2</v>
      </c>
      <c r="R116">
        <v>2.2526169999999999</v>
      </c>
      <c r="S116">
        <v>0.25261699999999898</v>
      </c>
      <c r="T116">
        <v>252.616999999999</v>
      </c>
      <c r="Y116" s="2">
        <v>34372</v>
      </c>
      <c r="Z116" s="2" t="s">
        <v>52</v>
      </c>
      <c r="AA116" s="2" t="s">
        <v>46</v>
      </c>
      <c r="AB116" s="2">
        <v>363876</v>
      </c>
      <c r="AC116" s="2">
        <v>2.0026329999999999</v>
      </c>
      <c r="AD116" s="2">
        <v>2.1966169999999998</v>
      </c>
      <c r="AE116" s="2">
        <v>0.19398399999999999</v>
      </c>
      <c r="AF116" s="2">
        <v>193.98400000000001</v>
      </c>
      <c r="AK116" s="2">
        <v>59100</v>
      </c>
      <c r="AL116" s="2" t="s">
        <v>16</v>
      </c>
      <c r="AM116" s="2" t="s">
        <v>11</v>
      </c>
      <c r="AN116" s="2">
        <v>537262</v>
      </c>
      <c r="AO116" s="2">
        <v>1.505903</v>
      </c>
      <c r="AP116" s="2">
        <v>1.676617</v>
      </c>
      <c r="AQ116" s="2">
        <v>0.170714</v>
      </c>
      <c r="AR116" s="2">
        <v>170.714</v>
      </c>
    </row>
    <row r="117" spans="13:44">
      <c r="M117">
        <v>35347</v>
      </c>
      <c r="N117" t="s">
        <v>16</v>
      </c>
      <c r="O117" t="s">
        <v>51</v>
      </c>
      <c r="P117">
        <v>180102</v>
      </c>
      <c r="Q117">
        <v>2.0000110000000002</v>
      </c>
      <c r="R117">
        <v>2.2246220000000001</v>
      </c>
      <c r="S117">
        <v>0.22461099999999901</v>
      </c>
      <c r="T117">
        <v>224.610999999999</v>
      </c>
      <c r="Y117" s="2">
        <v>53704</v>
      </c>
      <c r="Z117" s="2" t="s">
        <v>52</v>
      </c>
      <c r="AA117" s="2" t="s">
        <v>47</v>
      </c>
      <c r="AB117" s="2">
        <v>482246</v>
      </c>
      <c r="AC117" s="2">
        <v>2.0037690000000001</v>
      </c>
      <c r="AD117" s="2">
        <v>2.1686320000000001</v>
      </c>
      <c r="AE117" s="2">
        <v>0.16486300000000001</v>
      </c>
      <c r="AF117" s="2">
        <v>164.863</v>
      </c>
      <c r="AK117" s="2">
        <v>40422</v>
      </c>
      <c r="AL117" s="2" t="s">
        <v>16</v>
      </c>
      <c r="AM117" s="2" t="s">
        <v>12</v>
      </c>
      <c r="AN117" s="2">
        <v>466</v>
      </c>
      <c r="AO117" s="2">
        <v>1.5102409999999999</v>
      </c>
      <c r="AP117" s="2">
        <v>1.6739889999999999</v>
      </c>
      <c r="AQ117" s="2">
        <v>0.163748</v>
      </c>
      <c r="AR117" s="2">
        <v>163.74799999999999</v>
      </c>
    </row>
    <row r="118" spans="13:44">
      <c r="M118">
        <v>38764</v>
      </c>
      <c r="N118" t="s">
        <v>16</v>
      </c>
      <c r="O118" t="s">
        <v>54</v>
      </c>
      <c r="P118">
        <v>88168</v>
      </c>
      <c r="Q118">
        <v>2.0059010000000002</v>
      </c>
      <c r="R118">
        <v>2.2526269999999999</v>
      </c>
      <c r="S118">
        <v>0.246725999999999</v>
      </c>
      <c r="T118">
        <v>246.725999999999</v>
      </c>
      <c r="Y118" s="2">
        <v>55289</v>
      </c>
      <c r="Z118" s="2" t="s">
        <v>52</v>
      </c>
      <c r="AA118" s="2" t="s">
        <v>51</v>
      </c>
      <c r="AB118" s="2">
        <v>309996</v>
      </c>
      <c r="AC118" s="2">
        <v>2.0049039999999998</v>
      </c>
      <c r="AD118" s="2">
        <v>2.2406169999999999</v>
      </c>
      <c r="AE118" s="2">
        <v>0.23571300000000001</v>
      </c>
      <c r="AF118" s="2">
        <v>235.71299999999999</v>
      </c>
      <c r="AK118" s="2">
        <v>55438</v>
      </c>
      <c r="AL118" s="2" t="s">
        <v>16</v>
      </c>
      <c r="AM118" s="2" t="s">
        <v>46</v>
      </c>
      <c r="AN118" s="2">
        <v>78210</v>
      </c>
      <c r="AO118" s="2">
        <v>2</v>
      </c>
      <c r="AP118" s="2">
        <v>2.2126320000000002</v>
      </c>
      <c r="AQ118" s="2">
        <v>0.21263199999999999</v>
      </c>
      <c r="AR118" s="2">
        <v>212.63200000000001</v>
      </c>
    </row>
    <row r="119" spans="13:44">
      <c r="M119">
        <v>47333</v>
      </c>
      <c r="N119" t="s">
        <v>16</v>
      </c>
      <c r="O119" t="s">
        <v>49</v>
      </c>
      <c r="P119">
        <v>829036</v>
      </c>
      <c r="Q119">
        <v>2.0101650000000002</v>
      </c>
      <c r="R119">
        <v>2.2006169999999998</v>
      </c>
      <c r="S119">
        <v>0.19045199999999901</v>
      </c>
      <c r="T119">
        <v>190.451999999999</v>
      </c>
      <c r="Y119" s="2">
        <v>39869</v>
      </c>
      <c r="Z119" s="2" t="s">
        <v>52</v>
      </c>
      <c r="AA119" s="2" t="s">
        <v>48</v>
      </c>
      <c r="AB119" s="2">
        <v>149620</v>
      </c>
      <c r="AC119" s="2">
        <v>2.00604</v>
      </c>
      <c r="AD119" s="2">
        <v>2.1766269999999999</v>
      </c>
      <c r="AE119" s="2">
        <v>0.17058699999999999</v>
      </c>
      <c r="AF119" s="2">
        <v>170.58699999999999</v>
      </c>
      <c r="AK119" s="2">
        <v>35347</v>
      </c>
      <c r="AL119" s="2" t="s">
        <v>16</v>
      </c>
      <c r="AM119" s="2" t="s">
        <v>51</v>
      </c>
      <c r="AN119" s="2">
        <v>45524</v>
      </c>
      <c r="AO119" s="2">
        <v>2.0000110000000002</v>
      </c>
      <c r="AP119" s="2">
        <v>2.1846269999999999</v>
      </c>
      <c r="AQ119" s="2">
        <v>0.184616</v>
      </c>
      <c r="AR119" s="2">
        <v>184.61600000000001</v>
      </c>
    </row>
    <row r="120" spans="13:44">
      <c r="M120">
        <v>55442</v>
      </c>
      <c r="N120" t="s">
        <v>16</v>
      </c>
      <c r="O120" t="s">
        <v>46</v>
      </c>
      <c r="P120">
        <v>99124</v>
      </c>
      <c r="Q120">
        <v>2.5</v>
      </c>
      <c r="R120">
        <v>2.7566220000000001</v>
      </c>
      <c r="S120">
        <v>0.25662200000000002</v>
      </c>
      <c r="T120">
        <v>256.62200000000001</v>
      </c>
      <c r="Y120" s="2">
        <v>37972</v>
      </c>
      <c r="Z120" s="2" t="s">
        <v>52</v>
      </c>
      <c r="AA120" s="2" t="s">
        <v>46</v>
      </c>
      <c r="AB120" s="2">
        <v>552046</v>
      </c>
      <c r="AC120" s="2">
        <v>2.5026329999999999</v>
      </c>
      <c r="AD120" s="2">
        <v>2.6541839999999999</v>
      </c>
      <c r="AE120" s="2">
        <v>0.15155099999999999</v>
      </c>
      <c r="AF120" s="2">
        <v>151.55099999999999</v>
      </c>
      <c r="AK120" s="2">
        <v>50989</v>
      </c>
      <c r="AL120" s="2" t="s">
        <v>16</v>
      </c>
      <c r="AM120" s="2" t="s">
        <v>49</v>
      </c>
      <c r="AN120" s="2">
        <v>154188</v>
      </c>
      <c r="AO120" s="2">
        <v>2.0059089999999999</v>
      </c>
      <c r="AP120" s="2">
        <v>2.2006220000000001</v>
      </c>
      <c r="AQ120" s="2">
        <v>0.194713</v>
      </c>
      <c r="AR120" s="2">
        <v>194.71299999999999</v>
      </c>
    </row>
    <row r="121" spans="13:44">
      <c r="M121">
        <v>35351</v>
      </c>
      <c r="N121" t="s">
        <v>16</v>
      </c>
      <c r="O121" t="s">
        <v>51</v>
      </c>
      <c r="P121">
        <v>410398</v>
      </c>
      <c r="Q121">
        <v>2.50001099999999</v>
      </c>
      <c r="R121">
        <v>2.6820189999999999</v>
      </c>
      <c r="S121">
        <v>0.182008</v>
      </c>
      <c r="T121">
        <v>182.00800000000001</v>
      </c>
      <c r="Y121" s="2">
        <v>52886</v>
      </c>
      <c r="Z121" s="2" t="s">
        <v>52</v>
      </c>
      <c r="AA121" s="2" t="s">
        <v>47</v>
      </c>
      <c r="AB121" s="2">
        <v>92558</v>
      </c>
      <c r="AC121" s="2">
        <v>2.5037690000000001</v>
      </c>
      <c r="AD121" s="2">
        <v>2.6766220000000001</v>
      </c>
      <c r="AE121" s="2">
        <v>0.17285300000000001</v>
      </c>
      <c r="AF121" s="2">
        <v>172.85300000000001</v>
      </c>
      <c r="AK121" s="2">
        <v>48672</v>
      </c>
      <c r="AL121" s="2" t="s">
        <v>16</v>
      </c>
      <c r="AM121" s="2" t="s">
        <v>50</v>
      </c>
      <c r="AN121" s="2">
        <v>652</v>
      </c>
      <c r="AO121" s="2">
        <v>2.0099800000000001</v>
      </c>
      <c r="AP121" s="2">
        <v>2.1818659999999999</v>
      </c>
      <c r="AQ121" s="2">
        <v>0.17188600000000001</v>
      </c>
      <c r="AR121" s="2">
        <v>171.886</v>
      </c>
    </row>
    <row r="122" spans="13:44">
      <c r="M122">
        <v>44341</v>
      </c>
      <c r="N122" t="s">
        <v>16</v>
      </c>
      <c r="O122" t="s">
        <v>54</v>
      </c>
      <c r="P122">
        <v>419182</v>
      </c>
      <c r="Q122">
        <v>2.5059010000000002</v>
      </c>
      <c r="R122">
        <v>2.7183869999999999</v>
      </c>
      <c r="S122">
        <v>0.21248599999999901</v>
      </c>
      <c r="T122">
        <v>212.485999999999</v>
      </c>
      <c r="Y122" s="2">
        <v>50894</v>
      </c>
      <c r="Z122" s="2" t="s">
        <v>52</v>
      </c>
      <c r="AA122" s="2" t="s">
        <v>51</v>
      </c>
      <c r="AB122" s="2">
        <v>575058</v>
      </c>
      <c r="AC122" s="2">
        <v>2.5049039999999998</v>
      </c>
      <c r="AD122" s="2">
        <v>2.7206269999999999</v>
      </c>
      <c r="AE122" s="2">
        <v>0.215723</v>
      </c>
      <c r="AF122" s="2">
        <v>215.72300000000001</v>
      </c>
      <c r="AK122" s="2">
        <v>55442</v>
      </c>
      <c r="AL122" s="2" t="s">
        <v>16</v>
      </c>
      <c r="AM122" s="2" t="s">
        <v>46</v>
      </c>
      <c r="AN122" s="2">
        <v>44084</v>
      </c>
      <c r="AO122" s="2">
        <v>2.5</v>
      </c>
      <c r="AP122" s="2">
        <v>2.7286320000000002</v>
      </c>
      <c r="AQ122" s="2">
        <v>0.228632</v>
      </c>
      <c r="AR122" s="2">
        <v>228.63200000000001</v>
      </c>
    </row>
    <row r="123" spans="13:44">
      <c r="M123">
        <v>55263</v>
      </c>
      <c r="N123" t="s">
        <v>16</v>
      </c>
      <c r="O123" t="s">
        <v>49</v>
      </c>
      <c r="P123">
        <v>95740</v>
      </c>
      <c r="Q123">
        <v>2.5096370000000001</v>
      </c>
      <c r="R123">
        <v>2.7206220000000001</v>
      </c>
      <c r="S123">
        <v>0.21098499999999901</v>
      </c>
      <c r="T123">
        <v>210.98499999999899</v>
      </c>
      <c r="Y123" s="2">
        <v>48250</v>
      </c>
      <c r="Z123" s="2" t="s">
        <v>52</v>
      </c>
      <c r="AA123" s="2" t="s">
        <v>48</v>
      </c>
      <c r="AB123" s="2">
        <v>52230</v>
      </c>
      <c r="AC123" s="2">
        <v>2.50604</v>
      </c>
      <c r="AD123" s="2">
        <v>2.7206220000000001</v>
      </c>
      <c r="AE123" s="2">
        <v>0.21458199999999999</v>
      </c>
      <c r="AF123" s="2">
        <v>214.58199999999999</v>
      </c>
      <c r="AK123" s="2">
        <v>35351</v>
      </c>
      <c r="AL123" s="2" t="s">
        <v>16</v>
      </c>
      <c r="AM123" s="2" t="s">
        <v>51</v>
      </c>
      <c r="AN123" s="2">
        <v>43836</v>
      </c>
      <c r="AO123" s="2">
        <v>2.5000110000000002</v>
      </c>
      <c r="AP123" s="2">
        <v>2.7046320000000001</v>
      </c>
      <c r="AQ123" s="2">
        <v>0.204621</v>
      </c>
      <c r="AR123" s="2">
        <v>204.62100000000001</v>
      </c>
    </row>
    <row r="124" spans="13:44">
      <c r="M124">
        <v>49866</v>
      </c>
      <c r="N124" t="s">
        <v>52</v>
      </c>
      <c r="O124" t="s">
        <v>46</v>
      </c>
      <c r="P124">
        <v>613112</v>
      </c>
      <c r="Q124">
        <v>1.502631</v>
      </c>
      <c r="R124">
        <v>1.7526269999999999</v>
      </c>
      <c r="S124">
        <v>0.249995999999999</v>
      </c>
      <c r="T124">
        <v>249.99599999999899</v>
      </c>
      <c r="Y124" s="2">
        <v>55434</v>
      </c>
      <c r="Z124" s="2" t="s">
        <v>16</v>
      </c>
      <c r="AA124" s="2" t="s">
        <v>46</v>
      </c>
      <c r="AB124" s="2">
        <v>46618</v>
      </c>
      <c r="AC124" s="2">
        <v>1.5</v>
      </c>
      <c r="AD124" s="2">
        <v>1.7286269999999999</v>
      </c>
      <c r="AE124" s="2">
        <v>0.228627</v>
      </c>
      <c r="AF124" s="2">
        <v>228.62700000000001</v>
      </c>
      <c r="AK124" s="2">
        <v>38554</v>
      </c>
      <c r="AL124" s="2" t="s">
        <v>16</v>
      </c>
      <c r="AM124" s="2" t="s">
        <v>11</v>
      </c>
      <c r="AN124" s="2">
        <v>149406</v>
      </c>
      <c r="AO124" s="2">
        <v>2.505903</v>
      </c>
      <c r="AP124" s="2">
        <v>2.728637</v>
      </c>
      <c r="AQ124" s="2">
        <v>0.22273399999999999</v>
      </c>
      <c r="AR124" s="2">
        <v>222.73400000000001</v>
      </c>
    </row>
    <row r="125" spans="13:44">
      <c r="M125">
        <v>53406</v>
      </c>
      <c r="N125" t="s">
        <v>52</v>
      </c>
      <c r="O125" t="s">
        <v>51</v>
      </c>
      <c r="P125">
        <v>693306</v>
      </c>
      <c r="Q125">
        <v>1.5037989999999899</v>
      </c>
      <c r="R125">
        <v>1.7566169999999901</v>
      </c>
      <c r="S125">
        <v>0.25281799999999999</v>
      </c>
      <c r="T125">
        <v>252.81799999999899</v>
      </c>
      <c r="Y125" s="2">
        <v>35343</v>
      </c>
      <c r="Z125" s="2" t="s">
        <v>16</v>
      </c>
      <c r="AA125" s="2" t="s">
        <v>51</v>
      </c>
      <c r="AB125" s="2">
        <v>46618</v>
      </c>
      <c r="AC125" s="2">
        <v>1.500011</v>
      </c>
      <c r="AD125" s="2">
        <v>1.7286319999999999</v>
      </c>
      <c r="AE125" s="2">
        <v>0.22862099999999999</v>
      </c>
      <c r="AF125" s="2">
        <v>228.62100000000001</v>
      </c>
      <c r="AK125" s="2">
        <v>54776</v>
      </c>
      <c r="AL125" s="2" t="s">
        <v>16</v>
      </c>
      <c r="AM125" s="2" t="s">
        <v>12</v>
      </c>
      <c r="AN125" s="2">
        <v>9912</v>
      </c>
      <c r="AO125" s="2">
        <v>2.5099740000000001</v>
      </c>
      <c r="AP125" s="2">
        <v>2.7046269999999999</v>
      </c>
      <c r="AQ125" s="2">
        <v>0.19465299999999999</v>
      </c>
      <c r="AR125" s="2">
        <v>194.65299999999999</v>
      </c>
    </row>
    <row r="126" spans="13:44">
      <c r="M126">
        <v>36681</v>
      </c>
      <c r="N126" t="s">
        <v>52</v>
      </c>
      <c r="O126" t="s">
        <v>47</v>
      </c>
      <c r="P126">
        <v>33062</v>
      </c>
      <c r="Q126">
        <v>1.504983</v>
      </c>
      <c r="R126">
        <v>1.7526219999999999</v>
      </c>
      <c r="S126">
        <v>0.247639</v>
      </c>
      <c r="T126">
        <v>247.63900000000001</v>
      </c>
      <c r="Y126" s="2">
        <v>43632</v>
      </c>
      <c r="Z126" s="2" t="s">
        <v>16</v>
      </c>
      <c r="AA126" s="2" t="s">
        <v>49</v>
      </c>
      <c r="AB126" s="2">
        <v>301756</v>
      </c>
      <c r="AC126" s="2">
        <v>1.5059089999999999</v>
      </c>
      <c r="AD126" s="2">
        <v>1.7126269999999999</v>
      </c>
      <c r="AE126" s="2">
        <v>0.20671800000000001</v>
      </c>
      <c r="AF126" s="2">
        <v>206.71799999999999</v>
      </c>
      <c r="AK126" s="2">
        <v>51073</v>
      </c>
      <c r="AL126" s="2" t="s">
        <v>16</v>
      </c>
      <c r="AM126" s="2" t="s">
        <v>49</v>
      </c>
      <c r="AN126" s="2">
        <v>714</v>
      </c>
      <c r="AO126" s="2">
        <v>3.5078320000000001</v>
      </c>
      <c r="AP126" s="2">
        <v>3.6419760000000001</v>
      </c>
      <c r="AQ126" s="2">
        <v>0.13414400000000001</v>
      </c>
      <c r="AR126" s="2">
        <v>134.14400000000001</v>
      </c>
    </row>
    <row r="127" spans="13:44">
      <c r="M127">
        <v>54206</v>
      </c>
      <c r="N127" t="s">
        <v>52</v>
      </c>
      <c r="O127" t="s">
        <v>48</v>
      </c>
      <c r="P127">
        <v>45388</v>
      </c>
      <c r="Q127">
        <v>1.5066409999999999</v>
      </c>
      <c r="R127">
        <v>1.756632</v>
      </c>
      <c r="S127">
        <v>0.24999099999999899</v>
      </c>
      <c r="T127">
        <v>249.99099999999899</v>
      </c>
      <c r="Y127" s="2">
        <v>35205</v>
      </c>
      <c r="Z127" s="2" t="s">
        <v>16</v>
      </c>
      <c r="AA127" s="2" t="s">
        <v>11</v>
      </c>
      <c r="AB127" s="2">
        <v>109424</v>
      </c>
      <c r="AC127" s="2">
        <v>1.5107269999999999</v>
      </c>
      <c r="AD127" s="2">
        <v>1.7286220000000001</v>
      </c>
      <c r="AE127" s="2">
        <v>0.21789500000000001</v>
      </c>
      <c r="AF127" s="2">
        <v>217.89500000000001</v>
      </c>
      <c r="AK127" s="2">
        <v>60297</v>
      </c>
      <c r="AL127" s="2" t="s">
        <v>45</v>
      </c>
      <c r="AM127" s="2" t="s">
        <v>46</v>
      </c>
      <c r="AN127" s="2">
        <v>200990</v>
      </c>
      <c r="AO127" s="2">
        <v>1.5026330000000001</v>
      </c>
      <c r="AP127" s="2">
        <v>1.6806270000000001</v>
      </c>
      <c r="AQ127" s="2">
        <v>0.17799400000000001</v>
      </c>
      <c r="AR127" s="2">
        <v>177.994</v>
      </c>
    </row>
    <row r="128" spans="13:44">
      <c r="M128">
        <v>39587</v>
      </c>
      <c r="N128" t="s">
        <v>52</v>
      </c>
      <c r="O128" t="s">
        <v>46</v>
      </c>
      <c r="P128">
        <v>528836</v>
      </c>
      <c r="Q128">
        <v>2.002631</v>
      </c>
      <c r="R128">
        <v>2.2138659999999999</v>
      </c>
      <c r="S128">
        <v>0.21123499999999901</v>
      </c>
      <c r="T128">
        <v>211.23499999999899</v>
      </c>
      <c r="Y128" s="2">
        <v>55438</v>
      </c>
      <c r="Z128" s="2" t="s">
        <v>16</v>
      </c>
      <c r="AA128" s="2" t="s">
        <v>46</v>
      </c>
      <c r="AB128" s="2">
        <v>51372</v>
      </c>
      <c r="AC128" s="2">
        <v>2</v>
      </c>
      <c r="AD128" s="2">
        <v>2.1966269999999999</v>
      </c>
      <c r="AE128" s="2">
        <v>0.196627</v>
      </c>
      <c r="AF128" s="2">
        <v>196.62700000000001</v>
      </c>
      <c r="AK128" s="2">
        <v>44623</v>
      </c>
      <c r="AL128" s="2" t="s">
        <v>45</v>
      </c>
      <c r="AM128" s="2" t="s">
        <v>47</v>
      </c>
      <c r="AN128" s="2">
        <v>194652</v>
      </c>
      <c r="AO128" s="2">
        <v>1.5037689999999999</v>
      </c>
      <c r="AP128" s="2">
        <v>1.6926319999999999</v>
      </c>
      <c r="AQ128" s="2">
        <v>0.188863</v>
      </c>
      <c r="AR128" s="2">
        <v>188.863</v>
      </c>
    </row>
    <row r="129" spans="13:44">
      <c r="M129">
        <v>40422</v>
      </c>
      <c r="N129" t="s">
        <v>52</v>
      </c>
      <c r="O129" t="s">
        <v>51</v>
      </c>
      <c r="P129">
        <v>353722</v>
      </c>
      <c r="Q129">
        <v>2.0037989999999999</v>
      </c>
      <c r="R129">
        <v>2.2246169999999998</v>
      </c>
      <c r="S129">
        <v>0.22081799999999899</v>
      </c>
      <c r="T129">
        <v>220.81799999999899</v>
      </c>
      <c r="Y129" s="2">
        <v>35347</v>
      </c>
      <c r="Z129" s="2" t="s">
        <v>16</v>
      </c>
      <c r="AA129" s="2" t="s">
        <v>51</v>
      </c>
      <c r="AB129" s="2">
        <v>244000</v>
      </c>
      <c r="AC129" s="2">
        <v>2.0000110000000002</v>
      </c>
      <c r="AD129" s="2">
        <v>2.2406269999999999</v>
      </c>
      <c r="AE129" s="2">
        <v>0.240616</v>
      </c>
      <c r="AF129" s="2">
        <v>240.61600000000001</v>
      </c>
      <c r="AK129" s="2">
        <v>39587</v>
      </c>
      <c r="AL129" s="2" t="s">
        <v>45</v>
      </c>
      <c r="AM129" s="2" t="s">
        <v>51</v>
      </c>
      <c r="AN129" s="2">
        <v>18318</v>
      </c>
      <c r="AO129" s="2">
        <v>1.504904</v>
      </c>
      <c r="AP129" s="2">
        <v>1.7086269999999999</v>
      </c>
      <c r="AQ129" s="2">
        <v>0.20372299999999999</v>
      </c>
      <c r="AR129" s="2">
        <v>203.72300000000001</v>
      </c>
    </row>
    <row r="130" spans="13:44">
      <c r="M130">
        <v>48901</v>
      </c>
      <c r="N130" t="s">
        <v>52</v>
      </c>
      <c r="O130" t="s">
        <v>47</v>
      </c>
      <c r="P130">
        <v>76572</v>
      </c>
      <c r="Q130">
        <v>2.0049009999999998</v>
      </c>
      <c r="R130">
        <v>2.2086169999999998</v>
      </c>
      <c r="S130">
        <v>0.20371600000000001</v>
      </c>
      <c r="T130">
        <v>203.71600000000001</v>
      </c>
      <c r="Y130" s="2">
        <v>41387</v>
      </c>
      <c r="Z130" s="2" t="s">
        <v>16</v>
      </c>
      <c r="AA130" s="2" t="s">
        <v>11</v>
      </c>
      <c r="AB130" s="2">
        <v>486550</v>
      </c>
      <c r="AC130" s="2">
        <v>2.005903</v>
      </c>
      <c r="AD130" s="2">
        <v>2.1966169999999998</v>
      </c>
      <c r="AE130" s="2">
        <v>0.19071399999999999</v>
      </c>
      <c r="AF130" s="2">
        <v>190.714</v>
      </c>
      <c r="AK130" s="2">
        <v>47333</v>
      </c>
      <c r="AL130" s="2" t="s">
        <v>45</v>
      </c>
      <c r="AM130" s="2" t="s">
        <v>48</v>
      </c>
      <c r="AN130" s="2">
        <v>79762</v>
      </c>
      <c r="AO130" s="2">
        <v>1.50604</v>
      </c>
      <c r="AP130" s="2">
        <v>1.6926270000000001</v>
      </c>
      <c r="AQ130" s="2">
        <v>0.186587</v>
      </c>
      <c r="AR130" s="2">
        <v>186.58699999999999</v>
      </c>
    </row>
    <row r="131" spans="13:44">
      <c r="M131">
        <v>50011</v>
      </c>
      <c r="N131" t="s">
        <v>52</v>
      </c>
      <c r="O131" t="s">
        <v>48</v>
      </c>
      <c r="P131">
        <v>85894</v>
      </c>
      <c r="Q131">
        <v>2.0061819999999999</v>
      </c>
      <c r="R131">
        <v>2.2526269999999999</v>
      </c>
      <c r="S131">
        <v>0.246445</v>
      </c>
      <c r="T131">
        <v>246.44499999999999</v>
      </c>
      <c r="Y131" s="2">
        <v>58974</v>
      </c>
      <c r="Z131" s="2" t="s">
        <v>16</v>
      </c>
      <c r="AA131" s="2" t="s">
        <v>12</v>
      </c>
      <c r="AB131" s="2">
        <v>279062</v>
      </c>
      <c r="AC131" s="2">
        <v>2.0102410000000002</v>
      </c>
      <c r="AD131" s="2">
        <v>2.2406320000000002</v>
      </c>
      <c r="AE131" s="2">
        <v>0.23039100000000001</v>
      </c>
      <c r="AF131" s="2">
        <v>230.39099999999999</v>
      </c>
      <c r="AK131" s="2">
        <v>34942</v>
      </c>
      <c r="AL131" s="2" t="s">
        <v>45</v>
      </c>
      <c r="AM131" s="2" t="s">
        <v>47</v>
      </c>
      <c r="AN131" s="2">
        <v>135206</v>
      </c>
      <c r="AO131" s="2">
        <v>2.0026389999999998</v>
      </c>
      <c r="AP131" s="2">
        <v>2.2006269999999999</v>
      </c>
      <c r="AQ131" s="2">
        <v>0.197988</v>
      </c>
      <c r="AR131" s="2">
        <v>197.988</v>
      </c>
    </row>
    <row r="132" spans="13:44">
      <c r="M132">
        <v>59880</v>
      </c>
      <c r="N132" t="s">
        <v>52</v>
      </c>
      <c r="O132" t="s">
        <v>46</v>
      </c>
      <c r="P132">
        <v>499374</v>
      </c>
      <c r="Q132">
        <v>2.502631</v>
      </c>
      <c r="R132">
        <v>2.7566169999999999</v>
      </c>
      <c r="S132">
        <v>0.25398599999999899</v>
      </c>
      <c r="T132">
        <v>253.985999999999</v>
      </c>
      <c r="Y132" s="2">
        <v>55442</v>
      </c>
      <c r="Z132" s="2" t="s">
        <v>16</v>
      </c>
      <c r="AA132" s="2" t="s">
        <v>46</v>
      </c>
      <c r="AB132" s="2">
        <v>52812</v>
      </c>
      <c r="AC132" s="2">
        <v>2.5</v>
      </c>
      <c r="AD132" s="2">
        <v>2.6886220000000001</v>
      </c>
      <c r="AE132" s="2">
        <v>0.18862200000000001</v>
      </c>
      <c r="AF132" s="2">
        <v>188.62200000000001</v>
      </c>
      <c r="AK132" s="2">
        <v>38860</v>
      </c>
      <c r="AL132" s="2" t="s">
        <v>45</v>
      </c>
      <c r="AM132" s="2" t="s">
        <v>46</v>
      </c>
      <c r="AN132" s="2">
        <v>23988</v>
      </c>
      <c r="AO132" s="2">
        <v>2.0037780000000001</v>
      </c>
      <c r="AP132" s="2">
        <v>2.2126269999999999</v>
      </c>
      <c r="AQ132" s="2">
        <v>0.20884900000000001</v>
      </c>
      <c r="AR132" s="2">
        <v>208.84899999999999</v>
      </c>
    </row>
    <row r="133" spans="13:44">
      <c r="M133">
        <v>49144</v>
      </c>
      <c r="N133" t="s">
        <v>52</v>
      </c>
      <c r="O133" t="s">
        <v>51</v>
      </c>
      <c r="P133">
        <v>569800</v>
      </c>
      <c r="Q133">
        <v>2.5037989999999999</v>
      </c>
      <c r="R133">
        <v>2.7206269999999999</v>
      </c>
      <c r="S133">
        <v>0.21682799999999999</v>
      </c>
      <c r="T133">
        <v>216.828</v>
      </c>
      <c r="Y133" s="2">
        <v>35351</v>
      </c>
      <c r="Z133" s="2" t="s">
        <v>16</v>
      </c>
      <c r="AA133" s="2" t="s">
        <v>51</v>
      </c>
      <c r="AB133" s="2">
        <v>48058</v>
      </c>
      <c r="AC133" s="2">
        <v>2.5000110000000002</v>
      </c>
      <c r="AD133" s="2">
        <v>2.720637</v>
      </c>
      <c r="AE133" s="2">
        <v>0.22062599999999999</v>
      </c>
      <c r="AF133" s="2">
        <v>220.626</v>
      </c>
      <c r="AK133" s="2">
        <v>36108</v>
      </c>
      <c r="AL133" s="2" t="s">
        <v>45</v>
      </c>
      <c r="AM133" s="2" t="s">
        <v>48</v>
      </c>
      <c r="AN133" s="2">
        <v>175340</v>
      </c>
      <c r="AO133" s="2">
        <v>2.0049100000000002</v>
      </c>
      <c r="AP133" s="2">
        <v>2.2166320000000002</v>
      </c>
      <c r="AQ133" s="2">
        <v>0.21172199999999999</v>
      </c>
      <c r="AR133" s="2">
        <v>211.72200000000001</v>
      </c>
    </row>
    <row r="134" spans="13:44">
      <c r="M134">
        <v>55560</v>
      </c>
      <c r="N134" t="s">
        <v>52</v>
      </c>
      <c r="O134" t="s">
        <v>47</v>
      </c>
      <c r="P134">
        <v>392808</v>
      </c>
      <c r="Q134">
        <v>2.5049039999999998</v>
      </c>
      <c r="R134">
        <v>2.7206320000000002</v>
      </c>
      <c r="S134">
        <v>0.215728</v>
      </c>
      <c r="T134">
        <v>215.72800000000001</v>
      </c>
      <c r="Y134" s="2">
        <v>51189</v>
      </c>
      <c r="Z134" s="2" t="s">
        <v>16</v>
      </c>
      <c r="AA134" s="2" t="s">
        <v>11</v>
      </c>
      <c r="AB134" s="2">
        <v>198216</v>
      </c>
      <c r="AC134" s="2">
        <v>2.505903</v>
      </c>
      <c r="AD134" s="2">
        <v>2.6926220000000001</v>
      </c>
      <c r="AE134" s="2">
        <v>0.186719</v>
      </c>
      <c r="AF134" s="2">
        <v>186.71899999999999</v>
      </c>
      <c r="AK134" s="2">
        <v>33345</v>
      </c>
      <c r="AL134" s="2" t="s">
        <v>45</v>
      </c>
      <c r="AM134" s="2" t="s">
        <v>51</v>
      </c>
      <c r="AN134" s="2">
        <v>64370</v>
      </c>
      <c r="AO134" s="2">
        <v>2.0070749999999999</v>
      </c>
      <c r="AP134" s="2">
        <v>2.1466609999999999</v>
      </c>
      <c r="AQ134" s="2">
        <v>0.13958599999999999</v>
      </c>
      <c r="AR134" s="2">
        <v>139.58600000000001</v>
      </c>
    </row>
    <row r="135" spans="13:44">
      <c r="M135">
        <v>38860</v>
      </c>
      <c r="N135" t="s">
        <v>52</v>
      </c>
      <c r="O135" t="s">
        <v>48</v>
      </c>
      <c r="P135">
        <v>106646</v>
      </c>
      <c r="Q135">
        <v>2.5061589999999998</v>
      </c>
      <c r="R135">
        <v>2.75663199999999</v>
      </c>
      <c r="S135">
        <v>0.250472999999999</v>
      </c>
      <c r="T135">
        <v>250.47299999999899</v>
      </c>
      <c r="Y135" s="2">
        <v>34927</v>
      </c>
      <c r="Z135" s="2" t="s">
        <v>16</v>
      </c>
      <c r="AA135" s="2" t="s">
        <v>12</v>
      </c>
      <c r="AB135" s="2">
        <v>60450</v>
      </c>
      <c r="AC135" s="2">
        <v>2.5102410000000002</v>
      </c>
      <c r="AD135" s="2">
        <v>2.7206220000000001</v>
      </c>
      <c r="AE135" s="2">
        <v>0.21038100000000001</v>
      </c>
      <c r="AF135" s="2">
        <v>210.381</v>
      </c>
      <c r="AK135" s="2">
        <v>60709</v>
      </c>
      <c r="AL135" s="2" t="s">
        <v>45</v>
      </c>
      <c r="AM135" s="2" t="s">
        <v>46</v>
      </c>
      <c r="AN135" s="2">
        <v>66830</v>
      </c>
      <c r="AO135" s="2">
        <v>2.5026329999999999</v>
      </c>
      <c r="AP135" s="2">
        <v>2.7286269999999999</v>
      </c>
      <c r="AQ135" s="2">
        <v>0.225994</v>
      </c>
      <c r="AR135" s="2">
        <v>225.994</v>
      </c>
    </row>
    <row r="136" spans="13:44">
      <c r="M136" s="2"/>
      <c r="N136" s="2"/>
      <c r="O136" s="2"/>
      <c r="P136" s="2"/>
      <c r="Q136" s="2"/>
      <c r="R136" s="2"/>
      <c r="S136" s="2"/>
      <c r="T136" s="2"/>
      <c r="Y136" s="2">
        <v>32847</v>
      </c>
      <c r="Z136" s="2" t="s">
        <v>45</v>
      </c>
      <c r="AA136" s="2" t="s">
        <v>47</v>
      </c>
      <c r="AB136" s="2">
        <v>103836</v>
      </c>
      <c r="AC136" s="2">
        <v>1.5026390000000001</v>
      </c>
      <c r="AD136" s="2">
        <v>1.7126269999999999</v>
      </c>
      <c r="AE136" s="2">
        <v>0.20998800000000001</v>
      </c>
      <c r="AF136" s="2">
        <v>209.988</v>
      </c>
      <c r="AK136" s="2">
        <v>40157</v>
      </c>
      <c r="AL136" s="2" t="s">
        <v>45</v>
      </c>
      <c r="AM136" s="2" t="s">
        <v>47</v>
      </c>
      <c r="AN136" s="2">
        <v>122728</v>
      </c>
      <c r="AO136" s="2">
        <v>2.5037690000000001</v>
      </c>
      <c r="AP136" s="2">
        <v>2.6686169999999998</v>
      </c>
      <c r="AQ136" s="2">
        <v>0.16484799999999999</v>
      </c>
      <c r="AR136" s="2">
        <v>164.84800000000001</v>
      </c>
    </row>
    <row r="137" spans="13:44">
      <c r="M137" s="2"/>
      <c r="N137" s="2"/>
      <c r="O137" s="2"/>
      <c r="P137" s="2"/>
      <c r="Q137" s="2"/>
      <c r="R137" s="2"/>
      <c r="S137" s="2"/>
      <c r="T137" s="2"/>
      <c r="Y137" s="2">
        <v>36861</v>
      </c>
      <c r="Z137" s="2" t="s">
        <v>45</v>
      </c>
      <c r="AA137" s="2" t="s">
        <v>48</v>
      </c>
      <c r="AB137" s="2">
        <v>282506</v>
      </c>
      <c r="AC137" s="2">
        <v>1.5038069999999999</v>
      </c>
      <c r="AD137" s="2">
        <v>1.6926270000000001</v>
      </c>
      <c r="AE137" s="2">
        <v>0.18881999999999999</v>
      </c>
      <c r="AF137" s="2">
        <v>188.82</v>
      </c>
      <c r="AK137" s="2">
        <v>43699</v>
      </c>
      <c r="AL137" s="2" t="s">
        <v>45</v>
      </c>
      <c r="AM137" s="2" t="s">
        <v>51</v>
      </c>
      <c r="AN137" s="2">
        <v>61304</v>
      </c>
      <c r="AO137" s="2">
        <v>2.5049039999999998</v>
      </c>
      <c r="AP137" s="2">
        <v>2.7046269999999999</v>
      </c>
      <c r="AQ137" s="2">
        <v>0.19972300000000001</v>
      </c>
      <c r="AR137" s="2">
        <v>199.72300000000001</v>
      </c>
    </row>
    <row r="138" spans="13:44">
      <c r="M138" s="2"/>
      <c r="N138" s="2"/>
      <c r="O138" s="2"/>
      <c r="P138" s="2"/>
      <c r="Q138" s="2"/>
      <c r="R138" s="2"/>
      <c r="S138" s="2"/>
      <c r="T138" s="2"/>
      <c r="Y138" s="2">
        <v>37216</v>
      </c>
      <c r="Z138" s="2" t="s">
        <v>45</v>
      </c>
      <c r="AA138" s="2" t="s">
        <v>46</v>
      </c>
      <c r="AB138" s="2">
        <v>324410</v>
      </c>
      <c r="AC138" s="2">
        <v>1.5051429999999999</v>
      </c>
      <c r="AD138" s="2">
        <v>1.7286220000000001</v>
      </c>
      <c r="AE138" s="2">
        <v>0.22347900000000001</v>
      </c>
      <c r="AF138" s="2">
        <v>223.47900000000001</v>
      </c>
      <c r="AK138" s="2">
        <v>50534</v>
      </c>
      <c r="AL138" s="2" t="s">
        <v>45</v>
      </c>
      <c r="AM138" s="2" t="s">
        <v>48</v>
      </c>
      <c r="AN138" s="2">
        <v>282762</v>
      </c>
      <c r="AO138" s="2">
        <v>2.50604</v>
      </c>
      <c r="AP138" s="2">
        <v>2.7086320000000002</v>
      </c>
      <c r="AQ138" s="2">
        <v>0.20259199999999999</v>
      </c>
      <c r="AR138" s="2">
        <v>202.59200000000001</v>
      </c>
    </row>
    <row r="139" spans="13:44">
      <c r="M139" s="2"/>
      <c r="N139" s="2"/>
      <c r="O139" s="2"/>
      <c r="P139" s="2"/>
      <c r="Q139" s="2"/>
      <c r="R139" s="2"/>
      <c r="S139" s="2"/>
      <c r="T139" s="2"/>
      <c r="Y139" s="2">
        <v>49320</v>
      </c>
      <c r="Z139" s="2" t="s">
        <v>45</v>
      </c>
      <c r="AA139" s="2" t="s">
        <v>51</v>
      </c>
      <c r="AB139" s="2">
        <v>163682</v>
      </c>
      <c r="AC139" s="2">
        <v>1.506731</v>
      </c>
      <c r="AD139" s="2">
        <v>1.7286269999999999</v>
      </c>
      <c r="AE139" s="2">
        <v>0.22189600000000001</v>
      </c>
      <c r="AF139" s="2">
        <v>221.89599999999999</v>
      </c>
      <c r="AK139" s="2">
        <v>37198</v>
      </c>
      <c r="AL139" s="2" t="s">
        <v>52</v>
      </c>
      <c r="AM139" s="2" t="s">
        <v>46</v>
      </c>
      <c r="AN139" s="2">
        <v>16044</v>
      </c>
      <c r="AO139" s="2">
        <v>1.5026330000000001</v>
      </c>
      <c r="AP139" s="2">
        <v>1.6806220000000001</v>
      </c>
      <c r="AQ139" s="2">
        <v>0.17798900000000001</v>
      </c>
      <c r="AR139" s="2">
        <v>177.989</v>
      </c>
    </row>
    <row r="140" spans="13:44">
      <c r="M140" s="2"/>
      <c r="N140" s="2"/>
      <c r="O140" s="2"/>
      <c r="P140" s="2"/>
      <c r="Q140" s="2"/>
      <c r="R140" s="2"/>
      <c r="S140" s="2"/>
      <c r="T140" s="2"/>
      <c r="Y140" s="2">
        <v>46891</v>
      </c>
      <c r="Z140" s="2" t="s">
        <v>45</v>
      </c>
      <c r="AA140" s="2" t="s">
        <v>46</v>
      </c>
      <c r="AB140" s="2">
        <v>33682</v>
      </c>
      <c r="AC140" s="2">
        <v>2.0026329999999999</v>
      </c>
      <c r="AD140" s="2">
        <v>2.1966220000000001</v>
      </c>
      <c r="AE140" s="2">
        <v>0.19398899999999999</v>
      </c>
      <c r="AF140" s="2">
        <v>193.989</v>
      </c>
      <c r="AK140" s="2">
        <v>57518</v>
      </c>
      <c r="AL140" s="2" t="s">
        <v>52</v>
      </c>
      <c r="AM140" s="2" t="s">
        <v>47</v>
      </c>
      <c r="AN140" s="2">
        <v>296610</v>
      </c>
      <c r="AO140" s="2">
        <v>1.5037689999999999</v>
      </c>
      <c r="AP140" s="2">
        <v>1.6926270000000001</v>
      </c>
      <c r="AQ140" s="2">
        <v>0.188858</v>
      </c>
      <c r="AR140" s="2">
        <v>188.858</v>
      </c>
    </row>
    <row r="141" spans="13:44">
      <c r="M141" s="2"/>
      <c r="N141" s="2"/>
      <c r="O141" s="2"/>
      <c r="P141" s="2"/>
      <c r="Q141" s="2"/>
      <c r="R141" s="2"/>
      <c r="S141" s="2"/>
      <c r="T141" s="2"/>
      <c r="Y141" s="2">
        <v>51373</v>
      </c>
      <c r="Z141" s="2" t="s">
        <v>45</v>
      </c>
      <c r="AA141" s="2" t="s">
        <v>47</v>
      </c>
      <c r="AB141" s="2">
        <v>24236</v>
      </c>
      <c r="AC141" s="2">
        <v>2.0037690000000001</v>
      </c>
      <c r="AD141" s="2">
        <v>2.168622</v>
      </c>
      <c r="AE141" s="2">
        <v>0.164853</v>
      </c>
      <c r="AF141" s="2">
        <v>164.85300000000001</v>
      </c>
      <c r="AK141" s="2">
        <v>38764</v>
      </c>
      <c r="AL141" s="2" t="s">
        <v>52</v>
      </c>
      <c r="AM141" s="2" t="s">
        <v>51</v>
      </c>
      <c r="AN141" s="2">
        <v>49040</v>
      </c>
      <c r="AO141" s="2">
        <v>1.504904</v>
      </c>
      <c r="AP141" s="2">
        <v>1.7086220000000001</v>
      </c>
      <c r="AQ141" s="2">
        <v>0.20371800000000001</v>
      </c>
      <c r="AR141" s="2">
        <v>203.71799999999999</v>
      </c>
    </row>
    <row r="142" spans="13:44">
      <c r="M142" s="2"/>
      <c r="N142" s="2"/>
      <c r="O142" s="2"/>
      <c r="P142" s="2"/>
      <c r="Q142" s="2"/>
      <c r="R142" s="2"/>
      <c r="S142" s="2"/>
      <c r="T142" s="2"/>
      <c r="Y142" s="2">
        <v>37341</v>
      </c>
      <c r="Z142" s="2" t="s">
        <v>45</v>
      </c>
      <c r="AA142" s="2" t="s">
        <v>51</v>
      </c>
      <c r="AB142" s="2">
        <v>51934</v>
      </c>
      <c r="AC142" s="2">
        <v>2.0049039999999998</v>
      </c>
      <c r="AD142" s="2">
        <v>2.2406220000000001</v>
      </c>
      <c r="AE142" s="2">
        <v>0.23571800000000001</v>
      </c>
      <c r="AF142" s="2">
        <v>235.71799999999999</v>
      </c>
      <c r="AK142" s="2">
        <v>58277</v>
      </c>
      <c r="AL142" s="2" t="s">
        <v>52</v>
      </c>
      <c r="AM142" s="2" t="s">
        <v>48</v>
      </c>
      <c r="AN142" s="2">
        <v>107426</v>
      </c>
      <c r="AO142" s="2">
        <v>1.50604</v>
      </c>
      <c r="AP142" s="2">
        <v>1.6926220000000001</v>
      </c>
      <c r="AQ142" s="2">
        <v>0.186582</v>
      </c>
      <c r="AR142" s="2">
        <v>186.58199999999999</v>
      </c>
    </row>
    <row r="143" spans="13:44">
      <c r="M143" s="2"/>
      <c r="N143" s="2"/>
      <c r="O143" s="2"/>
      <c r="P143" s="2"/>
      <c r="Q143" s="2"/>
      <c r="R143" s="2"/>
      <c r="S143" s="2"/>
      <c r="T143" s="2"/>
      <c r="Y143" s="2">
        <v>57461</v>
      </c>
      <c r="Z143" s="2" t="s">
        <v>45</v>
      </c>
      <c r="AA143" s="2" t="s">
        <v>48</v>
      </c>
      <c r="AB143" s="2">
        <v>16292</v>
      </c>
      <c r="AC143" s="2">
        <v>2.00604</v>
      </c>
      <c r="AD143" s="2">
        <v>2.1766220000000001</v>
      </c>
      <c r="AE143" s="2">
        <v>0.17058200000000001</v>
      </c>
      <c r="AF143" s="2">
        <v>170.58199999999999</v>
      </c>
      <c r="AK143" s="2">
        <v>49144</v>
      </c>
      <c r="AL143" s="2" t="s">
        <v>52</v>
      </c>
      <c r="AM143" s="2" t="s">
        <v>47</v>
      </c>
      <c r="AN143" s="2">
        <v>31622</v>
      </c>
      <c r="AO143" s="2">
        <v>2.0026389999999998</v>
      </c>
      <c r="AP143" s="2">
        <v>2.2006220000000001</v>
      </c>
      <c r="AQ143" s="2">
        <v>0.19798299999999999</v>
      </c>
      <c r="AR143" s="2">
        <v>197.983</v>
      </c>
    </row>
    <row r="144" spans="13:44">
      <c r="M144" s="2"/>
      <c r="N144" s="2"/>
      <c r="O144" s="2"/>
      <c r="P144" s="2"/>
      <c r="Q144" s="2"/>
      <c r="R144" s="2"/>
      <c r="S144" s="2"/>
      <c r="T144" s="2"/>
      <c r="Y144" s="2">
        <v>39516</v>
      </c>
      <c r="Z144" s="2" t="s">
        <v>45</v>
      </c>
      <c r="AA144" s="2" t="s">
        <v>46</v>
      </c>
      <c r="AB144" s="2">
        <v>75442</v>
      </c>
      <c r="AC144" s="2">
        <v>2.5026329999999999</v>
      </c>
      <c r="AD144" s="2">
        <v>2.6886169999999998</v>
      </c>
      <c r="AE144" s="2">
        <v>0.18598400000000001</v>
      </c>
      <c r="AF144" s="2">
        <v>185.98400000000001</v>
      </c>
      <c r="AK144" s="2">
        <v>48145</v>
      </c>
      <c r="AL144" s="2" t="s">
        <v>52</v>
      </c>
      <c r="AM144" s="2" t="s">
        <v>46</v>
      </c>
      <c r="AN144" s="2">
        <v>51252</v>
      </c>
      <c r="AO144" s="2">
        <v>2.0037780000000001</v>
      </c>
      <c r="AP144" s="2">
        <v>2.2126220000000001</v>
      </c>
      <c r="AQ144" s="2">
        <v>0.208844</v>
      </c>
      <c r="AR144" s="2">
        <v>208.84399999999999</v>
      </c>
    </row>
    <row r="145" spans="13:44">
      <c r="M145" s="2"/>
      <c r="N145" s="2"/>
      <c r="O145" s="2"/>
      <c r="P145" s="2"/>
      <c r="Q145" s="2"/>
      <c r="R145" s="2"/>
      <c r="S145" s="2"/>
      <c r="T145" s="2"/>
      <c r="Y145" s="2">
        <v>44713</v>
      </c>
      <c r="Z145" s="2" t="s">
        <v>45</v>
      </c>
      <c r="AA145" s="2" t="s">
        <v>47</v>
      </c>
      <c r="AB145" s="2">
        <v>233276</v>
      </c>
      <c r="AC145" s="2">
        <v>2.5037690000000001</v>
      </c>
      <c r="AD145" s="2">
        <v>2.6385429999999999</v>
      </c>
      <c r="AE145" s="2">
        <v>0.134774</v>
      </c>
      <c r="AF145" s="2">
        <v>134.774</v>
      </c>
      <c r="AK145" s="2">
        <v>46070</v>
      </c>
      <c r="AL145" s="2" t="s">
        <v>52</v>
      </c>
      <c r="AM145" s="2" t="s">
        <v>48</v>
      </c>
      <c r="AN145" s="2">
        <v>135812</v>
      </c>
      <c r="AO145" s="2">
        <v>2.0049100000000002</v>
      </c>
      <c r="AP145" s="2">
        <v>2.2166269999999999</v>
      </c>
      <c r="AQ145" s="2">
        <v>0.21171699999999999</v>
      </c>
      <c r="AR145" s="2">
        <v>211.71700000000001</v>
      </c>
    </row>
    <row r="146" spans="13:44">
      <c r="M146" s="2"/>
      <c r="N146" s="2"/>
      <c r="O146" s="2"/>
      <c r="P146" s="2"/>
      <c r="Q146" s="2"/>
      <c r="R146" s="2"/>
      <c r="S146" s="2"/>
      <c r="T146" s="2"/>
      <c r="Y146" s="2">
        <v>45845</v>
      </c>
      <c r="Z146" s="2" t="s">
        <v>45</v>
      </c>
      <c r="AA146" s="2" t="s">
        <v>51</v>
      </c>
      <c r="AB146" s="2">
        <v>39628</v>
      </c>
      <c r="AC146" s="2">
        <v>2.5049039999999998</v>
      </c>
      <c r="AD146" s="2">
        <v>2.7206320000000002</v>
      </c>
      <c r="AE146" s="2">
        <v>0.215728</v>
      </c>
      <c r="AF146" s="2">
        <v>215.72800000000001</v>
      </c>
      <c r="AK146" s="2">
        <v>51094</v>
      </c>
      <c r="AL146" s="2" t="s">
        <v>52</v>
      </c>
      <c r="AM146" s="2" t="s">
        <v>51</v>
      </c>
      <c r="AN146" s="2">
        <v>111924</v>
      </c>
      <c r="AO146" s="2">
        <v>2.0070749999999999</v>
      </c>
      <c r="AP146" s="2">
        <v>2.1846220000000001</v>
      </c>
      <c r="AQ146" s="2">
        <v>0.17754700000000001</v>
      </c>
      <c r="AR146" s="2">
        <v>177.547</v>
      </c>
    </row>
    <row r="147" spans="13:44">
      <c r="M147" s="2"/>
      <c r="N147" s="2"/>
      <c r="O147" s="2"/>
      <c r="P147" s="2"/>
      <c r="Q147" s="2"/>
      <c r="R147" s="2"/>
      <c r="S147" s="2"/>
      <c r="T147" s="2"/>
      <c r="Y147" s="2">
        <v>57082</v>
      </c>
      <c r="Z147" s="2" t="s">
        <v>45</v>
      </c>
      <c r="AA147" s="2" t="s">
        <v>48</v>
      </c>
      <c r="AB147" s="2">
        <v>49288</v>
      </c>
      <c r="AC147" s="2">
        <v>2.50604</v>
      </c>
      <c r="AD147" s="2">
        <v>2.7206269999999999</v>
      </c>
      <c r="AE147" s="2">
        <v>0.214587</v>
      </c>
      <c r="AF147" s="2">
        <v>214.58699999999999</v>
      </c>
      <c r="AK147" s="2">
        <v>55400</v>
      </c>
      <c r="AL147" s="2" t="s">
        <v>52</v>
      </c>
      <c r="AM147" s="2" t="s">
        <v>46</v>
      </c>
      <c r="AN147" s="2">
        <v>418596</v>
      </c>
      <c r="AO147" s="2">
        <v>2.5026329999999999</v>
      </c>
      <c r="AP147" s="2">
        <v>2.7286220000000001</v>
      </c>
      <c r="AQ147" s="2">
        <v>0.225989</v>
      </c>
      <c r="AR147" s="2">
        <v>225.989</v>
      </c>
    </row>
    <row r="148" spans="13:44">
      <c r="M148" s="2"/>
      <c r="N148" s="2"/>
      <c r="O148" s="2"/>
      <c r="P148" s="2"/>
      <c r="Q148" s="2"/>
      <c r="R148" s="2"/>
      <c r="S148" s="2"/>
      <c r="T148" s="2"/>
      <c r="Y148" s="2">
        <v>56072</v>
      </c>
      <c r="Z148" s="2" t="s">
        <v>52</v>
      </c>
      <c r="AA148" s="2" t="s">
        <v>47</v>
      </c>
      <c r="AB148" s="2">
        <v>333456</v>
      </c>
      <c r="AC148" s="2">
        <v>1.5026390000000001</v>
      </c>
      <c r="AD148" s="2">
        <v>1.7126220000000001</v>
      </c>
      <c r="AE148" s="2">
        <v>0.209983</v>
      </c>
      <c r="AF148" s="2">
        <v>209.983</v>
      </c>
      <c r="AK148" s="2">
        <v>48916</v>
      </c>
      <c r="AL148" s="2" t="s">
        <v>52</v>
      </c>
      <c r="AM148" s="2" t="s">
        <v>47</v>
      </c>
      <c r="AN148" s="2">
        <v>117140</v>
      </c>
      <c r="AO148" s="2">
        <v>2.5037690000000001</v>
      </c>
      <c r="AP148" s="2">
        <v>2.656622</v>
      </c>
      <c r="AQ148" s="2">
        <v>0.15285299999999999</v>
      </c>
      <c r="AR148" s="2">
        <v>152.85300000000001</v>
      </c>
    </row>
    <row r="149" spans="13:44">
      <c r="M149" s="2"/>
      <c r="N149" s="2"/>
      <c r="O149" s="2"/>
      <c r="P149" s="2"/>
      <c r="Q149" s="2"/>
      <c r="R149" s="2"/>
      <c r="S149" s="2"/>
      <c r="T149" s="2"/>
      <c r="Y149" s="2">
        <v>38518</v>
      </c>
      <c r="Z149" s="2" t="s">
        <v>52</v>
      </c>
      <c r="AA149" s="2" t="s">
        <v>48</v>
      </c>
      <c r="AB149" s="2">
        <v>89876</v>
      </c>
      <c r="AC149" s="2">
        <v>1.5038069999999999</v>
      </c>
      <c r="AD149" s="2">
        <v>1.6926220000000001</v>
      </c>
      <c r="AE149" s="2">
        <v>0.18881500000000001</v>
      </c>
      <c r="AF149" s="2">
        <v>188.815</v>
      </c>
      <c r="AK149" s="2">
        <v>39229</v>
      </c>
      <c r="AL149" s="2" t="s">
        <v>52</v>
      </c>
      <c r="AM149" s="2" t="s">
        <v>51</v>
      </c>
      <c r="AN149" s="2">
        <v>211402</v>
      </c>
      <c r="AO149" s="2">
        <v>2.5049039999999998</v>
      </c>
      <c r="AP149" s="2">
        <v>2.7046220000000001</v>
      </c>
      <c r="AQ149" s="2">
        <v>0.19971800000000001</v>
      </c>
      <c r="AR149" s="2">
        <v>199.71799999999999</v>
      </c>
    </row>
    <row r="150" spans="13:44">
      <c r="M150" s="2"/>
      <c r="N150" s="2"/>
      <c r="O150" s="2"/>
      <c r="P150" s="2"/>
      <c r="Q150" s="2"/>
      <c r="R150" s="2"/>
      <c r="S150" s="2"/>
      <c r="T150" s="2"/>
      <c r="Y150" s="2">
        <v>46994</v>
      </c>
      <c r="Z150" s="2" t="s">
        <v>52</v>
      </c>
      <c r="AA150" s="2" t="s">
        <v>46</v>
      </c>
      <c r="AB150" s="2">
        <v>118642</v>
      </c>
      <c r="AC150" s="2">
        <v>1.5051429999999999</v>
      </c>
      <c r="AD150" s="2">
        <v>1.7286170000000001</v>
      </c>
      <c r="AE150" s="2">
        <v>0.22347400000000001</v>
      </c>
      <c r="AF150" s="2">
        <v>223.47399999999999</v>
      </c>
      <c r="AK150" s="2">
        <v>51214</v>
      </c>
      <c r="AL150" s="2" t="s">
        <v>52</v>
      </c>
      <c r="AM150" s="2" t="s">
        <v>48</v>
      </c>
      <c r="AN150" s="2">
        <v>236164</v>
      </c>
      <c r="AO150" s="2">
        <v>2.50604</v>
      </c>
      <c r="AP150" s="2">
        <v>2.7086269999999999</v>
      </c>
      <c r="AQ150" s="2">
        <v>0.20258699999999999</v>
      </c>
      <c r="AR150" s="2">
        <v>202.58699999999999</v>
      </c>
    </row>
    <row r="151" spans="13:44">
      <c r="M151" s="2"/>
      <c r="N151" s="2"/>
      <c r="O151" s="2"/>
      <c r="P151" s="2"/>
      <c r="Q151" s="2"/>
      <c r="R151" s="2"/>
      <c r="S151" s="2"/>
      <c r="T151" s="2"/>
      <c r="Y151" s="2">
        <v>58541</v>
      </c>
      <c r="Z151" s="2" t="s">
        <v>52</v>
      </c>
      <c r="AA151" s="2" t="s">
        <v>51</v>
      </c>
      <c r="AB151" s="2">
        <v>544558</v>
      </c>
      <c r="AC151" s="2">
        <v>1.506731</v>
      </c>
      <c r="AD151" s="2">
        <v>1.7286220000000001</v>
      </c>
      <c r="AE151" s="2">
        <v>0.221891</v>
      </c>
      <c r="AF151" s="2">
        <v>221.89099999999999</v>
      </c>
      <c r="AK151" s="2">
        <v>45654</v>
      </c>
      <c r="AL151" s="2" t="s">
        <v>53</v>
      </c>
      <c r="AM151" s="2" t="s">
        <v>46</v>
      </c>
      <c r="AN151" s="2">
        <v>17608</v>
      </c>
      <c r="AO151" s="2">
        <v>1.5026330000000001</v>
      </c>
      <c r="AP151" s="2">
        <v>1.680617</v>
      </c>
      <c r="AQ151" s="2">
        <v>0.177984</v>
      </c>
      <c r="AR151" s="2">
        <v>177.98400000000001</v>
      </c>
    </row>
    <row r="152" spans="13:44">
      <c r="M152" s="2"/>
      <c r="N152" s="2"/>
      <c r="O152" s="2"/>
      <c r="P152" s="2"/>
      <c r="Q152" s="2"/>
      <c r="R152" s="2"/>
      <c r="S152" s="2"/>
      <c r="T152" s="2"/>
      <c r="Y152" s="2">
        <v>34372</v>
      </c>
      <c r="Z152" s="2" t="s">
        <v>52</v>
      </c>
      <c r="AA152" s="2" t="s">
        <v>46</v>
      </c>
      <c r="AB152" s="2">
        <v>363876</v>
      </c>
      <c r="AC152" s="2">
        <v>2.0026329999999999</v>
      </c>
      <c r="AD152" s="2">
        <v>2.1966169999999998</v>
      </c>
      <c r="AE152" s="2">
        <v>0.19398399999999999</v>
      </c>
      <c r="AF152" s="2">
        <v>193.98400000000001</v>
      </c>
      <c r="AK152" s="2">
        <v>51669</v>
      </c>
      <c r="AL152" s="2" t="s">
        <v>53</v>
      </c>
      <c r="AM152" s="2" t="s">
        <v>47</v>
      </c>
      <c r="AN152" s="2">
        <v>67250</v>
      </c>
      <c r="AO152" s="2">
        <v>1.5037689999999999</v>
      </c>
      <c r="AP152" s="2">
        <v>1.6926220000000001</v>
      </c>
      <c r="AQ152" s="2">
        <v>0.18885299999999999</v>
      </c>
      <c r="AR152" s="2">
        <v>188.85300000000001</v>
      </c>
    </row>
    <row r="153" spans="13:44">
      <c r="M153" s="2"/>
      <c r="N153" s="2"/>
      <c r="O153" s="2"/>
      <c r="P153" s="2"/>
      <c r="Q153" s="2"/>
      <c r="R153" s="2"/>
      <c r="S153" s="2"/>
      <c r="T153" s="2"/>
      <c r="Y153" s="2">
        <v>53704</v>
      </c>
      <c r="Z153" s="2" t="s">
        <v>52</v>
      </c>
      <c r="AA153" s="2" t="s">
        <v>47</v>
      </c>
      <c r="AB153" s="2">
        <v>482246</v>
      </c>
      <c r="AC153" s="2">
        <v>2.0037690000000001</v>
      </c>
      <c r="AD153" s="2">
        <v>2.1686320000000001</v>
      </c>
      <c r="AE153" s="2">
        <v>0.16486300000000001</v>
      </c>
      <c r="AF153" s="2">
        <v>164.863</v>
      </c>
      <c r="AK153" s="2">
        <v>35359</v>
      </c>
      <c r="AL153" s="2" t="s">
        <v>53</v>
      </c>
      <c r="AM153" s="2" t="s">
        <v>51</v>
      </c>
      <c r="AN153" s="2">
        <v>34626</v>
      </c>
      <c r="AO153" s="2">
        <v>1.504904</v>
      </c>
      <c r="AP153" s="2">
        <v>1.7086170000000001</v>
      </c>
      <c r="AQ153" s="2">
        <v>0.20371300000000001</v>
      </c>
      <c r="AR153" s="2">
        <v>203.71299999999999</v>
      </c>
    </row>
    <row r="154" spans="13:44">
      <c r="M154" s="2"/>
      <c r="N154" s="2"/>
      <c r="O154" s="2"/>
      <c r="P154" s="2"/>
      <c r="Q154" s="2"/>
      <c r="R154" s="2"/>
      <c r="S154" s="2"/>
      <c r="T154" s="2"/>
      <c r="Y154" s="2">
        <v>55289</v>
      </c>
      <c r="Z154" s="2" t="s">
        <v>52</v>
      </c>
      <c r="AA154" s="2" t="s">
        <v>51</v>
      </c>
      <c r="AB154" s="2">
        <v>309996</v>
      </c>
      <c r="AC154" s="2">
        <v>2.0049039999999998</v>
      </c>
      <c r="AD154" s="2">
        <v>2.2406169999999999</v>
      </c>
      <c r="AE154" s="2">
        <v>0.23571300000000001</v>
      </c>
      <c r="AF154" s="2">
        <v>235.71299999999999</v>
      </c>
      <c r="AK154" s="2">
        <v>50011</v>
      </c>
      <c r="AL154" s="2" t="s">
        <v>53</v>
      </c>
      <c r="AM154" s="2" t="s">
        <v>48</v>
      </c>
      <c r="AN154" s="2">
        <v>211340</v>
      </c>
      <c r="AO154" s="2">
        <v>1.50604</v>
      </c>
      <c r="AP154" s="2">
        <v>1.692617</v>
      </c>
      <c r="AQ154" s="2">
        <v>0.18657699999999999</v>
      </c>
      <c r="AR154" s="2">
        <v>186.577</v>
      </c>
    </row>
    <row r="155" spans="13:44">
      <c r="M155" s="2"/>
      <c r="N155" s="2"/>
      <c r="O155" s="2"/>
      <c r="P155" s="2"/>
      <c r="Q155" s="2"/>
      <c r="R155" s="2"/>
      <c r="S155" s="2"/>
      <c r="T155" s="2"/>
      <c r="Y155" s="2">
        <v>39869</v>
      </c>
      <c r="Z155" s="2" t="s">
        <v>52</v>
      </c>
      <c r="AA155" s="2" t="s">
        <v>48</v>
      </c>
      <c r="AB155" s="2">
        <v>149620</v>
      </c>
      <c r="AC155" s="2">
        <v>2.00604</v>
      </c>
      <c r="AD155" s="2">
        <v>2.1766269999999999</v>
      </c>
      <c r="AE155" s="2">
        <v>0.17058699999999999</v>
      </c>
      <c r="AF155" s="2">
        <v>170.58699999999999</v>
      </c>
      <c r="AK155" s="2">
        <v>57695</v>
      </c>
      <c r="AL155" s="2" t="s">
        <v>53</v>
      </c>
      <c r="AM155" s="2" t="s">
        <v>47</v>
      </c>
      <c r="AN155" s="2">
        <v>255436</v>
      </c>
      <c r="AO155" s="2">
        <v>2.0026389999999998</v>
      </c>
      <c r="AP155" s="2">
        <v>2.2006220000000001</v>
      </c>
      <c r="AQ155" s="2">
        <v>0.19798299999999999</v>
      </c>
      <c r="AR155" s="2">
        <v>197.983</v>
      </c>
    </row>
    <row r="156" spans="13:44">
      <c r="M156" s="2"/>
      <c r="N156" s="2"/>
      <c r="O156" s="2"/>
      <c r="P156" s="2"/>
      <c r="Q156" s="2"/>
      <c r="R156" s="2"/>
      <c r="S156" s="2"/>
      <c r="T156" s="2"/>
      <c r="Y156" s="2">
        <v>37972</v>
      </c>
      <c r="Z156" s="2" t="s">
        <v>52</v>
      </c>
      <c r="AA156" s="2" t="s">
        <v>46</v>
      </c>
      <c r="AB156" s="2">
        <v>552046</v>
      </c>
      <c r="AC156" s="2">
        <v>2.5026329999999999</v>
      </c>
      <c r="AD156" s="2">
        <v>2.6541839999999999</v>
      </c>
      <c r="AE156" s="2">
        <v>0.15155099999999999</v>
      </c>
      <c r="AF156" s="2">
        <v>151.55099999999999</v>
      </c>
      <c r="AK156" s="2">
        <v>54586</v>
      </c>
      <c r="AL156" s="2" t="s">
        <v>53</v>
      </c>
      <c r="AM156" s="2" t="s">
        <v>46</v>
      </c>
      <c r="AN156" s="2">
        <v>289644</v>
      </c>
      <c r="AO156" s="2">
        <v>2.0037780000000001</v>
      </c>
      <c r="AP156" s="2">
        <v>2.2126169999999998</v>
      </c>
      <c r="AQ156" s="2">
        <v>0.208839</v>
      </c>
      <c r="AR156" s="2">
        <v>208.839</v>
      </c>
    </row>
    <row r="157" spans="13:44">
      <c r="M157" s="2"/>
      <c r="N157" s="2"/>
      <c r="O157" s="2"/>
      <c r="P157" s="2"/>
      <c r="Q157" s="2"/>
      <c r="R157" s="2"/>
      <c r="S157" s="2"/>
      <c r="T157" s="2"/>
      <c r="Y157" s="2">
        <v>52886</v>
      </c>
      <c r="Z157" s="2" t="s">
        <v>52</v>
      </c>
      <c r="AA157" s="2" t="s">
        <v>47</v>
      </c>
      <c r="AB157" s="2">
        <v>92558</v>
      </c>
      <c r="AC157" s="2">
        <v>2.5037690000000001</v>
      </c>
      <c r="AD157" s="2">
        <v>2.6766220000000001</v>
      </c>
      <c r="AE157" s="2">
        <v>0.17285300000000001</v>
      </c>
      <c r="AF157" s="2">
        <v>172.85300000000001</v>
      </c>
      <c r="AK157" s="2">
        <v>38784</v>
      </c>
      <c r="AL157" s="2" t="s">
        <v>53</v>
      </c>
      <c r="AM157" s="2" t="s">
        <v>48</v>
      </c>
      <c r="AN157" s="2">
        <v>260230</v>
      </c>
      <c r="AO157" s="2">
        <v>2.0049100000000002</v>
      </c>
      <c r="AP157" s="2">
        <v>2.2166220000000001</v>
      </c>
      <c r="AQ157" s="2">
        <v>0.21171200000000001</v>
      </c>
      <c r="AR157" s="2">
        <v>211.71199999999999</v>
      </c>
    </row>
    <row r="158" spans="13:44">
      <c r="M158" s="2"/>
      <c r="N158" s="2"/>
      <c r="O158" s="2"/>
      <c r="P158" s="2"/>
      <c r="Q158" s="2"/>
      <c r="R158" s="2"/>
      <c r="S158" s="2"/>
      <c r="T158" s="2"/>
      <c r="Y158" s="2">
        <v>50894</v>
      </c>
      <c r="Z158" s="2" t="s">
        <v>52</v>
      </c>
      <c r="AA158" s="2" t="s">
        <v>51</v>
      </c>
      <c r="AB158" s="2">
        <v>575058</v>
      </c>
      <c r="AC158" s="2">
        <v>2.5049039999999998</v>
      </c>
      <c r="AD158" s="2">
        <v>2.7206269999999999</v>
      </c>
      <c r="AE158" s="2">
        <v>0.215723</v>
      </c>
      <c r="AF158" s="2">
        <v>215.72300000000001</v>
      </c>
      <c r="AK158" s="2">
        <v>53567</v>
      </c>
      <c r="AL158" s="2" t="s">
        <v>53</v>
      </c>
      <c r="AM158" s="2" t="s">
        <v>51</v>
      </c>
      <c r="AN158" s="2">
        <v>30768</v>
      </c>
      <c r="AO158" s="2">
        <v>2.0070749999999999</v>
      </c>
      <c r="AP158" s="2">
        <v>2.1846220000000001</v>
      </c>
      <c r="AQ158" s="2">
        <v>0.17754700000000001</v>
      </c>
      <c r="AR158" s="2">
        <v>177.547</v>
      </c>
    </row>
    <row r="159" spans="13:44">
      <c r="M159" s="2"/>
      <c r="N159" s="2"/>
      <c r="O159" s="2"/>
      <c r="P159" s="2"/>
      <c r="Q159" s="2"/>
      <c r="R159" s="2"/>
      <c r="S159" s="2"/>
      <c r="T159" s="2"/>
      <c r="Y159" s="2">
        <v>48250</v>
      </c>
      <c r="Z159" s="2" t="s">
        <v>52</v>
      </c>
      <c r="AA159" s="2" t="s">
        <v>48</v>
      </c>
      <c r="AB159" s="2">
        <v>52230</v>
      </c>
      <c r="AC159" s="2">
        <v>2.50604</v>
      </c>
      <c r="AD159" s="2">
        <v>2.7206220000000001</v>
      </c>
      <c r="AE159" s="2">
        <v>0.21458199999999999</v>
      </c>
      <c r="AF159" s="2">
        <v>214.58199999999999</v>
      </c>
      <c r="AK159" s="2">
        <v>42349</v>
      </c>
      <c r="AL159" s="2" t="s">
        <v>53</v>
      </c>
      <c r="AM159" s="2" t="s">
        <v>46</v>
      </c>
      <c r="AN159" s="2">
        <v>60698</v>
      </c>
      <c r="AO159" s="2">
        <v>2.5026329999999999</v>
      </c>
      <c r="AP159" s="2">
        <v>2.7286169999999998</v>
      </c>
      <c r="AQ159" s="2">
        <v>0.22598399999999999</v>
      </c>
      <c r="AR159" s="2">
        <v>225.98400000000001</v>
      </c>
    </row>
    <row r="160" spans="13:44">
      <c r="M160" s="2"/>
      <c r="N160" s="2"/>
      <c r="O160" s="2"/>
      <c r="P160" s="2"/>
      <c r="Q160" s="2"/>
      <c r="R160" s="2"/>
      <c r="S160" s="2"/>
      <c r="T160" s="2"/>
      <c r="Y160" s="2">
        <v>55434</v>
      </c>
      <c r="Z160" s="2" t="s">
        <v>16</v>
      </c>
      <c r="AA160" s="2" t="s">
        <v>46</v>
      </c>
      <c r="AB160" s="2">
        <v>46618</v>
      </c>
      <c r="AC160" s="2">
        <v>1.5</v>
      </c>
      <c r="AD160" s="2">
        <v>1.7286269999999999</v>
      </c>
      <c r="AE160" s="2">
        <v>0.228627</v>
      </c>
      <c r="AF160" s="2">
        <v>228.62700000000001</v>
      </c>
      <c r="AK160" s="2">
        <v>58846</v>
      </c>
      <c r="AL160" s="2" t="s">
        <v>53</v>
      </c>
      <c r="AM160" s="2" t="s">
        <v>47</v>
      </c>
      <c r="AN160" s="2">
        <v>102416</v>
      </c>
      <c r="AO160" s="2">
        <v>2.5037690000000001</v>
      </c>
      <c r="AP160" s="2">
        <v>2.6486170000000002</v>
      </c>
      <c r="AQ160" s="2">
        <v>0.144848</v>
      </c>
      <c r="AR160" s="2">
        <v>144.84800000000001</v>
      </c>
    </row>
    <row r="161" spans="13:44">
      <c r="M161" s="2"/>
      <c r="N161" s="2"/>
      <c r="O161" s="2"/>
      <c r="P161" s="2"/>
      <c r="Q161" s="2"/>
      <c r="R161" s="2"/>
      <c r="S161" s="2"/>
      <c r="T161" s="2"/>
      <c r="Y161" s="2">
        <v>35343</v>
      </c>
      <c r="Z161" s="2" t="s">
        <v>16</v>
      </c>
      <c r="AA161" s="2" t="s">
        <v>51</v>
      </c>
      <c r="AB161" s="2">
        <v>46618</v>
      </c>
      <c r="AC161" s="2">
        <v>1.500011</v>
      </c>
      <c r="AD161" s="2">
        <v>1.7286319999999999</v>
      </c>
      <c r="AE161" s="2">
        <v>0.22862099999999999</v>
      </c>
      <c r="AF161" s="2">
        <v>228.62100000000001</v>
      </c>
      <c r="AK161" s="2">
        <v>41910</v>
      </c>
      <c r="AL161" s="2" t="s">
        <v>53</v>
      </c>
      <c r="AM161" s="2" t="s">
        <v>51</v>
      </c>
      <c r="AN161" s="2">
        <v>578830</v>
      </c>
      <c r="AO161" s="2">
        <v>2.5049039999999998</v>
      </c>
      <c r="AP161" s="2">
        <v>2.7046169999999998</v>
      </c>
      <c r="AQ161" s="2">
        <v>0.199713</v>
      </c>
      <c r="AR161" s="2">
        <v>199.71299999999999</v>
      </c>
    </row>
    <row r="162" spans="13:44">
      <c r="M162" s="2"/>
      <c r="N162" s="2"/>
      <c r="O162" s="2"/>
      <c r="P162" s="2"/>
      <c r="Q162" s="2"/>
      <c r="R162" s="2"/>
      <c r="S162" s="2"/>
      <c r="T162" s="2"/>
      <c r="Y162" s="2">
        <v>43632</v>
      </c>
      <c r="Z162" s="2" t="s">
        <v>16</v>
      </c>
      <c r="AA162" s="2" t="s">
        <v>49</v>
      </c>
      <c r="AB162" s="2">
        <v>301756</v>
      </c>
      <c r="AC162" s="2">
        <v>1.5059089999999999</v>
      </c>
      <c r="AD162" s="2">
        <v>1.7126269999999999</v>
      </c>
      <c r="AE162" s="2">
        <v>0.20671800000000001</v>
      </c>
      <c r="AF162" s="2">
        <v>206.71799999999999</v>
      </c>
      <c r="AK162" s="2">
        <v>48455</v>
      </c>
      <c r="AL162" s="2" t="s">
        <v>53</v>
      </c>
      <c r="AM162" s="2" t="s">
        <v>48</v>
      </c>
      <c r="AN162" s="2">
        <v>207750</v>
      </c>
      <c r="AO162" s="2">
        <v>2.50604</v>
      </c>
      <c r="AP162" s="2">
        <v>2.7086220000000001</v>
      </c>
      <c r="AQ162" s="2">
        <v>0.20258200000000001</v>
      </c>
      <c r="AR162" s="2">
        <v>202.58199999999999</v>
      </c>
    </row>
    <row r="163" spans="13:44">
      <c r="M163" s="2"/>
      <c r="N163" s="2"/>
      <c r="O163" s="2"/>
      <c r="P163" s="2"/>
      <c r="Q163" s="2"/>
      <c r="R163" s="2"/>
      <c r="S163" s="2"/>
      <c r="T163" s="2"/>
      <c r="Y163" s="2">
        <v>35205</v>
      </c>
      <c r="Z163" s="2" t="s">
        <v>16</v>
      </c>
      <c r="AA163" s="2" t="s">
        <v>11</v>
      </c>
      <c r="AB163" s="2">
        <v>109424</v>
      </c>
      <c r="AC163" s="2">
        <v>1.5107269999999999</v>
      </c>
      <c r="AD163" s="2">
        <v>1.7286220000000001</v>
      </c>
      <c r="AE163" s="2">
        <v>0.21789500000000001</v>
      </c>
      <c r="AF163" s="2">
        <v>217.89500000000001</v>
      </c>
      <c r="AK163" s="2">
        <v>55434</v>
      </c>
      <c r="AL163" s="2" t="s">
        <v>16</v>
      </c>
      <c r="AM163" s="2" t="s">
        <v>46</v>
      </c>
      <c r="AN163" s="2">
        <v>46130</v>
      </c>
      <c r="AO163" s="2">
        <v>1.5</v>
      </c>
      <c r="AP163" s="2">
        <v>1.6806319999999999</v>
      </c>
      <c r="AQ163" s="2">
        <v>0.18063199999999999</v>
      </c>
      <c r="AR163" s="2">
        <v>180.63200000000001</v>
      </c>
    </row>
    <row r="164" spans="13:44">
      <c r="M164" s="2"/>
      <c r="N164" s="2"/>
      <c r="O164" s="2"/>
      <c r="P164" s="2"/>
      <c r="Q164" s="2"/>
      <c r="R164" s="2"/>
      <c r="S164" s="2"/>
      <c r="T164" s="2"/>
      <c r="Y164" s="2">
        <v>55438</v>
      </c>
      <c r="Z164" s="2" t="s">
        <v>16</v>
      </c>
      <c r="AA164" s="2" t="s">
        <v>46</v>
      </c>
      <c r="AB164" s="2">
        <v>51372</v>
      </c>
      <c r="AC164" s="2">
        <v>2</v>
      </c>
      <c r="AD164" s="2">
        <v>2.1966269999999999</v>
      </c>
      <c r="AE164" s="2">
        <v>0.196627</v>
      </c>
      <c r="AF164" s="2">
        <v>196.62700000000001</v>
      </c>
      <c r="AK164" s="2">
        <v>35343</v>
      </c>
      <c r="AL164" s="2" t="s">
        <v>16</v>
      </c>
      <c r="AM164" s="2" t="s">
        <v>51</v>
      </c>
      <c r="AN164" s="2">
        <v>46192</v>
      </c>
      <c r="AO164" s="2">
        <v>1.500011</v>
      </c>
      <c r="AP164" s="2">
        <v>1.7086319999999999</v>
      </c>
      <c r="AQ164" s="2">
        <v>0.208621</v>
      </c>
      <c r="AR164" s="2">
        <v>208.62100000000001</v>
      </c>
    </row>
    <row r="165" spans="13:44">
      <c r="M165" s="2"/>
      <c r="N165" s="2"/>
      <c r="O165" s="2"/>
      <c r="P165" s="2"/>
      <c r="Q165" s="2"/>
      <c r="R165" s="2"/>
      <c r="S165" s="2"/>
      <c r="T165" s="2"/>
      <c r="Y165" s="2">
        <v>35347</v>
      </c>
      <c r="Z165" s="2" t="s">
        <v>16</v>
      </c>
      <c r="AA165" s="2" t="s">
        <v>51</v>
      </c>
      <c r="AB165" s="2">
        <v>244000</v>
      </c>
      <c r="AC165" s="2">
        <v>2.0000110000000002</v>
      </c>
      <c r="AD165" s="2">
        <v>2.2406269999999999</v>
      </c>
      <c r="AE165" s="2">
        <v>0.240616</v>
      </c>
      <c r="AF165" s="2">
        <v>240.61600000000001</v>
      </c>
      <c r="AK165" s="2">
        <v>59100</v>
      </c>
      <c r="AL165" s="2" t="s">
        <v>16</v>
      </c>
      <c r="AM165" s="2" t="s">
        <v>11</v>
      </c>
      <c r="AN165" s="2">
        <v>537262</v>
      </c>
      <c r="AO165" s="2">
        <v>1.505903</v>
      </c>
      <c r="AP165" s="2">
        <v>1.676617</v>
      </c>
      <c r="AQ165" s="2">
        <v>0.170714</v>
      </c>
      <c r="AR165" s="2">
        <v>170.714</v>
      </c>
    </row>
    <row r="166" spans="13:44">
      <c r="M166" s="2"/>
      <c r="N166" s="2"/>
      <c r="O166" s="2"/>
      <c r="P166" s="2"/>
      <c r="Q166" s="2"/>
      <c r="R166" s="2"/>
      <c r="S166" s="2"/>
      <c r="T166" s="2"/>
      <c r="Y166" s="2">
        <v>41387</v>
      </c>
      <c r="Z166" s="2" t="s">
        <v>16</v>
      </c>
      <c r="AA166" s="2" t="s">
        <v>11</v>
      </c>
      <c r="AB166" s="2">
        <v>486550</v>
      </c>
      <c r="AC166" s="2">
        <v>2.005903</v>
      </c>
      <c r="AD166" s="2">
        <v>2.1966169999999998</v>
      </c>
      <c r="AE166" s="2">
        <v>0.19071399999999999</v>
      </c>
      <c r="AF166" s="2">
        <v>190.714</v>
      </c>
      <c r="AK166" s="2">
        <v>40422</v>
      </c>
      <c r="AL166" s="2" t="s">
        <v>16</v>
      </c>
      <c r="AM166" s="2" t="s">
        <v>12</v>
      </c>
      <c r="AN166" s="2">
        <v>466</v>
      </c>
      <c r="AO166" s="2">
        <v>1.5102409999999999</v>
      </c>
      <c r="AP166" s="2">
        <v>1.6739889999999999</v>
      </c>
      <c r="AQ166" s="2">
        <v>0.163748</v>
      </c>
      <c r="AR166" s="2">
        <v>163.74799999999999</v>
      </c>
    </row>
    <row r="167" spans="13:44">
      <c r="M167" s="2"/>
      <c r="N167" s="2"/>
      <c r="O167" s="2"/>
      <c r="P167" s="2"/>
      <c r="Q167" s="2"/>
      <c r="R167" s="2"/>
      <c r="S167" s="2"/>
      <c r="T167" s="2"/>
      <c r="Y167" s="2">
        <v>58974</v>
      </c>
      <c r="Z167" s="2" t="s">
        <v>16</v>
      </c>
      <c r="AA167" s="2" t="s">
        <v>12</v>
      </c>
      <c r="AB167" s="2">
        <v>279062</v>
      </c>
      <c r="AC167" s="2">
        <v>2.0102410000000002</v>
      </c>
      <c r="AD167" s="2">
        <v>2.2406320000000002</v>
      </c>
      <c r="AE167" s="2">
        <v>0.23039100000000001</v>
      </c>
      <c r="AF167" s="2">
        <v>230.39099999999999</v>
      </c>
      <c r="AK167" s="2">
        <v>55438</v>
      </c>
      <c r="AL167" s="2" t="s">
        <v>16</v>
      </c>
      <c r="AM167" s="2" t="s">
        <v>46</v>
      </c>
      <c r="AN167" s="2">
        <v>78210</v>
      </c>
      <c r="AO167" s="2">
        <v>2</v>
      </c>
      <c r="AP167" s="2">
        <v>2.2126320000000002</v>
      </c>
      <c r="AQ167" s="2">
        <v>0.21263199999999999</v>
      </c>
      <c r="AR167" s="2">
        <v>212.63200000000001</v>
      </c>
    </row>
    <row r="168" spans="13:44">
      <c r="M168" s="2"/>
      <c r="N168" s="2"/>
      <c r="O168" s="2"/>
      <c r="P168" s="2"/>
      <c r="Q168" s="2"/>
      <c r="R168" s="2"/>
      <c r="S168" s="2"/>
      <c r="T168" s="2"/>
      <c r="Y168" s="2">
        <v>55442</v>
      </c>
      <c r="Z168" s="2" t="s">
        <v>16</v>
      </c>
      <c r="AA168" s="2" t="s">
        <v>46</v>
      </c>
      <c r="AB168" s="2">
        <v>52812</v>
      </c>
      <c r="AC168" s="2">
        <v>2.5</v>
      </c>
      <c r="AD168" s="2">
        <v>2.6886220000000001</v>
      </c>
      <c r="AE168" s="2">
        <v>0.18862200000000001</v>
      </c>
      <c r="AF168" s="2">
        <v>188.62200000000001</v>
      </c>
      <c r="AK168" s="2">
        <v>35347</v>
      </c>
      <c r="AL168" s="2" t="s">
        <v>16</v>
      </c>
      <c r="AM168" s="2" t="s">
        <v>51</v>
      </c>
      <c r="AN168" s="2">
        <v>45524</v>
      </c>
      <c r="AO168" s="2">
        <v>2.0000110000000002</v>
      </c>
      <c r="AP168" s="2">
        <v>2.1846269999999999</v>
      </c>
      <c r="AQ168" s="2">
        <v>0.184616</v>
      </c>
      <c r="AR168" s="2">
        <v>184.61600000000001</v>
      </c>
    </row>
    <row r="169" spans="13:44">
      <c r="M169" s="2"/>
      <c r="N169" s="2"/>
      <c r="O169" s="2"/>
      <c r="P169" s="2"/>
      <c r="Q169" s="2"/>
      <c r="R169" s="2"/>
      <c r="S169" s="2"/>
      <c r="T169" s="2"/>
      <c r="Y169" s="2">
        <v>35351</v>
      </c>
      <c r="Z169" s="2" t="s">
        <v>16</v>
      </c>
      <c r="AA169" s="2" t="s">
        <v>51</v>
      </c>
      <c r="AB169" s="2">
        <v>48058</v>
      </c>
      <c r="AC169" s="2">
        <v>2.5000110000000002</v>
      </c>
      <c r="AD169" s="2">
        <v>2.720637</v>
      </c>
      <c r="AE169" s="2">
        <v>0.22062599999999999</v>
      </c>
      <c r="AF169" s="2">
        <v>220.626</v>
      </c>
      <c r="AK169" s="2">
        <v>50989</v>
      </c>
      <c r="AL169" s="2" t="s">
        <v>16</v>
      </c>
      <c r="AM169" s="2" t="s">
        <v>49</v>
      </c>
      <c r="AN169" s="2">
        <v>154188</v>
      </c>
      <c r="AO169" s="2">
        <v>2.0059089999999999</v>
      </c>
      <c r="AP169" s="2">
        <v>2.2006220000000001</v>
      </c>
      <c r="AQ169" s="2">
        <v>0.194713</v>
      </c>
      <c r="AR169" s="2">
        <v>194.71299999999999</v>
      </c>
    </row>
    <row r="170" spans="13:44">
      <c r="M170" s="2"/>
      <c r="N170" s="2"/>
      <c r="O170" s="2"/>
      <c r="P170" s="2"/>
      <c r="Q170" s="2"/>
      <c r="R170" s="2"/>
      <c r="S170" s="2"/>
      <c r="T170" s="2"/>
      <c r="Y170" s="2">
        <v>51189</v>
      </c>
      <c r="Z170" s="2" t="s">
        <v>16</v>
      </c>
      <c r="AA170" s="2" t="s">
        <v>11</v>
      </c>
      <c r="AB170" s="2">
        <v>198216</v>
      </c>
      <c r="AC170" s="2">
        <v>2.505903</v>
      </c>
      <c r="AD170" s="2">
        <v>2.6926220000000001</v>
      </c>
      <c r="AE170" s="2">
        <v>0.186719</v>
      </c>
      <c r="AF170" s="2">
        <v>186.71899999999999</v>
      </c>
      <c r="AK170" s="2">
        <v>48672</v>
      </c>
      <c r="AL170" s="2" t="s">
        <v>16</v>
      </c>
      <c r="AM170" s="2" t="s">
        <v>50</v>
      </c>
      <c r="AN170" s="2">
        <v>652</v>
      </c>
      <c r="AO170" s="2">
        <v>2.0099800000000001</v>
      </c>
      <c r="AP170" s="2">
        <v>2.1818659999999999</v>
      </c>
      <c r="AQ170" s="2">
        <v>0.17188600000000001</v>
      </c>
      <c r="AR170" s="2">
        <v>171.886</v>
      </c>
    </row>
    <row r="171" spans="13:44">
      <c r="M171" s="2"/>
      <c r="N171" s="2"/>
      <c r="O171" s="2"/>
      <c r="P171" s="2"/>
      <c r="Q171" s="2"/>
      <c r="R171" s="2"/>
      <c r="S171" s="2"/>
      <c r="T171" s="2"/>
      <c r="Y171" s="2">
        <v>34927</v>
      </c>
      <c r="Z171" s="2" t="s">
        <v>16</v>
      </c>
      <c r="AA171" s="2" t="s">
        <v>12</v>
      </c>
      <c r="AB171" s="2">
        <v>60450</v>
      </c>
      <c r="AC171" s="2">
        <v>2.5102410000000002</v>
      </c>
      <c r="AD171" s="2">
        <v>2.7206220000000001</v>
      </c>
      <c r="AE171" s="2">
        <v>0.21038100000000001</v>
      </c>
      <c r="AF171" s="2">
        <v>210.381</v>
      </c>
      <c r="AK171" s="2">
        <v>55442</v>
      </c>
      <c r="AL171" s="2" t="s">
        <v>16</v>
      </c>
      <c r="AM171" s="2" t="s">
        <v>46</v>
      </c>
      <c r="AN171" s="2">
        <v>44084</v>
      </c>
      <c r="AO171" s="2">
        <v>2.5</v>
      </c>
      <c r="AP171" s="2">
        <v>2.7286320000000002</v>
      </c>
      <c r="AQ171" s="2">
        <v>0.228632</v>
      </c>
      <c r="AR171" s="2">
        <v>228.63200000000001</v>
      </c>
    </row>
    <row r="172" spans="13:44">
      <c r="M172" s="2"/>
      <c r="N172" s="2"/>
      <c r="O172" s="2"/>
      <c r="P172" s="2"/>
      <c r="Q172" s="2"/>
      <c r="R172" s="2"/>
      <c r="S172" s="2"/>
      <c r="T172" s="2"/>
      <c r="Y172" s="2">
        <v>32847</v>
      </c>
      <c r="Z172" s="2" t="s">
        <v>45</v>
      </c>
      <c r="AA172" s="2" t="s">
        <v>47</v>
      </c>
      <c r="AB172" s="2">
        <v>103836</v>
      </c>
      <c r="AC172" s="2">
        <v>1.5026390000000001</v>
      </c>
      <c r="AD172" s="2">
        <v>1.7126269999999999</v>
      </c>
      <c r="AE172" s="2">
        <v>0.20998800000000001</v>
      </c>
      <c r="AF172" s="2">
        <v>209.988</v>
      </c>
      <c r="AK172" s="2">
        <v>35351</v>
      </c>
      <c r="AL172" s="2" t="s">
        <v>16</v>
      </c>
      <c r="AM172" s="2" t="s">
        <v>51</v>
      </c>
      <c r="AN172" s="2">
        <v>43836</v>
      </c>
      <c r="AO172" s="2">
        <v>2.5000110000000002</v>
      </c>
      <c r="AP172" s="2">
        <v>2.7046320000000001</v>
      </c>
      <c r="AQ172" s="2">
        <v>0.204621</v>
      </c>
      <c r="AR172" s="2">
        <v>204.62100000000001</v>
      </c>
    </row>
    <row r="173" spans="13:44">
      <c r="M173" s="2"/>
      <c r="N173" s="2"/>
      <c r="O173" s="2"/>
      <c r="P173" s="2"/>
      <c r="Q173" s="2"/>
      <c r="R173" s="2"/>
      <c r="S173" s="2"/>
      <c r="T173" s="2"/>
      <c r="Y173" s="2">
        <v>36861</v>
      </c>
      <c r="Z173" s="2" t="s">
        <v>45</v>
      </c>
      <c r="AA173" s="2" t="s">
        <v>48</v>
      </c>
      <c r="AB173" s="2">
        <v>282506</v>
      </c>
      <c r="AC173" s="2">
        <v>1.5038069999999999</v>
      </c>
      <c r="AD173" s="2">
        <v>1.6926270000000001</v>
      </c>
      <c r="AE173" s="2">
        <v>0.18881999999999999</v>
      </c>
      <c r="AF173" s="2">
        <v>188.82</v>
      </c>
      <c r="AK173" s="2">
        <v>38554</v>
      </c>
      <c r="AL173" s="2" t="s">
        <v>16</v>
      </c>
      <c r="AM173" s="2" t="s">
        <v>11</v>
      </c>
      <c r="AN173" s="2">
        <v>149406</v>
      </c>
      <c r="AO173" s="2">
        <v>2.505903</v>
      </c>
      <c r="AP173" s="2">
        <v>2.728637</v>
      </c>
      <c r="AQ173" s="2">
        <v>0.22273399999999999</v>
      </c>
      <c r="AR173" s="2">
        <v>222.73400000000001</v>
      </c>
    </row>
    <row r="174" spans="13:44">
      <c r="M174" s="2"/>
      <c r="N174" s="2"/>
      <c r="O174" s="2"/>
      <c r="P174" s="2"/>
      <c r="Q174" s="2"/>
      <c r="R174" s="2"/>
      <c r="S174" s="2"/>
      <c r="T174" s="2"/>
      <c r="Y174" s="2">
        <v>37216</v>
      </c>
      <c r="Z174" s="2" t="s">
        <v>45</v>
      </c>
      <c r="AA174" s="2" t="s">
        <v>46</v>
      </c>
      <c r="AB174" s="2">
        <v>324410</v>
      </c>
      <c r="AC174" s="2">
        <v>1.5051429999999999</v>
      </c>
      <c r="AD174" s="2">
        <v>1.7286220000000001</v>
      </c>
      <c r="AE174" s="2">
        <v>0.22347900000000001</v>
      </c>
      <c r="AF174" s="2">
        <v>223.47900000000001</v>
      </c>
      <c r="AK174" s="2">
        <v>54776</v>
      </c>
      <c r="AL174" s="2" t="s">
        <v>16</v>
      </c>
      <c r="AM174" s="2" t="s">
        <v>12</v>
      </c>
      <c r="AN174" s="2">
        <v>9912</v>
      </c>
      <c r="AO174" s="2">
        <v>2.5099740000000001</v>
      </c>
      <c r="AP174" s="2">
        <v>2.7046269999999999</v>
      </c>
      <c r="AQ174" s="2">
        <v>0.19465299999999999</v>
      </c>
      <c r="AR174" s="2">
        <v>194.65299999999999</v>
      </c>
    </row>
    <row r="175" spans="13:44">
      <c r="M175" s="2"/>
      <c r="N175" s="2"/>
      <c r="O175" s="2"/>
      <c r="P175" s="2"/>
      <c r="Q175" s="2"/>
      <c r="R175" s="2"/>
      <c r="S175" s="2"/>
      <c r="T175" s="2"/>
      <c r="Y175" s="2">
        <v>49320</v>
      </c>
      <c r="Z175" s="2" t="s">
        <v>45</v>
      </c>
      <c r="AA175" s="2" t="s">
        <v>51</v>
      </c>
      <c r="AB175" s="2">
        <v>163682</v>
      </c>
      <c r="AC175" s="2">
        <v>1.506731</v>
      </c>
      <c r="AD175" s="2">
        <v>1.7286269999999999</v>
      </c>
      <c r="AE175" s="2">
        <v>0.22189600000000001</v>
      </c>
      <c r="AF175" s="2">
        <v>221.89599999999999</v>
      </c>
      <c r="AK175" s="2">
        <v>51073</v>
      </c>
      <c r="AL175" s="2" t="s">
        <v>16</v>
      </c>
      <c r="AM175" s="2" t="s">
        <v>49</v>
      </c>
      <c r="AN175" s="2">
        <v>714</v>
      </c>
      <c r="AO175" s="2">
        <v>3.5078320000000001</v>
      </c>
      <c r="AP175" s="2">
        <v>3.6419760000000001</v>
      </c>
      <c r="AQ175" s="2">
        <v>0.13414400000000001</v>
      </c>
      <c r="AR175" s="2">
        <v>134.14400000000001</v>
      </c>
    </row>
    <row r="176" spans="13:44">
      <c r="M176" s="2"/>
      <c r="N176" s="2"/>
      <c r="O176" s="2"/>
      <c r="P176" s="2"/>
      <c r="Q176" s="2"/>
      <c r="R176" s="2"/>
      <c r="S176" s="2"/>
      <c r="T176" s="2"/>
      <c r="Y176" s="2">
        <v>46891</v>
      </c>
      <c r="Z176" s="2" t="s">
        <v>45</v>
      </c>
      <c r="AA176" s="2" t="s">
        <v>46</v>
      </c>
      <c r="AB176" s="2">
        <v>33682</v>
      </c>
      <c r="AC176" s="2">
        <v>2.0026329999999999</v>
      </c>
      <c r="AD176" s="2">
        <v>2.1966220000000001</v>
      </c>
      <c r="AE176" s="2">
        <v>0.19398899999999999</v>
      </c>
      <c r="AF176" s="2">
        <v>193.989</v>
      </c>
      <c r="AK176" s="2">
        <v>60297</v>
      </c>
      <c r="AL176" s="2" t="s">
        <v>45</v>
      </c>
      <c r="AM176" s="2" t="s">
        <v>46</v>
      </c>
      <c r="AN176" s="2">
        <v>200990</v>
      </c>
      <c r="AO176" s="2">
        <v>1.5026330000000001</v>
      </c>
      <c r="AP176" s="2">
        <v>1.6806270000000001</v>
      </c>
      <c r="AQ176" s="2">
        <v>0.17799400000000001</v>
      </c>
      <c r="AR176" s="2">
        <v>177.994</v>
      </c>
    </row>
    <row r="177" spans="13:44">
      <c r="M177" s="2"/>
      <c r="N177" s="2"/>
      <c r="O177" s="2"/>
      <c r="P177" s="2"/>
      <c r="Q177" s="2"/>
      <c r="R177" s="2"/>
      <c r="S177" s="2"/>
      <c r="T177" s="2"/>
      <c r="Y177" s="2">
        <v>51373</v>
      </c>
      <c r="Z177" s="2" t="s">
        <v>45</v>
      </c>
      <c r="AA177" s="2" t="s">
        <v>47</v>
      </c>
      <c r="AB177" s="2">
        <v>24236</v>
      </c>
      <c r="AC177" s="2">
        <v>2.0037690000000001</v>
      </c>
      <c r="AD177" s="2">
        <v>2.168622</v>
      </c>
      <c r="AE177" s="2">
        <v>0.164853</v>
      </c>
      <c r="AF177" s="2">
        <v>164.85300000000001</v>
      </c>
      <c r="AK177" s="2">
        <v>44623</v>
      </c>
      <c r="AL177" s="2" t="s">
        <v>45</v>
      </c>
      <c r="AM177" s="2" t="s">
        <v>47</v>
      </c>
      <c r="AN177" s="2">
        <v>194652</v>
      </c>
      <c r="AO177" s="2">
        <v>1.5037689999999999</v>
      </c>
      <c r="AP177" s="2">
        <v>1.6926319999999999</v>
      </c>
      <c r="AQ177" s="2">
        <v>0.188863</v>
      </c>
      <c r="AR177" s="2">
        <v>188.863</v>
      </c>
    </row>
    <row r="178" spans="13:44">
      <c r="M178" s="2"/>
      <c r="N178" s="2"/>
      <c r="O178" s="2"/>
      <c r="P178" s="2"/>
      <c r="Q178" s="2"/>
      <c r="R178" s="2"/>
      <c r="S178" s="2"/>
      <c r="T178" s="2"/>
      <c r="Y178" s="2">
        <v>37341</v>
      </c>
      <c r="Z178" s="2" t="s">
        <v>45</v>
      </c>
      <c r="AA178" s="2" t="s">
        <v>51</v>
      </c>
      <c r="AB178" s="2">
        <v>51934</v>
      </c>
      <c r="AC178" s="2">
        <v>2.0049039999999998</v>
      </c>
      <c r="AD178" s="2">
        <v>2.2406220000000001</v>
      </c>
      <c r="AE178" s="2">
        <v>0.23571800000000001</v>
      </c>
      <c r="AF178" s="2">
        <v>235.71799999999999</v>
      </c>
      <c r="AK178" s="2">
        <v>39587</v>
      </c>
      <c r="AL178" s="2" t="s">
        <v>45</v>
      </c>
      <c r="AM178" s="2" t="s">
        <v>51</v>
      </c>
      <c r="AN178" s="2">
        <v>18318</v>
      </c>
      <c r="AO178" s="2">
        <v>1.504904</v>
      </c>
      <c r="AP178" s="2">
        <v>1.7086269999999999</v>
      </c>
      <c r="AQ178" s="2">
        <v>0.20372299999999999</v>
      </c>
      <c r="AR178" s="2">
        <v>203.72300000000001</v>
      </c>
    </row>
    <row r="179" spans="13:44">
      <c r="M179" s="2"/>
      <c r="N179" s="2"/>
      <c r="O179" s="2"/>
      <c r="P179" s="2"/>
      <c r="Q179" s="2"/>
      <c r="R179" s="2"/>
      <c r="S179" s="2"/>
      <c r="T179" s="2"/>
      <c r="Y179" s="2">
        <v>57461</v>
      </c>
      <c r="Z179" s="2" t="s">
        <v>45</v>
      </c>
      <c r="AA179" s="2" t="s">
        <v>48</v>
      </c>
      <c r="AB179" s="2">
        <v>16292</v>
      </c>
      <c r="AC179" s="2">
        <v>2.00604</v>
      </c>
      <c r="AD179" s="2">
        <v>2.1766220000000001</v>
      </c>
      <c r="AE179" s="2">
        <v>0.17058200000000001</v>
      </c>
      <c r="AF179" s="2">
        <v>170.58199999999999</v>
      </c>
      <c r="AK179" s="2">
        <v>47333</v>
      </c>
      <c r="AL179" s="2" t="s">
        <v>45</v>
      </c>
      <c r="AM179" s="2" t="s">
        <v>48</v>
      </c>
      <c r="AN179" s="2">
        <v>79762</v>
      </c>
      <c r="AO179" s="2">
        <v>1.50604</v>
      </c>
      <c r="AP179" s="2">
        <v>1.6926270000000001</v>
      </c>
      <c r="AQ179" s="2">
        <v>0.186587</v>
      </c>
      <c r="AR179" s="2">
        <v>186.58699999999999</v>
      </c>
    </row>
    <row r="180" spans="13:44">
      <c r="M180" s="2"/>
      <c r="N180" s="2"/>
      <c r="O180" s="2"/>
      <c r="P180" s="2"/>
      <c r="Q180" s="2"/>
      <c r="R180" s="2"/>
      <c r="S180" s="2"/>
      <c r="T180" s="2"/>
      <c r="Y180" s="2">
        <v>39516</v>
      </c>
      <c r="Z180" s="2" t="s">
        <v>45</v>
      </c>
      <c r="AA180" s="2" t="s">
        <v>46</v>
      </c>
      <c r="AB180" s="2">
        <v>75442</v>
      </c>
      <c r="AC180" s="2">
        <v>2.5026329999999999</v>
      </c>
      <c r="AD180" s="2">
        <v>2.6886169999999998</v>
      </c>
      <c r="AE180" s="2">
        <v>0.18598400000000001</v>
      </c>
      <c r="AF180" s="2">
        <v>185.98400000000001</v>
      </c>
      <c r="AK180" s="2">
        <v>34942</v>
      </c>
      <c r="AL180" s="2" t="s">
        <v>45</v>
      </c>
      <c r="AM180" s="2" t="s">
        <v>47</v>
      </c>
      <c r="AN180" s="2">
        <v>135206</v>
      </c>
      <c r="AO180" s="2">
        <v>2.0026389999999998</v>
      </c>
      <c r="AP180" s="2">
        <v>2.2006269999999999</v>
      </c>
      <c r="AQ180" s="2">
        <v>0.197988</v>
      </c>
      <c r="AR180" s="2">
        <v>197.988</v>
      </c>
    </row>
    <row r="181" spans="13:44">
      <c r="M181" s="2"/>
      <c r="N181" s="2"/>
      <c r="O181" s="2"/>
      <c r="P181" s="2"/>
      <c r="Q181" s="2"/>
      <c r="R181" s="2"/>
      <c r="S181" s="2"/>
      <c r="T181" s="2"/>
      <c r="Y181" s="2">
        <v>44713</v>
      </c>
      <c r="Z181" s="2" t="s">
        <v>45</v>
      </c>
      <c r="AA181" s="2" t="s">
        <v>47</v>
      </c>
      <c r="AB181" s="2">
        <v>233276</v>
      </c>
      <c r="AC181" s="2">
        <v>2.5037690000000001</v>
      </c>
      <c r="AD181" s="2">
        <v>2.6385429999999999</v>
      </c>
      <c r="AE181" s="2">
        <v>0.134774</v>
      </c>
      <c r="AF181" s="2">
        <v>134.774</v>
      </c>
      <c r="AK181" s="2">
        <v>38860</v>
      </c>
      <c r="AL181" s="2" t="s">
        <v>45</v>
      </c>
      <c r="AM181" s="2" t="s">
        <v>46</v>
      </c>
      <c r="AN181" s="2">
        <v>23988</v>
      </c>
      <c r="AO181" s="2">
        <v>2.0037780000000001</v>
      </c>
      <c r="AP181" s="2">
        <v>2.2126269999999999</v>
      </c>
      <c r="AQ181" s="2">
        <v>0.20884900000000001</v>
      </c>
      <c r="AR181" s="2">
        <v>208.84899999999999</v>
      </c>
    </row>
    <row r="182" spans="13:44">
      <c r="M182" s="2"/>
      <c r="N182" s="2"/>
      <c r="O182" s="2"/>
      <c r="P182" s="2"/>
      <c r="Q182" s="2"/>
      <c r="R182" s="2"/>
      <c r="S182" s="2"/>
      <c r="T182" s="2"/>
      <c r="Y182" s="2">
        <v>45845</v>
      </c>
      <c r="Z182" s="2" t="s">
        <v>45</v>
      </c>
      <c r="AA182" s="2" t="s">
        <v>51</v>
      </c>
      <c r="AB182" s="2">
        <v>39628</v>
      </c>
      <c r="AC182" s="2">
        <v>2.5049039999999998</v>
      </c>
      <c r="AD182" s="2">
        <v>2.7206320000000002</v>
      </c>
      <c r="AE182" s="2">
        <v>0.215728</v>
      </c>
      <c r="AF182" s="2">
        <v>215.72800000000001</v>
      </c>
      <c r="AK182" s="2">
        <v>36108</v>
      </c>
      <c r="AL182" s="2" t="s">
        <v>45</v>
      </c>
      <c r="AM182" s="2" t="s">
        <v>48</v>
      </c>
      <c r="AN182" s="2">
        <v>175340</v>
      </c>
      <c r="AO182" s="2">
        <v>2.0049100000000002</v>
      </c>
      <c r="AP182" s="2">
        <v>2.2166320000000002</v>
      </c>
      <c r="AQ182" s="2">
        <v>0.21172199999999999</v>
      </c>
      <c r="AR182" s="2">
        <v>211.72200000000001</v>
      </c>
    </row>
    <row r="183" spans="13:44">
      <c r="M183" s="2"/>
      <c r="N183" s="2"/>
      <c r="O183" s="2"/>
      <c r="P183" s="2"/>
      <c r="Q183" s="2"/>
      <c r="R183" s="2"/>
      <c r="S183" s="2"/>
      <c r="T183" s="2"/>
      <c r="Y183" s="2">
        <v>57082</v>
      </c>
      <c r="Z183" s="2" t="s">
        <v>45</v>
      </c>
      <c r="AA183" s="2" t="s">
        <v>48</v>
      </c>
      <c r="AB183" s="2">
        <v>49288</v>
      </c>
      <c r="AC183" s="2">
        <v>2.50604</v>
      </c>
      <c r="AD183" s="2">
        <v>2.7206269999999999</v>
      </c>
      <c r="AE183" s="2">
        <v>0.214587</v>
      </c>
      <c r="AF183" s="2">
        <v>214.58699999999999</v>
      </c>
      <c r="AK183" s="2">
        <v>33345</v>
      </c>
      <c r="AL183" s="2" t="s">
        <v>45</v>
      </c>
      <c r="AM183" s="2" t="s">
        <v>51</v>
      </c>
      <c r="AN183" s="2">
        <v>64370</v>
      </c>
      <c r="AO183" s="2">
        <v>2.0070749999999999</v>
      </c>
      <c r="AP183" s="2">
        <v>2.1466609999999999</v>
      </c>
      <c r="AQ183" s="2">
        <v>0.13958599999999999</v>
      </c>
      <c r="AR183" s="2">
        <v>139.58600000000001</v>
      </c>
    </row>
    <row r="184" spans="13:44">
      <c r="M184" s="2"/>
      <c r="N184" s="2"/>
      <c r="O184" s="2"/>
      <c r="P184" s="2"/>
      <c r="Q184" s="2"/>
      <c r="R184" s="2"/>
      <c r="S184" s="2"/>
      <c r="T184" s="2"/>
      <c r="Y184" s="2">
        <v>56072</v>
      </c>
      <c r="Z184" s="2" t="s">
        <v>52</v>
      </c>
      <c r="AA184" s="2" t="s">
        <v>47</v>
      </c>
      <c r="AB184" s="2">
        <v>333456</v>
      </c>
      <c r="AC184" s="2">
        <v>1.5026390000000001</v>
      </c>
      <c r="AD184" s="2">
        <v>1.7126220000000001</v>
      </c>
      <c r="AE184" s="2">
        <v>0.209983</v>
      </c>
      <c r="AF184" s="2">
        <v>209.983</v>
      </c>
      <c r="AK184" s="2">
        <v>60709</v>
      </c>
      <c r="AL184" s="2" t="s">
        <v>45</v>
      </c>
      <c r="AM184" s="2" t="s">
        <v>46</v>
      </c>
      <c r="AN184" s="2">
        <v>66830</v>
      </c>
      <c r="AO184" s="2">
        <v>2.5026329999999999</v>
      </c>
      <c r="AP184" s="2">
        <v>2.7286269999999999</v>
      </c>
      <c r="AQ184" s="2">
        <v>0.225994</v>
      </c>
      <c r="AR184" s="2">
        <v>225.994</v>
      </c>
    </row>
    <row r="185" spans="13:44">
      <c r="M185" s="2"/>
      <c r="N185" s="2"/>
      <c r="O185" s="2"/>
      <c r="P185" s="2"/>
      <c r="Q185" s="2"/>
      <c r="R185" s="2"/>
      <c r="S185" s="2"/>
      <c r="T185" s="2"/>
      <c r="Y185" s="2">
        <v>38518</v>
      </c>
      <c r="Z185" s="2" t="s">
        <v>52</v>
      </c>
      <c r="AA185" s="2" t="s">
        <v>48</v>
      </c>
      <c r="AB185" s="2">
        <v>89876</v>
      </c>
      <c r="AC185" s="2">
        <v>1.5038069999999999</v>
      </c>
      <c r="AD185" s="2">
        <v>1.6926220000000001</v>
      </c>
      <c r="AE185" s="2">
        <v>0.18881500000000001</v>
      </c>
      <c r="AF185" s="2">
        <v>188.815</v>
      </c>
      <c r="AK185" s="2">
        <v>40157</v>
      </c>
      <c r="AL185" s="2" t="s">
        <v>45</v>
      </c>
      <c r="AM185" s="2" t="s">
        <v>47</v>
      </c>
      <c r="AN185" s="2">
        <v>122728</v>
      </c>
      <c r="AO185" s="2">
        <v>2.5037690000000001</v>
      </c>
      <c r="AP185" s="2">
        <v>2.6686169999999998</v>
      </c>
      <c r="AQ185" s="2">
        <v>0.16484799999999999</v>
      </c>
      <c r="AR185" s="2">
        <v>164.84800000000001</v>
      </c>
    </row>
    <row r="186" spans="13:44">
      <c r="M186" s="2"/>
      <c r="N186" s="2"/>
      <c r="O186" s="2"/>
      <c r="P186" s="2"/>
      <c r="Q186" s="2"/>
      <c r="R186" s="2"/>
      <c r="S186" s="2"/>
      <c r="T186" s="2"/>
      <c r="Y186" s="2">
        <v>46994</v>
      </c>
      <c r="Z186" s="2" t="s">
        <v>52</v>
      </c>
      <c r="AA186" s="2" t="s">
        <v>46</v>
      </c>
      <c r="AB186" s="2">
        <v>118642</v>
      </c>
      <c r="AC186" s="2">
        <v>1.5051429999999999</v>
      </c>
      <c r="AD186" s="2">
        <v>1.7286170000000001</v>
      </c>
      <c r="AE186" s="2">
        <v>0.22347400000000001</v>
      </c>
      <c r="AF186" s="2">
        <v>223.47399999999999</v>
      </c>
      <c r="AK186" s="2">
        <v>43699</v>
      </c>
      <c r="AL186" s="2" t="s">
        <v>45</v>
      </c>
      <c r="AM186" s="2" t="s">
        <v>51</v>
      </c>
      <c r="AN186" s="2">
        <v>61304</v>
      </c>
      <c r="AO186" s="2">
        <v>2.5049039999999998</v>
      </c>
      <c r="AP186" s="2">
        <v>2.7046269999999999</v>
      </c>
      <c r="AQ186" s="2">
        <v>0.19972300000000001</v>
      </c>
      <c r="AR186" s="2">
        <v>199.72300000000001</v>
      </c>
    </row>
    <row r="187" spans="13:44">
      <c r="M187" s="2"/>
      <c r="N187" s="2"/>
      <c r="O187" s="2"/>
      <c r="P187" s="2"/>
      <c r="Q187" s="2"/>
      <c r="R187" s="2"/>
      <c r="S187" s="2"/>
      <c r="T187" s="2"/>
      <c r="Y187" s="2">
        <v>58541</v>
      </c>
      <c r="Z187" s="2" t="s">
        <v>52</v>
      </c>
      <c r="AA187" s="2" t="s">
        <v>51</v>
      </c>
      <c r="AB187" s="2">
        <v>544558</v>
      </c>
      <c r="AC187" s="2">
        <v>1.506731</v>
      </c>
      <c r="AD187" s="2">
        <v>1.7286220000000001</v>
      </c>
      <c r="AE187" s="2">
        <v>0.221891</v>
      </c>
      <c r="AF187" s="2">
        <v>221.89099999999999</v>
      </c>
      <c r="AK187" s="2">
        <v>50534</v>
      </c>
      <c r="AL187" s="2" t="s">
        <v>45</v>
      </c>
      <c r="AM187" s="2" t="s">
        <v>48</v>
      </c>
      <c r="AN187" s="2">
        <v>282762</v>
      </c>
      <c r="AO187" s="2">
        <v>2.50604</v>
      </c>
      <c r="AP187" s="2">
        <v>2.7086320000000002</v>
      </c>
      <c r="AQ187" s="2">
        <v>0.20259199999999999</v>
      </c>
      <c r="AR187" s="2">
        <v>202.59200000000001</v>
      </c>
    </row>
    <row r="188" spans="13:44">
      <c r="M188" s="2"/>
      <c r="N188" s="2"/>
      <c r="O188" s="2"/>
      <c r="P188" s="2"/>
      <c r="Q188" s="2"/>
      <c r="R188" s="2"/>
      <c r="S188" s="2"/>
      <c r="T188" s="2"/>
      <c r="Y188" s="2">
        <v>34372</v>
      </c>
      <c r="Z188" s="2" t="s">
        <v>52</v>
      </c>
      <c r="AA188" s="2" t="s">
        <v>46</v>
      </c>
      <c r="AB188" s="2">
        <v>363876</v>
      </c>
      <c r="AC188" s="2">
        <v>2.0026329999999999</v>
      </c>
      <c r="AD188" s="2">
        <v>2.1966169999999998</v>
      </c>
      <c r="AE188" s="2">
        <v>0.19398399999999999</v>
      </c>
      <c r="AF188" s="2">
        <v>193.98400000000001</v>
      </c>
      <c r="AK188" s="2">
        <v>37198</v>
      </c>
      <c r="AL188" s="2" t="s">
        <v>52</v>
      </c>
      <c r="AM188" s="2" t="s">
        <v>46</v>
      </c>
      <c r="AN188" s="2">
        <v>16044</v>
      </c>
      <c r="AO188" s="2">
        <v>1.5026330000000001</v>
      </c>
      <c r="AP188" s="2">
        <v>1.6806220000000001</v>
      </c>
      <c r="AQ188" s="2">
        <v>0.17798900000000001</v>
      </c>
      <c r="AR188" s="2">
        <v>177.989</v>
      </c>
    </row>
    <row r="189" spans="13:44">
      <c r="M189" s="2"/>
      <c r="N189" s="2"/>
      <c r="O189" s="2"/>
      <c r="P189" s="2"/>
      <c r="Q189" s="2"/>
      <c r="R189" s="2"/>
      <c r="S189" s="2"/>
      <c r="T189" s="2"/>
      <c r="Y189" s="2">
        <v>53704</v>
      </c>
      <c r="Z189" s="2" t="s">
        <v>52</v>
      </c>
      <c r="AA189" s="2" t="s">
        <v>47</v>
      </c>
      <c r="AB189" s="2">
        <v>482246</v>
      </c>
      <c r="AC189" s="2">
        <v>2.0037690000000001</v>
      </c>
      <c r="AD189" s="2">
        <v>2.1686320000000001</v>
      </c>
      <c r="AE189" s="2">
        <v>0.16486300000000001</v>
      </c>
      <c r="AF189" s="2">
        <v>164.863</v>
      </c>
      <c r="AK189" s="2">
        <v>57518</v>
      </c>
      <c r="AL189" s="2" t="s">
        <v>52</v>
      </c>
      <c r="AM189" s="2" t="s">
        <v>47</v>
      </c>
      <c r="AN189" s="2">
        <v>296610</v>
      </c>
      <c r="AO189" s="2">
        <v>1.5037689999999999</v>
      </c>
      <c r="AP189" s="2">
        <v>1.6926270000000001</v>
      </c>
      <c r="AQ189" s="2">
        <v>0.188858</v>
      </c>
      <c r="AR189" s="2">
        <v>188.858</v>
      </c>
    </row>
    <row r="190" spans="13:44">
      <c r="M190" s="2"/>
      <c r="N190" s="2"/>
      <c r="O190" s="2"/>
      <c r="P190" s="2"/>
      <c r="Q190" s="2"/>
      <c r="R190" s="2"/>
      <c r="S190" s="2"/>
      <c r="T190" s="2"/>
      <c r="Y190" s="2">
        <v>55289</v>
      </c>
      <c r="Z190" s="2" t="s">
        <v>52</v>
      </c>
      <c r="AA190" s="2" t="s">
        <v>51</v>
      </c>
      <c r="AB190" s="2">
        <v>309996</v>
      </c>
      <c r="AC190" s="2">
        <v>2.0049039999999998</v>
      </c>
      <c r="AD190" s="2">
        <v>2.2406169999999999</v>
      </c>
      <c r="AE190" s="2">
        <v>0.23571300000000001</v>
      </c>
      <c r="AF190" s="2">
        <v>235.71299999999999</v>
      </c>
      <c r="AK190" s="2">
        <v>38764</v>
      </c>
      <c r="AL190" s="2" t="s">
        <v>52</v>
      </c>
      <c r="AM190" s="2" t="s">
        <v>51</v>
      </c>
      <c r="AN190" s="2">
        <v>49040</v>
      </c>
      <c r="AO190" s="2">
        <v>1.504904</v>
      </c>
      <c r="AP190" s="2">
        <v>1.7086220000000001</v>
      </c>
      <c r="AQ190" s="2">
        <v>0.20371800000000001</v>
      </c>
      <c r="AR190" s="2">
        <v>203.71799999999999</v>
      </c>
    </row>
    <row r="191" spans="13:44">
      <c r="M191" s="2"/>
      <c r="N191" s="2"/>
      <c r="O191" s="2"/>
      <c r="P191" s="2"/>
      <c r="Q191" s="2"/>
      <c r="R191" s="2"/>
      <c r="S191" s="2"/>
      <c r="T191" s="2"/>
      <c r="Y191" s="2">
        <v>39869</v>
      </c>
      <c r="Z191" s="2" t="s">
        <v>52</v>
      </c>
      <c r="AA191" s="2" t="s">
        <v>48</v>
      </c>
      <c r="AB191" s="2">
        <v>149620</v>
      </c>
      <c r="AC191" s="2">
        <v>2.00604</v>
      </c>
      <c r="AD191" s="2">
        <v>2.1766269999999999</v>
      </c>
      <c r="AE191" s="2">
        <v>0.17058699999999999</v>
      </c>
      <c r="AF191" s="2">
        <v>170.58699999999999</v>
      </c>
      <c r="AK191" s="2">
        <v>58277</v>
      </c>
      <c r="AL191" s="2" t="s">
        <v>52</v>
      </c>
      <c r="AM191" s="2" t="s">
        <v>48</v>
      </c>
      <c r="AN191" s="2">
        <v>107426</v>
      </c>
      <c r="AO191" s="2">
        <v>1.50604</v>
      </c>
      <c r="AP191" s="2">
        <v>1.6926220000000001</v>
      </c>
      <c r="AQ191" s="2">
        <v>0.186582</v>
      </c>
      <c r="AR191" s="2">
        <v>186.58199999999999</v>
      </c>
    </row>
    <row r="192" spans="13:44">
      <c r="M192" s="2"/>
      <c r="N192" s="2"/>
      <c r="O192" s="2"/>
      <c r="P192" s="2"/>
      <c r="Q192" s="2"/>
      <c r="R192" s="2"/>
      <c r="S192" s="2"/>
      <c r="T192" s="2"/>
      <c r="Y192" s="2">
        <v>37972</v>
      </c>
      <c r="Z192" s="2" t="s">
        <v>52</v>
      </c>
      <c r="AA192" s="2" t="s">
        <v>46</v>
      </c>
      <c r="AB192" s="2">
        <v>552046</v>
      </c>
      <c r="AC192" s="2">
        <v>2.5026329999999999</v>
      </c>
      <c r="AD192" s="2">
        <v>2.6541839999999999</v>
      </c>
      <c r="AE192" s="2">
        <v>0.15155099999999999</v>
      </c>
      <c r="AF192" s="2">
        <v>151.55099999999999</v>
      </c>
      <c r="AK192" s="2">
        <v>49144</v>
      </c>
      <c r="AL192" s="2" t="s">
        <v>52</v>
      </c>
      <c r="AM192" s="2" t="s">
        <v>47</v>
      </c>
      <c r="AN192" s="2">
        <v>31622</v>
      </c>
      <c r="AO192" s="2">
        <v>2.0026389999999998</v>
      </c>
      <c r="AP192" s="2">
        <v>2.2006220000000001</v>
      </c>
      <c r="AQ192" s="2">
        <v>0.19798299999999999</v>
      </c>
      <c r="AR192" s="2">
        <v>197.983</v>
      </c>
    </row>
    <row r="193" spans="13:44">
      <c r="M193" s="2"/>
      <c r="N193" s="2"/>
      <c r="O193" s="2"/>
      <c r="P193" s="2"/>
      <c r="Q193" s="2"/>
      <c r="R193" s="2"/>
      <c r="S193" s="2"/>
      <c r="T193" s="2"/>
      <c r="Y193" s="2">
        <v>52886</v>
      </c>
      <c r="Z193" s="2" t="s">
        <v>52</v>
      </c>
      <c r="AA193" s="2" t="s">
        <v>47</v>
      </c>
      <c r="AB193" s="2">
        <v>92558</v>
      </c>
      <c r="AC193" s="2">
        <v>2.5037690000000001</v>
      </c>
      <c r="AD193" s="2">
        <v>2.6766220000000001</v>
      </c>
      <c r="AE193" s="2">
        <v>0.17285300000000001</v>
      </c>
      <c r="AF193" s="2">
        <v>172.85300000000001</v>
      </c>
      <c r="AK193" s="2">
        <v>48145</v>
      </c>
      <c r="AL193" s="2" t="s">
        <v>52</v>
      </c>
      <c r="AM193" s="2" t="s">
        <v>46</v>
      </c>
      <c r="AN193" s="2">
        <v>51252</v>
      </c>
      <c r="AO193" s="2">
        <v>2.0037780000000001</v>
      </c>
      <c r="AP193" s="2">
        <v>2.2126220000000001</v>
      </c>
      <c r="AQ193" s="2">
        <v>0.208844</v>
      </c>
      <c r="AR193" s="2">
        <v>208.84399999999999</v>
      </c>
    </row>
    <row r="194" spans="13:44">
      <c r="M194" s="2"/>
      <c r="N194" s="2"/>
      <c r="O194" s="2"/>
      <c r="P194" s="2"/>
      <c r="Q194" s="2"/>
      <c r="R194" s="2"/>
      <c r="S194" s="2"/>
      <c r="T194" s="2"/>
      <c r="Y194" s="2">
        <v>50894</v>
      </c>
      <c r="Z194" s="2" t="s">
        <v>52</v>
      </c>
      <c r="AA194" s="2" t="s">
        <v>51</v>
      </c>
      <c r="AB194" s="2">
        <v>575058</v>
      </c>
      <c r="AC194" s="2">
        <v>2.5049039999999998</v>
      </c>
      <c r="AD194" s="2">
        <v>2.7206269999999999</v>
      </c>
      <c r="AE194" s="2">
        <v>0.215723</v>
      </c>
      <c r="AF194" s="2">
        <v>215.72300000000001</v>
      </c>
      <c r="AK194" s="2">
        <v>46070</v>
      </c>
      <c r="AL194" s="2" t="s">
        <v>52</v>
      </c>
      <c r="AM194" s="2" t="s">
        <v>48</v>
      </c>
      <c r="AN194" s="2">
        <v>135812</v>
      </c>
      <c r="AO194" s="2">
        <v>2.0049100000000002</v>
      </c>
      <c r="AP194" s="2">
        <v>2.2166269999999999</v>
      </c>
      <c r="AQ194" s="2">
        <v>0.21171699999999999</v>
      </c>
      <c r="AR194" s="2">
        <v>211.71700000000001</v>
      </c>
    </row>
    <row r="195" spans="13:44">
      <c r="M195" s="2"/>
      <c r="N195" s="2"/>
      <c r="O195" s="2"/>
      <c r="P195" s="2"/>
      <c r="Q195" s="2"/>
      <c r="R195" s="2"/>
      <c r="S195" s="2"/>
      <c r="T195" s="2"/>
      <c r="Y195" s="2">
        <v>48250</v>
      </c>
      <c r="Z195" s="2" t="s">
        <v>52</v>
      </c>
      <c r="AA195" s="2" t="s">
        <v>48</v>
      </c>
      <c r="AB195" s="2">
        <v>52230</v>
      </c>
      <c r="AC195" s="2">
        <v>2.50604</v>
      </c>
      <c r="AD195" s="2">
        <v>2.7206220000000001</v>
      </c>
      <c r="AE195" s="2">
        <v>0.21458199999999999</v>
      </c>
      <c r="AF195" s="2">
        <v>214.58199999999999</v>
      </c>
      <c r="AK195" s="2">
        <v>51094</v>
      </c>
      <c r="AL195" s="2" t="s">
        <v>52</v>
      </c>
      <c r="AM195" s="2" t="s">
        <v>51</v>
      </c>
      <c r="AN195" s="2">
        <v>111924</v>
      </c>
      <c r="AO195" s="2">
        <v>2.0070749999999999</v>
      </c>
      <c r="AP195" s="2">
        <v>2.1846220000000001</v>
      </c>
      <c r="AQ195" s="2">
        <v>0.17754700000000001</v>
      </c>
      <c r="AR195" s="2">
        <v>177.547</v>
      </c>
    </row>
    <row r="196" spans="13:44">
      <c r="M196" s="2"/>
      <c r="N196" s="2"/>
      <c r="O196" s="2"/>
      <c r="P196" s="2"/>
      <c r="Q196" s="2"/>
      <c r="R196" s="2"/>
      <c r="S196" s="2"/>
      <c r="T196" s="2"/>
      <c r="AK196" s="2">
        <v>55400</v>
      </c>
      <c r="AL196" s="2" t="s">
        <v>52</v>
      </c>
      <c r="AM196" s="2" t="s">
        <v>46</v>
      </c>
      <c r="AN196" s="2">
        <v>418596</v>
      </c>
      <c r="AO196" s="2">
        <v>2.5026329999999999</v>
      </c>
      <c r="AP196" s="2">
        <v>2.7286220000000001</v>
      </c>
      <c r="AQ196" s="2">
        <v>0.225989</v>
      </c>
      <c r="AR196" s="2">
        <v>225.989</v>
      </c>
    </row>
    <row r="197" spans="13:44">
      <c r="M197" s="2"/>
      <c r="N197" s="2"/>
      <c r="O197" s="2"/>
      <c r="P197" s="2"/>
      <c r="Q197" s="2"/>
      <c r="R197" s="2"/>
      <c r="S197" s="2"/>
      <c r="T197" s="2"/>
      <c r="AK197" s="2">
        <v>48916</v>
      </c>
      <c r="AL197" s="2" t="s">
        <v>52</v>
      </c>
      <c r="AM197" s="2" t="s">
        <v>47</v>
      </c>
      <c r="AN197" s="2">
        <v>117140</v>
      </c>
      <c r="AO197" s="2">
        <v>2.5037690000000001</v>
      </c>
      <c r="AP197" s="2">
        <v>2.656622</v>
      </c>
      <c r="AQ197" s="2">
        <v>0.15285299999999999</v>
      </c>
      <c r="AR197" s="2">
        <v>152.85300000000001</v>
      </c>
    </row>
    <row r="198" spans="13:44">
      <c r="M198" s="2"/>
      <c r="N198" s="2"/>
      <c r="O198" s="2"/>
      <c r="P198" s="2"/>
      <c r="Q198" s="2"/>
      <c r="R198" s="2"/>
      <c r="S198" s="2"/>
      <c r="T198" s="2"/>
      <c r="AK198" s="2">
        <v>39229</v>
      </c>
      <c r="AL198" s="2" t="s">
        <v>52</v>
      </c>
      <c r="AM198" s="2" t="s">
        <v>51</v>
      </c>
      <c r="AN198" s="2">
        <v>211402</v>
      </c>
      <c r="AO198" s="2">
        <v>2.5049039999999998</v>
      </c>
      <c r="AP198" s="2">
        <v>2.7046220000000001</v>
      </c>
      <c r="AQ198" s="2">
        <v>0.19971800000000001</v>
      </c>
      <c r="AR198" s="2">
        <v>199.71799999999999</v>
      </c>
    </row>
    <row r="199" spans="13:44">
      <c r="M199" s="2"/>
      <c r="N199" s="2"/>
      <c r="O199" s="2"/>
      <c r="P199" s="2"/>
      <c r="Q199" s="2"/>
      <c r="R199" s="2"/>
      <c r="S199" s="2"/>
      <c r="T199" s="2"/>
      <c r="AK199" s="2">
        <v>51214</v>
      </c>
      <c r="AL199" s="2" t="s">
        <v>52</v>
      </c>
      <c r="AM199" s="2" t="s">
        <v>48</v>
      </c>
      <c r="AN199" s="2">
        <v>236164</v>
      </c>
      <c r="AO199" s="2">
        <v>2.50604</v>
      </c>
      <c r="AP199" s="2">
        <v>2.7086269999999999</v>
      </c>
      <c r="AQ199" s="2">
        <v>0.20258699999999999</v>
      </c>
      <c r="AR199" s="2">
        <v>202.58699999999999</v>
      </c>
    </row>
    <row r="200" spans="13:44">
      <c r="M200" s="2"/>
      <c r="N200" s="2"/>
      <c r="O200" s="2"/>
      <c r="P200" s="2"/>
      <c r="Q200" s="2"/>
      <c r="R200" s="2"/>
      <c r="S200" s="2"/>
      <c r="T200" s="2"/>
      <c r="AK200" s="2">
        <v>45654</v>
      </c>
      <c r="AL200" s="2" t="s">
        <v>53</v>
      </c>
      <c r="AM200" s="2" t="s">
        <v>46</v>
      </c>
      <c r="AN200" s="2">
        <v>17608</v>
      </c>
      <c r="AO200" s="2">
        <v>1.5026330000000001</v>
      </c>
      <c r="AP200" s="2">
        <v>1.680617</v>
      </c>
      <c r="AQ200" s="2">
        <v>0.177984</v>
      </c>
      <c r="AR200" s="2">
        <v>177.98400000000001</v>
      </c>
    </row>
    <row r="201" spans="13:44">
      <c r="M201" s="2"/>
      <c r="N201" s="2"/>
      <c r="O201" s="2"/>
      <c r="P201" s="2"/>
      <c r="Q201" s="2"/>
      <c r="R201" s="2"/>
      <c r="S201" s="2"/>
      <c r="T201" s="2"/>
      <c r="AK201" s="2">
        <v>51669</v>
      </c>
      <c r="AL201" s="2" t="s">
        <v>53</v>
      </c>
      <c r="AM201" s="2" t="s">
        <v>47</v>
      </c>
      <c r="AN201" s="2">
        <v>67250</v>
      </c>
      <c r="AO201" s="2">
        <v>1.5037689999999999</v>
      </c>
      <c r="AP201" s="2">
        <v>1.6926220000000001</v>
      </c>
      <c r="AQ201" s="2">
        <v>0.18885299999999999</v>
      </c>
      <c r="AR201" s="2">
        <v>188.85300000000001</v>
      </c>
    </row>
    <row r="202" spans="13:44">
      <c r="M202" s="2"/>
      <c r="N202" s="2"/>
      <c r="O202" s="2"/>
      <c r="P202" s="2"/>
      <c r="Q202" s="2"/>
      <c r="R202" s="2"/>
      <c r="S202" s="2"/>
      <c r="T202" s="2"/>
      <c r="AK202" s="2">
        <v>35359</v>
      </c>
      <c r="AL202" s="2" t="s">
        <v>53</v>
      </c>
      <c r="AM202" s="2" t="s">
        <v>51</v>
      </c>
      <c r="AN202" s="2">
        <v>34626</v>
      </c>
      <c r="AO202" s="2">
        <v>1.504904</v>
      </c>
      <c r="AP202" s="2">
        <v>1.7086170000000001</v>
      </c>
      <c r="AQ202" s="2">
        <v>0.20371300000000001</v>
      </c>
      <c r="AR202" s="2">
        <v>203.71299999999999</v>
      </c>
    </row>
    <row r="203" spans="13:44">
      <c r="M203" s="2"/>
      <c r="N203" s="2"/>
      <c r="O203" s="2"/>
      <c r="P203" s="2"/>
      <c r="Q203" s="2"/>
      <c r="R203" s="2"/>
      <c r="S203" s="2"/>
      <c r="T203" s="2"/>
      <c r="AK203" s="2">
        <v>50011</v>
      </c>
      <c r="AL203" s="2" t="s">
        <v>53</v>
      </c>
      <c r="AM203" s="2" t="s">
        <v>48</v>
      </c>
      <c r="AN203" s="2">
        <v>211340</v>
      </c>
      <c r="AO203" s="2">
        <v>1.50604</v>
      </c>
      <c r="AP203" s="2">
        <v>1.692617</v>
      </c>
      <c r="AQ203" s="2">
        <v>0.18657699999999999</v>
      </c>
      <c r="AR203" s="2">
        <v>186.577</v>
      </c>
    </row>
    <row r="204" spans="13:44">
      <c r="M204" s="2"/>
      <c r="N204" s="2"/>
      <c r="O204" s="2"/>
      <c r="P204" s="2"/>
      <c r="Q204" s="2"/>
      <c r="R204" s="2"/>
      <c r="S204" s="2"/>
      <c r="T204" s="2"/>
      <c r="AK204" s="2">
        <v>57695</v>
      </c>
      <c r="AL204" s="2" t="s">
        <v>53</v>
      </c>
      <c r="AM204" s="2" t="s">
        <v>47</v>
      </c>
      <c r="AN204" s="2">
        <v>255436</v>
      </c>
      <c r="AO204" s="2">
        <v>2.0026389999999998</v>
      </c>
      <c r="AP204" s="2">
        <v>2.2006220000000001</v>
      </c>
      <c r="AQ204" s="2">
        <v>0.19798299999999999</v>
      </c>
      <c r="AR204" s="2">
        <v>197.983</v>
      </c>
    </row>
    <row r="205" spans="13:44">
      <c r="M205" s="2"/>
      <c r="N205" s="2"/>
      <c r="O205" s="2"/>
      <c r="P205" s="2"/>
      <c r="Q205" s="2"/>
      <c r="R205" s="2"/>
      <c r="S205" s="2"/>
      <c r="T205" s="2"/>
      <c r="AK205" s="2">
        <v>54586</v>
      </c>
      <c r="AL205" s="2" t="s">
        <v>53</v>
      </c>
      <c r="AM205" s="2" t="s">
        <v>46</v>
      </c>
      <c r="AN205" s="2">
        <v>289644</v>
      </c>
      <c r="AO205" s="2">
        <v>2.0037780000000001</v>
      </c>
      <c r="AP205" s="2">
        <v>2.2126169999999998</v>
      </c>
      <c r="AQ205" s="2">
        <v>0.208839</v>
      </c>
      <c r="AR205" s="2">
        <v>208.839</v>
      </c>
    </row>
    <row r="206" spans="13:44">
      <c r="M206" s="2"/>
      <c r="N206" s="2"/>
      <c r="O206" s="2"/>
      <c r="P206" s="2"/>
      <c r="Q206" s="2"/>
      <c r="R206" s="2"/>
      <c r="S206" s="2"/>
      <c r="T206" s="2"/>
      <c r="AK206" s="2">
        <v>38784</v>
      </c>
      <c r="AL206" s="2" t="s">
        <v>53</v>
      </c>
      <c r="AM206" s="2" t="s">
        <v>48</v>
      </c>
      <c r="AN206" s="2">
        <v>260230</v>
      </c>
      <c r="AO206" s="2">
        <v>2.0049100000000002</v>
      </c>
      <c r="AP206" s="2">
        <v>2.2166220000000001</v>
      </c>
      <c r="AQ206" s="2">
        <v>0.21171200000000001</v>
      </c>
      <c r="AR206" s="2">
        <v>211.71199999999999</v>
      </c>
    </row>
    <row r="207" spans="13:44">
      <c r="M207" s="2"/>
      <c r="N207" s="2"/>
      <c r="O207" s="2"/>
      <c r="P207" s="2"/>
      <c r="Q207" s="2"/>
      <c r="R207" s="2"/>
      <c r="S207" s="2"/>
      <c r="T207" s="2"/>
      <c r="AK207" s="2">
        <v>53567</v>
      </c>
      <c r="AL207" s="2" t="s">
        <v>53</v>
      </c>
      <c r="AM207" s="2" t="s">
        <v>51</v>
      </c>
      <c r="AN207" s="2">
        <v>30768</v>
      </c>
      <c r="AO207" s="2">
        <v>2.0070749999999999</v>
      </c>
      <c r="AP207" s="2">
        <v>2.1846220000000001</v>
      </c>
      <c r="AQ207" s="2">
        <v>0.17754700000000001</v>
      </c>
      <c r="AR207" s="2">
        <v>177.547</v>
      </c>
    </row>
    <row r="208" spans="13:44">
      <c r="M208" s="2"/>
      <c r="N208" s="2"/>
      <c r="O208" s="2"/>
      <c r="P208" s="2"/>
      <c r="Q208" s="2"/>
      <c r="R208" s="2"/>
      <c r="S208" s="2"/>
      <c r="T208" s="2"/>
      <c r="AK208" s="2">
        <v>42349</v>
      </c>
      <c r="AL208" s="2" t="s">
        <v>53</v>
      </c>
      <c r="AM208" s="2" t="s">
        <v>46</v>
      </c>
      <c r="AN208" s="2">
        <v>60698</v>
      </c>
      <c r="AO208" s="2">
        <v>2.5026329999999999</v>
      </c>
      <c r="AP208" s="2">
        <v>2.7286169999999998</v>
      </c>
      <c r="AQ208" s="2">
        <v>0.22598399999999999</v>
      </c>
      <c r="AR208" s="2">
        <v>225.98400000000001</v>
      </c>
    </row>
    <row r="209" spans="13:44">
      <c r="M209" s="2"/>
      <c r="N209" s="2"/>
      <c r="O209" s="2"/>
      <c r="P209" s="2"/>
      <c r="Q209" s="2"/>
      <c r="R209" s="2"/>
      <c r="S209" s="2"/>
      <c r="T209" s="2"/>
      <c r="AK209" s="2">
        <v>58846</v>
      </c>
      <c r="AL209" s="2" t="s">
        <v>53</v>
      </c>
      <c r="AM209" s="2" t="s">
        <v>47</v>
      </c>
      <c r="AN209" s="2">
        <v>102416</v>
      </c>
      <c r="AO209" s="2">
        <v>2.5037690000000001</v>
      </c>
      <c r="AP209" s="2">
        <v>2.6486170000000002</v>
      </c>
      <c r="AQ209" s="2">
        <v>0.144848</v>
      </c>
      <c r="AR209" s="2">
        <v>144.84800000000001</v>
      </c>
    </row>
    <row r="210" spans="13:44">
      <c r="M210" s="2"/>
      <c r="N210" s="2"/>
      <c r="O210" s="2"/>
      <c r="P210" s="2"/>
      <c r="Q210" s="2"/>
      <c r="R210" s="2"/>
      <c r="S210" s="2"/>
      <c r="T210" s="2"/>
      <c r="AK210" s="2">
        <v>41910</v>
      </c>
      <c r="AL210" s="2" t="s">
        <v>53</v>
      </c>
      <c r="AM210" s="2" t="s">
        <v>51</v>
      </c>
      <c r="AN210" s="2">
        <v>578830</v>
      </c>
      <c r="AO210" s="2">
        <v>2.5049039999999998</v>
      </c>
      <c r="AP210" s="2">
        <v>2.7046169999999998</v>
      </c>
      <c r="AQ210" s="2">
        <v>0.199713</v>
      </c>
      <c r="AR210" s="2">
        <v>199.71299999999999</v>
      </c>
    </row>
    <row r="211" spans="13:44">
      <c r="M211" s="2"/>
      <c r="N211" s="2"/>
      <c r="O211" s="2"/>
      <c r="P211" s="2"/>
      <c r="Q211" s="2"/>
      <c r="R211" s="2"/>
      <c r="S211" s="2"/>
      <c r="T211" s="2"/>
      <c r="AK211" s="2">
        <v>48455</v>
      </c>
      <c r="AL211" s="2" t="s">
        <v>53</v>
      </c>
      <c r="AM211" s="2" t="s">
        <v>48</v>
      </c>
      <c r="AN211" s="2">
        <v>207750</v>
      </c>
      <c r="AO211" s="2">
        <v>2.50604</v>
      </c>
      <c r="AP211" s="2">
        <v>2.7086220000000001</v>
      </c>
      <c r="AQ211" s="2">
        <v>0.20258200000000001</v>
      </c>
      <c r="AR211" s="2">
        <v>202.58199999999999</v>
      </c>
    </row>
    <row r="212" spans="13:44">
      <c r="M212" s="2"/>
      <c r="N212" s="2"/>
      <c r="O212" s="2"/>
      <c r="P212" s="2"/>
      <c r="Q212" s="2"/>
      <c r="R212" s="2"/>
      <c r="S212" s="2"/>
      <c r="T212" s="2"/>
      <c r="AK212" s="2">
        <v>55434</v>
      </c>
      <c r="AL212" s="2" t="s">
        <v>16</v>
      </c>
      <c r="AM212" s="2" t="s">
        <v>46</v>
      </c>
      <c r="AN212" s="2">
        <v>46130</v>
      </c>
      <c r="AO212" s="2">
        <v>1.5</v>
      </c>
      <c r="AP212" s="2">
        <v>1.6806319999999999</v>
      </c>
      <c r="AQ212" s="2">
        <v>0.18063199999999999</v>
      </c>
      <c r="AR212" s="2">
        <v>180.63200000000001</v>
      </c>
    </row>
    <row r="213" spans="13:44">
      <c r="M213" s="2"/>
      <c r="N213" s="2"/>
      <c r="O213" s="2"/>
      <c r="P213" s="2"/>
      <c r="Q213" s="2"/>
      <c r="R213" s="2"/>
      <c r="S213" s="2"/>
      <c r="T213" s="2"/>
      <c r="AK213" s="2">
        <v>35343</v>
      </c>
      <c r="AL213" s="2" t="s">
        <v>16</v>
      </c>
      <c r="AM213" s="2" t="s">
        <v>51</v>
      </c>
      <c r="AN213" s="2">
        <v>46192</v>
      </c>
      <c r="AO213" s="2">
        <v>1.500011</v>
      </c>
      <c r="AP213" s="2">
        <v>1.7086319999999999</v>
      </c>
      <c r="AQ213" s="2">
        <v>0.208621</v>
      </c>
      <c r="AR213" s="2">
        <v>208.62100000000001</v>
      </c>
    </row>
    <row r="214" spans="13:44">
      <c r="M214" s="2"/>
      <c r="N214" s="2"/>
      <c r="O214" s="2"/>
      <c r="P214" s="2"/>
      <c r="Q214" s="2"/>
      <c r="R214" s="2"/>
      <c r="S214" s="2"/>
      <c r="T214" s="2"/>
      <c r="AK214" s="2">
        <v>59100</v>
      </c>
      <c r="AL214" s="2" t="s">
        <v>16</v>
      </c>
      <c r="AM214" s="2" t="s">
        <v>11</v>
      </c>
      <c r="AN214" s="2">
        <v>537262</v>
      </c>
      <c r="AO214" s="2">
        <v>1.505903</v>
      </c>
      <c r="AP214" s="2">
        <v>1.676617</v>
      </c>
      <c r="AQ214" s="2">
        <v>0.170714</v>
      </c>
      <c r="AR214" s="2">
        <v>170.714</v>
      </c>
    </row>
    <row r="215" spans="13:44">
      <c r="M215" s="2"/>
      <c r="N215" s="2"/>
      <c r="O215" s="2"/>
      <c r="P215" s="2"/>
      <c r="Q215" s="2"/>
      <c r="R215" s="2"/>
      <c r="S215" s="2"/>
      <c r="T215" s="2"/>
      <c r="AK215" s="2">
        <v>40422</v>
      </c>
      <c r="AL215" s="2" t="s">
        <v>16</v>
      </c>
      <c r="AM215" s="2" t="s">
        <v>12</v>
      </c>
      <c r="AN215" s="2">
        <v>466</v>
      </c>
      <c r="AO215" s="2">
        <v>1.5102409999999999</v>
      </c>
      <c r="AP215" s="2">
        <v>1.6739889999999999</v>
      </c>
      <c r="AQ215" s="2">
        <v>0.163748</v>
      </c>
      <c r="AR215" s="2">
        <v>163.74799999999999</v>
      </c>
    </row>
    <row r="216" spans="13:44">
      <c r="M216" s="2"/>
      <c r="N216" s="2"/>
      <c r="O216" s="2"/>
      <c r="P216" s="2"/>
      <c r="Q216" s="2"/>
      <c r="R216" s="2"/>
      <c r="S216" s="2"/>
      <c r="T216" s="2"/>
      <c r="AK216" s="2">
        <v>55438</v>
      </c>
      <c r="AL216" s="2" t="s">
        <v>16</v>
      </c>
      <c r="AM216" s="2" t="s">
        <v>46</v>
      </c>
      <c r="AN216" s="2">
        <v>78210</v>
      </c>
      <c r="AO216" s="2">
        <v>2</v>
      </c>
      <c r="AP216" s="2">
        <v>2.2126320000000002</v>
      </c>
      <c r="AQ216" s="2">
        <v>0.21263199999999999</v>
      </c>
      <c r="AR216" s="2">
        <v>212.63200000000001</v>
      </c>
    </row>
    <row r="217" spans="13:44">
      <c r="M217" s="2"/>
      <c r="N217" s="2"/>
      <c r="O217" s="2"/>
      <c r="P217" s="2"/>
      <c r="Q217" s="2"/>
      <c r="R217" s="2"/>
      <c r="S217" s="2"/>
      <c r="T217" s="2"/>
      <c r="AK217" s="2">
        <v>35347</v>
      </c>
      <c r="AL217" s="2" t="s">
        <v>16</v>
      </c>
      <c r="AM217" s="2" t="s">
        <v>51</v>
      </c>
      <c r="AN217" s="2">
        <v>45524</v>
      </c>
      <c r="AO217" s="2">
        <v>2.0000110000000002</v>
      </c>
      <c r="AP217" s="2">
        <v>2.1846269999999999</v>
      </c>
      <c r="AQ217" s="2">
        <v>0.184616</v>
      </c>
      <c r="AR217" s="2">
        <v>184.61600000000001</v>
      </c>
    </row>
    <row r="218" spans="13:44">
      <c r="M218" s="2"/>
      <c r="N218" s="2"/>
      <c r="O218" s="2"/>
      <c r="P218" s="2"/>
      <c r="Q218" s="2"/>
      <c r="R218" s="2"/>
      <c r="S218" s="2"/>
      <c r="T218" s="2"/>
      <c r="AK218" s="2">
        <v>50989</v>
      </c>
      <c r="AL218" s="2" t="s">
        <v>16</v>
      </c>
      <c r="AM218" s="2" t="s">
        <v>49</v>
      </c>
      <c r="AN218" s="2">
        <v>154188</v>
      </c>
      <c r="AO218" s="2">
        <v>2.0059089999999999</v>
      </c>
      <c r="AP218" s="2">
        <v>2.2006220000000001</v>
      </c>
      <c r="AQ218" s="2">
        <v>0.194713</v>
      </c>
      <c r="AR218" s="2">
        <v>194.71299999999999</v>
      </c>
    </row>
    <row r="219" spans="13:44">
      <c r="M219" s="2"/>
      <c r="N219" s="2"/>
      <c r="O219" s="2"/>
      <c r="P219" s="2"/>
      <c r="Q219" s="2"/>
      <c r="R219" s="2"/>
      <c r="S219" s="2"/>
      <c r="T219" s="2"/>
      <c r="AK219" s="2">
        <v>48672</v>
      </c>
      <c r="AL219" s="2" t="s">
        <v>16</v>
      </c>
      <c r="AM219" s="2" t="s">
        <v>50</v>
      </c>
      <c r="AN219" s="2">
        <v>652</v>
      </c>
      <c r="AO219" s="2">
        <v>2.0099800000000001</v>
      </c>
      <c r="AP219" s="2">
        <v>2.1818659999999999</v>
      </c>
      <c r="AQ219" s="2">
        <v>0.17188600000000001</v>
      </c>
      <c r="AR219" s="2">
        <v>171.886</v>
      </c>
    </row>
    <row r="220" spans="13:44">
      <c r="M220" s="2"/>
      <c r="N220" s="2"/>
      <c r="O220" s="2"/>
      <c r="P220" s="2"/>
      <c r="Q220" s="2"/>
      <c r="R220" s="2"/>
      <c r="S220" s="2"/>
      <c r="T220" s="2"/>
      <c r="AK220" s="2">
        <v>55442</v>
      </c>
      <c r="AL220" s="2" t="s">
        <v>16</v>
      </c>
      <c r="AM220" s="2" t="s">
        <v>46</v>
      </c>
      <c r="AN220" s="2">
        <v>44084</v>
      </c>
      <c r="AO220" s="2">
        <v>2.5</v>
      </c>
      <c r="AP220" s="2">
        <v>2.7286320000000002</v>
      </c>
      <c r="AQ220" s="2">
        <v>0.228632</v>
      </c>
      <c r="AR220" s="2">
        <v>228.63200000000001</v>
      </c>
    </row>
    <row r="221" spans="13:44">
      <c r="M221" s="2"/>
      <c r="N221" s="2"/>
      <c r="O221" s="2"/>
      <c r="P221" s="2"/>
      <c r="Q221" s="2"/>
      <c r="R221" s="2"/>
      <c r="S221" s="2"/>
      <c r="T221" s="2"/>
      <c r="AK221" s="2">
        <v>35351</v>
      </c>
      <c r="AL221" s="2" t="s">
        <v>16</v>
      </c>
      <c r="AM221" s="2" t="s">
        <v>51</v>
      </c>
      <c r="AN221" s="2">
        <v>43836</v>
      </c>
      <c r="AO221" s="2">
        <v>2.5000110000000002</v>
      </c>
      <c r="AP221" s="2">
        <v>2.7046320000000001</v>
      </c>
      <c r="AQ221" s="2">
        <v>0.204621</v>
      </c>
      <c r="AR221" s="2">
        <v>204.62100000000001</v>
      </c>
    </row>
    <row r="222" spans="13:44">
      <c r="M222" s="2"/>
      <c r="N222" s="2"/>
      <c r="O222" s="2"/>
      <c r="P222" s="2"/>
      <c r="Q222" s="2"/>
      <c r="R222" s="2"/>
      <c r="S222" s="2"/>
      <c r="T222" s="2"/>
      <c r="AK222" s="2">
        <v>38554</v>
      </c>
      <c r="AL222" s="2" t="s">
        <v>16</v>
      </c>
      <c r="AM222" s="2" t="s">
        <v>11</v>
      </c>
      <c r="AN222" s="2">
        <v>149406</v>
      </c>
      <c r="AO222" s="2">
        <v>2.505903</v>
      </c>
      <c r="AP222" s="2">
        <v>2.728637</v>
      </c>
      <c r="AQ222" s="2">
        <v>0.22273399999999999</v>
      </c>
      <c r="AR222" s="2">
        <v>222.73400000000001</v>
      </c>
    </row>
    <row r="223" spans="13:44">
      <c r="M223" s="2"/>
      <c r="N223" s="2"/>
      <c r="O223" s="2"/>
      <c r="P223" s="2"/>
      <c r="Q223" s="2"/>
      <c r="R223" s="2"/>
      <c r="S223" s="2"/>
      <c r="T223" s="2"/>
      <c r="AK223" s="2">
        <v>54776</v>
      </c>
      <c r="AL223" s="2" t="s">
        <v>16</v>
      </c>
      <c r="AM223" s="2" t="s">
        <v>12</v>
      </c>
      <c r="AN223" s="2">
        <v>9912</v>
      </c>
      <c r="AO223" s="2">
        <v>2.5099740000000001</v>
      </c>
      <c r="AP223" s="2">
        <v>2.7046269999999999</v>
      </c>
      <c r="AQ223" s="2">
        <v>0.19465299999999999</v>
      </c>
      <c r="AR223" s="2">
        <v>194.65299999999999</v>
      </c>
    </row>
    <row r="224" spans="13:44">
      <c r="M224" s="2"/>
      <c r="N224" s="2"/>
      <c r="O224" s="2"/>
      <c r="P224" s="2"/>
      <c r="Q224" s="2"/>
      <c r="R224" s="2"/>
      <c r="S224" s="2"/>
      <c r="T224" s="2"/>
      <c r="AK224" s="2">
        <v>51073</v>
      </c>
      <c r="AL224" s="2" t="s">
        <v>16</v>
      </c>
      <c r="AM224" s="2" t="s">
        <v>49</v>
      </c>
      <c r="AN224" s="2">
        <v>714</v>
      </c>
      <c r="AO224" s="2">
        <v>3.5078320000000001</v>
      </c>
      <c r="AP224" s="2">
        <v>3.6419760000000001</v>
      </c>
      <c r="AQ224" s="2">
        <v>0.13414400000000001</v>
      </c>
      <c r="AR224" s="2">
        <v>134.14400000000001</v>
      </c>
    </row>
    <row r="225" spans="13:44">
      <c r="M225" s="2"/>
      <c r="N225" s="2"/>
      <c r="O225" s="2"/>
      <c r="P225" s="2"/>
      <c r="Q225" s="2"/>
      <c r="R225" s="2"/>
      <c r="S225" s="2"/>
      <c r="T225" s="2"/>
      <c r="AK225" s="2">
        <v>60297</v>
      </c>
      <c r="AL225" s="2" t="s">
        <v>45</v>
      </c>
      <c r="AM225" s="2" t="s">
        <v>46</v>
      </c>
      <c r="AN225" s="2">
        <v>200990</v>
      </c>
      <c r="AO225" s="2">
        <v>1.5026330000000001</v>
      </c>
      <c r="AP225" s="2">
        <v>1.6806270000000001</v>
      </c>
      <c r="AQ225" s="2">
        <v>0.17799400000000001</v>
      </c>
      <c r="AR225" s="2">
        <v>177.994</v>
      </c>
    </row>
    <row r="226" spans="13:44">
      <c r="M226" s="2"/>
      <c r="N226" s="2"/>
      <c r="O226" s="2"/>
      <c r="P226" s="2"/>
      <c r="Q226" s="2"/>
      <c r="R226" s="2"/>
      <c r="S226" s="2"/>
      <c r="T226" s="2"/>
      <c r="AK226" s="2">
        <v>44623</v>
      </c>
      <c r="AL226" s="2" t="s">
        <v>45</v>
      </c>
      <c r="AM226" s="2" t="s">
        <v>47</v>
      </c>
      <c r="AN226" s="2">
        <v>194652</v>
      </c>
      <c r="AO226" s="2">
        <v>1.5037689999999999</v>
      </c>
      <c r="AP226" s="2">
        <v>1.6926319999999999</v>
      </c>
      <c r="AQ226" s="2">
        <v>0.188863</v>
      </c>
      <c r="AR226" s="2">
        <v>188.863</v>
      </c>
    </row>
    <row r="227" spans="13:44">
      <c r="M227" s="2"/>
      <c r="N227" s="2"/>
      <c r="O227" s="2"/>
      <c r="P227" s="2"/>
      <c r="Q227" s="2"/>
      <c r="R227" s="2"/>
      <c r="S227" s="2"/>
      <c r="T227" s="2"/>
      <c r="AK227" s="2">
        <v>39587</v>
      </c>
      <c r="AL227" s="2" t="s">
        <v>45</v>
      </c>
      <c r="AM227" s="2" t="s">
        <v>51</v>
      </c>
      <c r="AN227" s="2">
        <v>18318</v>
      </c>
      <c r="AO227" s="2">
        <v>1.504904</v>
      </c>
      <c r="AP227" s="2">
        <v>1.7086269999999999</v>
      </c>
      <c r="AQ227" s="2">
        <v>0.20372299999999999</v>
      </c>
      <c r="AR227" s="2">
        <v>203.72300000000001</v>
      </c>
    </row>
    <row r="228" spans="13:44">
      <c r="M228" s="2"/>
      <c r="N228" s="2"/>
      <c r="O228" s="2"/>
      <c r="P228" s="2"/>
      <c r="Q228" s="2"/>
      <c r="R228" s="2"/>
      <c r="S228" s="2"/>
      <c r="T228" s="2"/>
      <c r="AK228" s="2">
        <v>47333</v>
      </c>
      <c r="AL228" s="2" t="s">
        <v>45</v>
      </c>
      <c r="AM228" s="2" t="s">
        <v>48</v>
      </c>
      <c r="AN228" s="2">
        <v>79762</v>
      </c>
      <c r="AO228" s="2">
        <v>1.50604</v>
      </c>
      <c r="AP228" s="2">
        <v>1.6926270000000001</v>
      </c>
      <c r="AQ228" s="2">
        <v>0.186587</v>
      </c>
      <c r="AR228" s="2">
        <v>186.58699999999999</v>
      </c>
    </row>
    <row r="229" spans="13:44">
      <c r="M229" s="2"/>
      <c r="N229" s="2"/>
      <c r="O229" s="2"/>
      <c r="P229" s="2"/>
      <c r="Q229" s="2"/>
      <c r="R229" s="2"/>
      <c r="S229" s="2"/>
      <c r="T229" s="2"/>
      <c r="AK229" s="2">
        <v>34942</v>
      </c>
      <c r="AL229" s="2" t="s">
        <v>45</v>
      </c>
      <c r="AM229" s="2" t="s">
        <v>47</v>
      </c>
      <c r="AN229" s="2">
        <v>135206</v>
      </c>
      <c r="AO229" s="2">
        <v>2.0026389999999998</v>
      </c>
      <c r="AP229" s="2">
        <v>2.2006269999999999</v>
      </c>
      <c r="AQ229" s="2">
        <v>0.197988</v>
      </c>
      <c r="AR229" s="2">
        <v>197.988</v>
      </c>
    </row>
    <row r="230" spans="13:44">
      <c r="M230" s="2"/>
      <c r="N230" s="2"/>
      <c r="O230" s="2"/>
      <c r="P230" s="2"/>
      <c r="Q230" s="2"/>
      <c r="R230" s="2"/>
      <c r="S230" s="2"/>
      <c r="T230" s="2"/>
      <c r="AK230" s="2">
        <v>38860</v>
      </c>
      <c r="AL230" s="2" t="s">
        <v>45</v>
      </c>
      <c r="AM230" s="2" t="s">
        <v>46</v>
      </c>
      <c r="AN230" s="2">
        <v>23988</v>
      </c>
      <c r="AO230" s="2">
        <v>2.0037780000000001</v>
      </c>
      <c r="AP230" s="2">
        <v>2.2126269999999999</v>
      </c>
      <c r="AQ230" s="2">
        <v>0.20884900000000001</v>
      </c>
      <c r="AR230" s="2">
        <v>208.84899999999999</v>
      </c>
    </row>
    <row r="231" spans="13:44">
      <c r="M231" s="2"/>
      <c r="N231" s="2"/>
      <c r="O231" s="2"/>
      <c r="P231" s="2"/>
      <c r="Q231" s="2"/>
      <c r="R231" s="2"/>
      <c r="S231" s="2"/>
      <c r="T231" s="2"/>
      <c r="AK231" s="2">
        <v>36108</v>
      </c>
      <c r="AL231" s="2" t="s">
        <v>45</v>
      </c>
      <c r="AM231" s="2" t="s">
        <v>48</v>
      </c>
      <c r="AN231" s="2">
        <v>175340</v>
      </c>
      <c r="AO231" s="2">
        <v>2.0049100000000002</v>
      </c>
      <c r="AP231" s="2">
        <v>2.2166320000000002</v>
      </c>
      <c r="AQ231" s="2">
        <v>0.21172199999999999</v>
      </c>
      <c r="AR231" s="2">
        <v>211.72200000000001</v>
      </c>
    </row>
    <row r="232" spans="13:44">
      <c r="M232" s="2"/>
      <c r="N232" s="2"/>
      <c r="O232" s="2"/>
      <c r="P232" s="2"/>
      <c r="Q232" s="2"/>
      <c r="R232" s="2"/>
      <c r="S232" s="2"/>
      <c r="T232" s="2"/>
      <c r="AK232" s="2">
        <v>33345</v>
      </c>
      <c r="AL232" s="2" t="s">
        <v>45</v>
      </c>
      <c r="AM232" s="2" t="s">
        <v>51</v>
      </c>
      <c r="AN232" s="2">
        <v>64370</v>
      </c>
      <c r="AO232" s="2">
        <v>2.0070749999999999</v>
      </c>
      <c r="AP232" s="2">
        <v>2.1466609999999999</v>
      </c>
      <c r="AQ232" s="2">
        <v>0.13958599999999999</v>
      </c>
      <c r="AR232" s="2">
        <v>139.58600000000001</v>
      </c>
    </row>
    <row r="233" spans="13:44">
      <c r="M233" s="2"/>
      <c r="N233" s="2"/>
      <c r="O233" s="2"/>
      <c r="P233" s="2"/>
      <c r="Q233" s="2"/>
      <c r="R233" s="2"/>
      <c r="S233" s="2"/>
      <c r="T233" s="2"/>
      <c r="AK233" s="2">
        <v>60709</v>
      </c>
      <c r="AL233" s="2" t="s">
        <v>45</v>
      </c>
      <c r="AM233" s="2" t="s">
        <v>46</v>
      </c>
      <c r="AN233" s="2">
        <v>66830</v>
      </c>
      <c r="AO233" s="2">
        <v>2.5026329999999999</v>
      </c>
      <c r="AP233" s="2">
        <v>2.7286269999999999</v>
      </c>
      <c r="AQ233" s="2">
        <v>0.225994</v>
      </c>
      <c r="AR233" s="2">
        <v>225.994</v>
      </c>
    </row>
    <row r="234" spans="13:44">
      <c r="M234" s="2"/>
      <c r="N234" s="2"/>
      <c r="O234" s="2"/>
      <c r="P234" s="2"/>
      <c r="Q234" s="2"/>
      <c r="R234" s="2"/>
      <c r="S234" s="2"/>
      <c r="T234" s="2"/>
      <c r="AK234" s="2">
        <v>40157</v>
      </c>
      <c r="AL234" s="2" t="s">
        <v>45</v>
      </c>
      <c r="AM234" s="2" t="s">
        <v>47</v>
      </c>
      <c r="AN234" s="2">
        <v>122728</v>
      </c>
      <c r="AO234" s="2">
        <v>2.5037690000000001</v>
      </c>
      <c r="AP234" s="2">
        <v>2.6686169999999998</v>
      </c>
      <c r="AQ234" s="2">
        <v>0.16484799999999999</v>
      </c>
      <c r="AR234" s="2">
        <v>164.84800000000001</v>
      </c>
    </row>
    <row r="235" spans="13:44">
      <c r="M235" s="2"/>
      <c r="N235" s="2"/>
      <c r="O235" s="2"/>
      <c r="P235" s="2"/>
      <c r="Q235" s="2"/>
      <c r="R235" s="2"/>
      <c r="S235" s="2"/>
      <c r="T235" s="2"/>
      <c r="AK235" s="2">
        <v>43699</v>
      </c>
      <c r="AL235" s="2" t="s">
        <v>45</v>
      </c>
      <c r="AM235" s="2" t="s">
        <v>51</v>
      </c>
      <c r="AN235" s="2">
        <v>61304</v>
      </c>
      <c r="AO235" s="2">
        <v>2.5049039999999998</v>
      </c>
      <c r="AP235" s="2">
        <v>2.7046269999999999</v>
      </c>
      <c r="AQ235" s="2">
        <v>0.19972300000000001</v>
      </c>
      <c r="AR235" s="2">
        <v>199.72300000000001</v>
      </c>
    </row>
    <row r="236" spans="13:44">
      <c r="M236" s="2"/>
      <c r="N236" s="2"/>
      <c r="O236" s="2"/>
      <c r="P236" s="2"/>
      <c r="Q236" s="2"/>
      <c r="R236" s="2"/>
      <c r="S236" s="2"/>
      <c r="T236" s="2"/>
      <c r="AK236" s="2">
        <v>50534</v>
      </c>
      <c r="AL236" s="2" t="s">
        <v>45</v>
      </c>
      <c r="AM236" s="2" t="s">
        <v>48</v>
      </c>
      <c r="AN236" s="2">
        <v>282762</v>
      </c>
      <c r="AO236" s="2">
        <v>2.50604</v>
      </c>
      <c r="AP236" s="2">
        <v>2.7086320000000002</v>
      </c>
      <c r="AQ236" s="2">
        <v>0.20259199999999999</v>
      </c>
      <c r="AR236" s="2">
        <v>202.59200000000001</v>
      </c>
    </row>
    <row r="237" spans="13:44">
      <c r="M237" s="2"/>
      <c r="N237" s="2"/>
      <c r="O237" s="2"/>
      <c r="P237" s="2"/>
      <c r="Q237" s="2"/>
      <c r="R237" s="2"/>
      <c r="S237" s="2"/>
      <c r="T237" s="2"/>
      <c r="AK237" s="2">
        <v>37198</v>
      </c>
      <c r="AL237" s="2" t="s">
        <v>52</v>
      </c>
      <c r="AM237" s="2" t="s">
        <v>46</v>
      </c>
      <c r="AN237" s="2">
        <v>16044</v>
      </c>
      <c r="AO237" s="2">
        <v>1.5026330000000001</v>
      </c>
      <c r="AP237" s="2">
        <v>1.6806220000000001</v>
      </c>
      <c r="AQ237" s="2">
        <v>0.17798900000000001</v>
      </c>
      <c r="AR237" s="2">
        <v>177.989</v>
      </c>
    </row>
    <row r="238" spans="13:44">
      <c r="M238" s="2"/>
      <c r="N238" s="2"/>
      <c r="O238" s="2"/>
      <c r="P238" s="2"/>
      <c r="Q238" s="2"/>
      <c r="R238" s="2"/>
      <c r="S238" s="2"/>
      <c r="T238" s="2"/>
      <c r="AK238" s="2">
        <v>57518</v>
      </c>
      <c r="AL238" s="2" t="s">
        <v>52</v>
      </c>
      <c r="AM238" s="2" t="s">
        <v>47</v>
      </c>
      <c r="AN238" s="2">
        <v>296610</v>
      </c>
      <c r="AO238" s="2">
        <v>1.5037689999999999</v>
      </c>
      <c r="AP238" s="2">
        <v>1.6926270000000001</v>
      </c>
      <c r="AQ238" s="2">
        <v>0.188858</v>
      </c>
      <c r="AR238" s="2">
        <v>188.858</v>
      </c>
    </row>
    <row r="239" spans="13:44">
      <c r="M239" s="2"/>
      <c r="N239" s="2"/>
      <c r="O239" s="2"/>
      <c r="P239" s="2"/>
      <c r="Q239" s="2"/>
      <c r="R239" s="2"/>
      <c r="S239" s="2"/>
      <c r="T239" s="2"/>
      <c r="AK239" s="2">
        <v>38764</v>
      </c>
      <c r="AL239" s="2" t="s">
        <v>52</v>
      </c>
      <c r="AM239" s="2" t="s">
        <v>51</v>
      </c>
      <c r="AN239" s="2">
        <v>49040</v>
      </c>
      <c r="AO239" s="2">
        <v>1.504904</v>
      </c>
      <c r="AP239" s="2">
        <v>1.7086220000000001</v>
      </c>
      <c r="AQ239" s="2">
        <v>0.20371800000000001</v>
      </c>
      <c r="AR239" s="2">
        <v>203.71799999999999</v>
      </c>
    </row>
    <row r="240" spans="13:44">
      <c r="M240" s="2"/>
      <c r="N240" s="2"/>
      <c r="O240" s="2"/>
      <c r="P240" s="2"/>
      <c r="Q240" s="2"/>
      <c r="R240" s="2"/>
      <c r="S240" s="2"/>
      <c r="T240" s="2"/>
      <c r="AK240" s="2">
        <v>58277</v>
      </c>
      <c r="AL240" s="2" t="s">
        <v>52</v>
      </c>
      <c r="AM240" s="2" t="s">
        <v>48</v>
      </c>
      <c r="AN240" s="2">
        <v>107426</v>
      </c>
      <c r="AO240" s="2">
        <v>1.50604</v>
      </c>
      <c r="AP240" s="2">
        <v>1.6926220000000001</v>
      </c>
      <c r="AQ240" s="2">
        <v>0.186582</v>
      </c>
      <c r="AR240" s="2">
        <v>186.58199999999999</v>
      </c>
    </row>
    <row r="241" spans="37:44">
      <c r="AK241" s="2">
        <v>49144</v>
      </c>
      <c r="AL241" s="2" t="s">
        <v>52</v>
      </c>
      <c r="AM241" s="2" t="s">
        <v>47</v>
      </c>
      <c r="AN241" s="2">
        <v>31622</v>
      </c>
      <c r="AO241" s="2">
        <v>2.0026389999999998</v>
      </c>
      <c r="AP241" s="2">
        <v>2.2006220000000001</v>
      </c>
      <c r="AQ241" s="2">
        <v>0.19798299999999999</v>
      </c>
      <c r="AR241" s="2">
        <v>197.983</v>
      </c>
    </row>
    <row r="242" spans="37:44">
      <c r="AK242" s="2">
        <v>48145</v>
      </c>
      <c r="AL242" s="2" t="s">
        <v>52</v>
      </c>
      <c r="AM242" s="2" t="s">
        <v>46</v>
      </c>
      <c r="AN242" s="2">
        <v>51252</v>
      </c>
      <c r="AO242" s="2">
        <v>2.0037780000000001</v>
      </c>
      <c r="AP242" s="2">
        <v>2.2126220000000001</v>
      </c>
      <c r="AQ242" s="2">
        <v>0.208844</v>
      </c>
      <c r="AR242" s="2">
        <v>208.84399999999999</v>
      </c>
    </row>
    <row r="243" spans="37:44">
      <c r="AK243" s="2">
        <v>46070</v>
      </c>
      <c r="AL243" s="2" t="s">
        <v>52</v>
      </c>
      <c r="AM243" s="2" t="s">
        <v>48</v>
      </c>
      <c r="AN243" s="2">
        <v>135812</v>
      </c>
      <c r="AO243" s="2">
        <v>2.0049100000000002</v>
      </c>
      <c r="AP243" s="2">
        <v>2.2166269999999999</v>
      </c>
      <c r="AQ243" s="2">
        <v>0.21171699999999999</v>
      </c>
      <c r="AR243" s="2">
        <v>211.71700000000001</v>
      </c>
    </row>
    <row r="244" spans="37:44">
      <c r="AK244" s="2">
        <v>51094</v>
      </c>
      <c r="AL244" s="2" t="s">
        <v>52</v>
      </c>
      <c r="AM244" s="2" t="s">
        <v>51</v>
      </c>
      <c r="AN244" s="2">
        <v>111924</v>
      </c>
      <c r="AO244" s="2">
        <v>2.0070749999999999</v>
      </c>
      <c r="AP244" s="2">
        <v>2.1846220000000001</v>
      </c>
      <c r="AQ244" s="2">
        <v>0.17754700000000001</v>
      </c>
      <c r="AR244" s="2">
        <v>177.547</v>
      </c>
    </row>
    <row r="245" spans="37:44">
      <c r="AK245" s="2">
        <v>55400</v>
      </c>
      <c r="AL245" s="2" t="s">
        <v>52</v>
      </c>
      <c r="AM245" s="2" t="s">
        <v>46</v>
      </c>
      <c r="AN245" s="2">
        <v>418596</v>
      </c>
      <c r="AO245" s="2">
        <v>2.5026329999999999</v>
      </c>
      <c r="AP245" s="2">
        <v>2.7286220000000001</v>
      </c>
      <c r="AQ245" s="2">
        <v>0.225989</v>
      </c>
      <c r="AR245" s="2">
        <v>225.989</v>
      </c>
    </row>
    <row r="246" spans="37:44">
      <c r="AK246" s="2">
        <v>48916</v>
      </c>
      <c r="AL246" s="2" t="s">
        <v>52</v>
      </c>
      <c r="AM246" s="2" t="s">
        <v>47</v>
      </c>
      <c r="AN246" s="2">
        <v>117140</v>
      </c>
      <c r="AO246" s="2">
        <v>2.5037690000000001</v>
      </c>
      <c r="AP246" s="2">
        <v>2.656622</v>
      </c>
      <c r="AQ246" s="2">
        <v>0.15285299999999999</v>
      </c>
      <c r="AR246" s="2">
        <v>152.85300000000001</v>
      </c>
    </row>
    <row r="247" spans="37:44">
      <c r="AK247" s="2">
        <v>39229</v>
      </c>
      <c r="AL247" s="2" t="s">
        <v>52</v>
      </c>
      <c r="AM247" s="2" t="s">
        <v>51</v>
      </c>
      <c r="AN247" s="2">
        <v>211402</v>
      </c>
      <c r="AO247" s="2">
        <v>2.5049039999999998</v>
      </c>
      <c r="AP247" s="2">
        <v>2.7046220000000001</v>
      </c>
      <c r="AQ247" s="2">
        <v>0.19971800000000001</v>
      </c>
      <c r="AR247" s="2">
        <v>199.71799999999999</v>
      </c>
    </row>
    <row r="248" spans="37:44">
      <c r="AK248" s="2">
        <v>51214</v>
      </c>
      <c r="AL248" s="2" t="s">
        <v>52</v>
      </c>
      <c r="AM248" s="2" t="s">
        <v>48</v>
      </c>
      <c r="AN248" s="2">
        <v>236164</v>
      </c>
      <c r="AO248" s="2">
        <v>2.50604</v>
      </c>
      <c r="AP248" s="2">
        <v>2.7086269999999999</v>
      </c>
      <c r="AQ248" s="2">
        <v>0.20258699999999999</v>
      </c>
      <c r="AR248" s="2">
        <v>202.58699999999999</v>
      </c>
    </row>
    <row r="249" spans="37:44">
      <c r="AK249" s="2">
        <v>45654</v>
      </c>
      <c r="AL249" s="2" t="s">
        <v>53</v>
      </c>
      <c r="AM249" s="2" t="s">
        <v>46</v>
      </c>
      <c r="AN249" s="2">
        <v>17608</v>
      </c>
      <c r="AO249" s="2">
        <v>1.5026330000000001</v>
      </c>
      <c r="AP249" s="2">
        <v>1.680617</v>
      </c>
      <c r="AQ249" s="2">
        <v>0.177984</v>
      </c>
      <c r="AR249" s="2">
        <v>177.98400000000001</v>
      </c>
    </row>
    <row r="250" spans="37:44">
      <c r="AK250" s="2">
        <v>51669</v>
      </c>
      <c r="AL250" s="2" t="s">
        <v>53</v>
      </c>
      <c r="AM250" s="2" t="s">
        <v>47</v>
      </c>
      <c r="AN250" s="2">
        <v>67250</v>
      </c>
      <c r="AO250" s="2">
        <v>1.5037689999999999</v>
      </c>
      <c r="AP250" s="2">
        <v>1.6926220000000001</v>
      </c>
      <c r="AQ250" s="2">
        <v>0.18885299999999999</v>
      </c>
      <c r="AR250" s="2">
        <v>188.85300000000001</v>
      </c>
    </row>
    <row r="251" spans="37:44">
      <c r="AK251" s="2">
        <v>35359</v>
      </c>
      <c r="AL251" s="2" t="s">
        <v>53</v>
      </c>
      <c r="AM251" s="2" t="s">
        <v>51</v>
      </c>
      <c r="AN251" s="2">
        <v>34626</v>
      </c>
      <c r="AO251" s="2">
        <v>1.504904</v>
      </c>
      <c r="AP251" s="2">
        <v>1.7086170000000001</v>
      </c>
      <c r="AQ251" s="2">
        <v>0.20371300000000001</v>
      </c>
      <c r="AR251" s="2">
        <v>203.71299999999999</v>
      </c>
    </row>
    <row r="252" spans="37:44">
      <c r="AK252" s="2">
        <v>50011</v>
      </c>
      <c r="AL252" s="2" t="s">
        <v>53</v>
      </c>
      <c r="AM252" s="2" t="s">
        <v>48</v>
      </c>
      <c r="AN252" s="2">
        <v>211340</v>
      </c>
      <c r="AO252" s="2">
        <v>1.50604</v>
      </c>
      <c r="AP252" s="2">
        <v>1.692617</v>
      </c>
      <c r="AQ252" s="2">
        <v>0.18657699999999999</v>
      </c>
      <c r="AR252" s="2">
        <v>186.577</v>
      </c>
    </row>
    <row r="253" spans="37:44">
      <c r="AK253" s="2">
        <v>57695</v>
      </c>
      <c r="AL253" s="2" t="s">
        <v>53</v>
      </c>
      <c r="AM253" s="2" t="s">
        <v>47</v>
      </c>
      <c r="AN253" s="2">
        <v>255436</v>
      </c>
      <c r="AO253" s="2">
        <v>2.0026389999999998</v>
      </c>
      <c r="AP253" s="2">
        <v>2.2006220000000001</v>
      </c>
      <c r="AQ253" s="2">
        <v>0.19798299999999999</v>
      </c>
      <c r="AR253" s="2">
        <v>197.983</v>
      </c>
    </row>
    <row r="254" spans="37:44">
      <c r="AK254" s="2">
        <v>54586</v>
      </c>
      <c r="AL254" s="2" t="s">
        <v>53</v>
      </c>
      <c r="AM254" s="2" t="s">
        <v>46</v>
      </c>
      <c r="AN254" s="2">
        <v>289644</v>
      </c>
      <c r="AO254" s="2">
        <v>2.0037780000000001</v>
      </c>
      <c r="AP254" s="2">
        <v>2.2126169999999998</v>
      </c>
      <c r="AQ254" s="2">
        <v>0.208839</v>
      </c>
      <c r="AR254" s="2">
        <v>208.839</v>
      </c>
    </row>
    <row r="255" spans="37:44">
      <c r="AK255" s="2">
        <v>38784</v>
      </c>
      <c r="AL255" s="2" t="s">
        <v>53</v>
      </c>
      <c r="AM255" s="2" t="s">
        <v>48</v>
      </c>
      <c r="AN255" s="2">
        <v>260230</v>
      </c>
      <c r="AO255" s="2">
        <v>2.0049100000000002</v>
      </c>
      <c r="AP255" s="2">
        <v>2.2166220000000001</v>
      </c>
      <c r="AQ255" s="2">
        <v>0.21171200000000001</v>
      </c>
      <c r="AR255" s="2">
        <v>211.71199999999999</v>
      </c>
    </row>
    <row r="256" spans="37:44">
      <c r="AK256" s="2">
        <v>53567</v>
      </c>
      <c r="AL256" s="2" t="s">
        <v>53</v>
      </c>
      <c r="AM256" s="2" t="s">
        <v>51</v>
      </c>
      <c r="AN256" s="2">
        <v>30768</v>
      </c>
      <c r="AO256" s="2">
        <v>2.0070749999999999</v>
      </c>
      <c r="AP256" s="2">
        <v>2.1846220000000001</v>
      </c>
      <c r="AQ256" s="2">
        <v>0.17754700000000001</v>
      </c>
      <c r="AR256" s="2">
        <v>177.547</v>
      </c>
    </row>
    <row r="257" spans="37:44">
      <c r="AK257" s="2">
        <v>42349</v>
      </c>
      <c r="AL257" s="2" t="s">
        <v>53</v>
      </c>
      <c r="AM257" s="2" t="s">
        <v>46</v>
      </c>
      <c r="AN257" s="2">
        <v>60698</v>
      </c>
      <c r="AO257" s="2">
        <v>2.5026329999999999</v>
      </c>
      <c r="AP257" s="2">
        <v>2.7286169999999998</v>
      </c>
      <c r="AQ257" s="2">
        <v>0.22598399999999999</v>
      </c>
      <c r="AR257" s="2">
        <v>225.98400000000001</v>
      </c>
    </row>
    <row r="258" spans="37:44">
      <c r="AK258" s="2">
        <v>58846</v>
      </c>
      <c r="AL258" s="2" t="s">
        <v>53</v>
      </c>
      <c r="AM258" s="2" t="s">
        <v>47</v>
      </c>
      <c r="AN258" s="2">
        <v>102416</v>
      </c>
      <c r="AO258" s="2">
        <v>2.5037690000000001</v>
      </c>
      <c r="AP258" s="2">
        <v>2.6486170000000002</v>
      </c>
      <c r="AQ258" s="2">
        <v>0.144848</v>
      </c>
      <c r="AR258" s="2">
        <v>144.84800000000001</v>
      </c>
    </row>
    <row r="259" spans="37:44">
      <c r="AK259" s="2">
        <v>41910</v>
      </c>
      <c r="AL259" s="2" t="s">
        <v>53</v>
      </c>
      <c r="AM259" s="2" t="s">
        <v>51</v>
      </c>
      <c r="AN259" s="2">
        <v>578830</v>
      </c>
      <c r="AO259" s="2">
        <v>2.5049039999999998</v>
      </c>
      <c r="AP259" s="2">
        <v>2.7046169999999998</v>
      </c>
      <c r="AQ259" s="2">
        <v>0.199713</v>
      </c>
      <c r="AR259" s="2">
        <v>199.71299999999999</v>
      </c>
    </row>
    <row r="260" spans="37:44">
      <c r="AK260" s="2">
        <v>48455</v>
      </c>
      <c r="AL260" s="2" t="s">
        <v>53</v>
      </c>
      <c r="AM260" s="2" t="s">
        <v>48</v>
      </c>
      <c r="AN260" s="2">
        <v>207750</v>
      </c>
      <c r="AO260" s="2">
        <v>2.50604</v>
      </c>
      <c r="AP260" s="2">
        <v>2.7086220000000001</v>
      </c>
      <c r="AQ260" s="2">
        <v>0.20258200000000001</v>
      </c>
      <c r="AR260" s="2">
        <v>202.58199999999999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sortState ref="Y4:AF291">
    <sortCondition ref="AF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5"/>
  <sheetViews>
    <sheetView showRuler="0" workbookViewId="0">
      <selection activeCell="M4" sqref="M4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241.8337777777771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150.63302272727276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132.3339947916667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126.04170992366411</v>
      </c>
    </row>
    <row r="4" spans="1:47">
      <c r="A4">
        <v>51715</v>
      </c>
      <c r="B4" t="s">
        <v>16</v>
      </c>
      <c r="C4" t="s">
        <v>11</v>
      </c>
      <c r="D4">
        <v>537426</v>
      </c>
      <c r="E4">
        <v>1.5</v>
      </c>
      <c r="F4">
        <v>1.7486169999999901</v>
      </c>
      <c r="G4">
        <v>0.24861699999999901</v>
      </c>
      <c r="H4">
        <v>248.616999999999</v>
      </c>
      <c r="J4" t="s">
        <v>29</v>
      </c>
      <c r="K4">
        <f>_xlfn.STDEV.P(H4:H1048576)</f>
        <v>4.6957630376938742</v>
      </c>
      <c r="M4" s="2">
        <v>48145</v>
      </c>
      <c r="N4" s="2" t="s">
        <v>16</v>
      </c>
      <c r="O4" s="2" t="s">
        <v>50</v>
      </c>
      <c r="P4" s="2">
        <v>186584</v>
      </c>
      <c r="Q4" s="2">
        <v>2.513128</v>
      </c>
      <c r="R4" s="2">
        <v>2.632622</v>
      </c>
      <c r="S4" s="2">
        <v>0.119494</v>
      </c>
      <c r="T4" s="2">
        <v>119.494</v>
      </c>
      <c r="V4" t="s">
        <v>29</v>
      </c>
      <c r="W4">
        <f>_xlfn.STDEV.P(T4:T1048576)</f>
        <v>15.739800978904693</v>
      </c>
      <c r="Y4" s="2">
        <v>55434</v>
      </c>
      <c r="Z4" s="2" t="s">
        <v>16</v>
      </c>
      <c r="AA4" s="2" t="s">
        <v>46</v>
      </c>
      <c r="AB4" s="2">
        <v>46432</v>
      </c>
      <c r="AC4" s="2">
        <v>1.5</v>
      </c>
      <c r="AD4" s="2">
        <v>1.624627</v>
      </c>
      <c r="AE4" s="2">
        <v>0.124627</v>
      </c>
      <c r="AF4" s="2">
        <v>124.627</v>
      </c>
      <c r="AH4" t="s">
        <v>29</v>
      </c>
      <c r="AI4">
        <f>_xlfn.STDEV.P(AF4:AF1048576)</f>
        <v>22.255822254734486</v>
      </c>
      <c r="AK4" s="2">
        <v>55434</v>
      </c>
      <c r="AL4" s="2" t="s">
        <v>16</v>
      </c>
      <c r="AM4" s="2" t="s">
        <v>46</v>
      </c>
      <c r="AN4" s="2">
        <v>46130</v>
      </c>
      <c r="AO4" s="2">
        <v>1.5</v>
      </c>
      <c r="AP4" s="2">
        <v>1.6486369999999999</v>
      </c>
      <c r="AQ4" s="2">
        <v>0.14863699999999999</v>
      </c>
      <c r="AR4" s="2">
        <v>148.637</v>
      </c>
      <c r="AT4" t="s">
        <v>29</v>
      </c>
      <c r="AU4">
        <f>_xlfn.STDEV.P(AR4:AR1048576)</f>
        <v>25.331870455282019</v>
      </c>
    </row>
    <row r="5" spans="1:47">
      <c r="A5">
        <v>33315</v>
      </c>
      <c r="B5" t="s">
        <v>16</v>
      </c>
      <c r="C5" t="s">
        <v>17</v>
      </c>
      <c r="D5">
        <v>537426</v>
      </c>
      <c r="E5">
        <v>1.500005</v>
      </c>
      <c r="F5">
        <v>1.7406169999999901</v>
      </c>
      <c r="G5">
        <v>0.24061199999999899</v>
      </c>
      <c r="H5">
        <v>240.611999999999</v>
      </c>
      <c r="J5" t="s">
        <v>28</v>
      </c>
      <c r="K5">
        <f>VARPA(H4:H1048576)</f>
        <v>22.050190506172001</v>
      </c>
      <c r="M5" s="2">
        <v>60832</v>
      </c>
      <c r="N5" s="2" t="s">
        <v>16</v>
      </c>
      <c r="O5" s="2" t="s">
        <v>55</v>
      </c>
      <c r="P5" s="2">
        <v>288864</v>
      </c>
      <c r="Q5" s="2">
        <v>2.0080689999999999</v>
      </c>
      <c r="R5" s="2">
        <v>2.1286170000000002</v>
      </c>
      <c r="S5" s="2">
        <v>0.120548</v>
      </c>
      <c r="T5" s="2">
        <v>120.548</v>
      </c>
      <c r="V5" t="s">
        <v>28</v>
      </c>
      <c r="W5">
        <f>VARPA(T4:T1048576)</f>
        <v>247.74133485552912</v>
      </c>
      <c r="Y5" s="2">
        <v>37080</v>
      </c>
      <c r="Z5" s="2" t="s">
        <v>16</v>
      </c>
      <c r="AA5" s="2" t="s">
        <v>47</v>
      </c>
      <c r="AB5" s="2">
        <v>46184</v>
      </c>
      <c r="AC5" s="2">
        <v>1.500005</v>
      </c>
      <c r="AD5" s="2">
        <v>1.616622</v>
      </c>
      <c r="AE5" s="2">
        <v>0.116617</v>
      </c>
      <c r="AF5" s="2">
        <v>116.617</v>
      </c>
      <c r="AH5" t="s">
        <v>28</v>
      </c>
      <c r="AI5">
        <f>VARPA(AF4:AF1048576)</f>
        <v>495.32162423433488</v>
      </c>
      <c r="AK5" s="2">
        <v>37080</v>
      </c>
      <c r="AL5" s="2" t="s">
        <v>16</v>
      </c>
      <c r="AM5" s="2" t="s">
        <v>47</v>
      </c>
      <c r="AN5" s="2">
        <v>46130</v>
      </c>
      <c r="AO5" s="2">
        <v>1.500005</v>
      </c>
      <c r="AP5" s="2">
        <v>1.6486320000000001</v>
      </c>
      <c r="AQ5" s="2">
        <v>0.14862700000000001</v>
      </c>
      <c r="AR5" s="2">
        <v>148.62700000000001</v>
      </c>
      <c r="AT5" t="s">
        <v>28</v>
      </c>
      <c r="AU5">
        <f>VARPA(AR4:AR1048576)</f>
        <v>641.7036607631901</v>
      </c>
    </row>
    <row r="6" spans="1:47">
      <c r="A6">
        <v>34256</v>
      </c>
      <c r="B6" t="s">
        <v>16</v>
      </c>
      <c r="C6" t="s">
        <v>12</v>
      </c>
      <c r="D6">
        <v>537426</v>
      </c>
      <c r="E6">
        <v>1.500011</v>
      </c>
      <c r="F6">
        <v>1.7446169999999901</v>
      </c>
      <c r="G6">
        <v>0.24460599999999899</v>
      </c>
      <c r="H6">
        <v>244.605999999999</v>
      </c>
      <c r="J6" t="s">
        <v>35</v>
      </c>
      <c r="K6">
        <f>COUNT(H4:H1048576)</f>
        <v>36</v>
      </c>
      <c r="M6" s="2">
        <v>38860</v>
      </c>
      <c r="N6" s="2" t="s">
        <v>52</v>
      </c>
      <c r="O6" s="2" t="s">
        <v>48</v>
      </c>
      <c r="P6" s="2">
        <v>44286</v>
      </c>
      <c r="Q6" s="2">
        <v>2.5066480000000002</v>
      </c>
      <c r="R6" s="2">
        <v>2.6326269999999998</v>
      </c>
      <c r="S6" s="2">
        <v>0.12597900000000001</v>
      </c>
      <c r="T6" s="2">
        <v>125.979</v>
      </c>
      <c r="V6" t="s">
        <v>35</v>
      </c>
      <c r="W6">
        <f>COUNT(T4:T1048576)</f>
        <v>132</v>
      </c>
      <c r="Y6" s="2">
        <v>35343</v>
      </c>
      <c r="Z6" s="2" t="s">
        <v>16</v>
      </c>
      <c r="AA6" s="2" t="s">
        <v>51</v>
      </c>
      <c r="AB6" s="2">
        <v>46308</v>
      </c>
      <c r="AC6" s="2">
        <v>1.500011</v>
      </c>
      <c r="AD6" s="2">
        <v>1.6606270000000001</v>
      </c>
      <c r="AE6" s="2">
        <v>0.16061600000000001</v>
      </c>
      <c r="AF6" s="2">
        <v>160.61600000000001</v>
      </c>
      <c r="AH6" t="s">
        <v>35</v>
      </c>
      <c r="AI6">
        <f>COUNT(AF4:AF1048576)</f>
        <v>192</v>
      </c>
      <c r="AK6" s="2">
        <v>35343</v>
      </c>
      <c r="AL6" s="2" t="s">
        <v>16</v>
      </c>
      <c r="AM6" s="2" t="s">
        <v>51</v>
      </c>
      <c r="AN6" s="2">
        <v>46130</v>
      </c>
      <c r="AO6" s="2">
        <v>1.500011</v>
      </c>
      <c r="AP6" s="2">
        <v>1.6166320000000001</v>
      </c>
      <c r="AQ6" s="2">
        <v>0.116621</v>
      </c>
      <c r="AR6" s="2">
        <v>116.621</v>
      </c>
      <c r="AT6" t="s">
        <v>35</v>
      </c>
      <c r="AU6">
        <f>COUNT(AR4:AR1048576)</f>
        <v>262</v>
      </c>
    </row>
    <row r="7" spans="1:47">
      <c r="A7">
        <v>60032</v>
      </c>
      <c r="B7" t="s">
        <v>16</v>
      </c>
      <c r="C7" t="s">
        <v>18</v>
      </c>
      <c r="D7">
        <v>537426</v>
      </c>
      <c r="E7">
        <v>1.5000169999999999</v>
      </c>
      <c r="F7">
        <v>1.7486219999999999</v>
      </c>
      <c r="G7">
        <v>0.24860499999999899</v>
      </c>
      <c r="H7">
        <v>248.604999999999</v>
      </c>
      <c r="J7" t="s">
        <v>10</v>
      </c>
      <c r="K7">
        <f>K4/SQRT(K6)</f>
        <v>0.78262717294897899</v>
      </c>
      <c r="M7" s="2">
        <v>38860</v>
      </c>
      <c r="N7" s="2" t="s">
        <v>52</v>
      </c>
      <c r="O7" s="2" t="s">
        <v>48</v>
      </c>
      <c r="P7" s="2">
        <v>44286</v>
      </c>
      <c r="Q7" s="2">
        <v>2.5066480000000002</v>
      </c>
      <c r="R7" s="2">
        <v>2.6326269999999998</v>
      </c>
      <c r="S7" s="2">
        <v>0.12597900000000001</v>
      </c>
      <c r="T7" s="2">
        <v>125.979</v>
      </c>
      <c r="V7" t="s">
        <v>10</v>
      </c>
      <c r="W7">
        <f>W4/SQRT(W6)</f>
        <v>1.3699738298084636</v>
      </c>
      <c r="Y7" s="2">
        <v>53456</v>
      </c>
      <c r="Z7" s="2" t="s">
        <v>16</v>
      </c>
      <c r="AA7" s="2" t="s">
        <v>48</v>
      </c>
      <c r="AB7" s="2">
        <v>284142</v>
      </c>
      <c r="AC7" s="2">
        <v>1.5000169999999999</v>
      </c>
      <c r="AD7" s="2">
        <v>1.609866</v>
      </c>
      <c r="AE7" s="2">
        <v>0.109849</v>
      </c>
      <c r="AF7" s="2">
        <v>109.849</v>
      </c>
      <c r="AH7" t="s">
        <v>10</v>
      </c>
      <c r="AI7">
        <f>AI4/SQRT(AI6)</f>
        <v>1.6061756212259275</v>
      </c>
      <c r="AK7" s="2">
        <v>53456</v>
      </c>
      <c r="AL7" s="2" t="s">
        <v>16</v>
      </c>
      <c r="AM7" s="2" t="s">
        <v>48</v>
      </c>
      <c r="AN7" s="2">
        <v>46316</v>
      </c>
      <c r="AO7" s="2">
        <v>1.5000169999999999</v>
      </c>
      <c r="AP7" s="2">
        <v>1.6126320000000001</v>
      </c>
      <c r="AQ7" s="2">
        <v>0.11261500000000001</v>
      </c>
      <c r="AR7" s="2">
        <v>112.61499999999999</v>
      </c>
      <c r="AT7" t="s">
        <v>10</v>
      </c>
      <c r="AU7">
        <f>AU4/SQRT(AU6)</f>
        <v>1.565008183237379</v>
      </c>
    </row>
    <row r="8" spans="1:47">
      <c r="A8">
        <v>51719</v>
      </c>
      <c r="B8" t="s">
        <v>16</v>
      </c>
      <c r="C8" t="s">
        <v>11</v>
      </c>
      <c r="D8">
        <v>537958</v>
      </c>
      <c r="E8">
        <v>2</v>
      </c>
      <c r="F8">
        <v>2.2366220000000001</v>
      </c>
      <c r="G8">
        <v>0.236622</v>
      </c>
      <c r="H8">
        <v>236.62200000000001</v>
      </c>
      <c r="J8" t="s">
        <v>30</v>
      </c>
      <c r="K8">
        <f>K7*1.96</f>
        <v>1.5339492589799988</v>
      </c>
      <c r="M8" s="2">
        <v>38860</v>
      </c>
      <c r="N8" s="2" t="s">
        <v>52</v>
      </c>
      <c r="O8" s="2" t="s">
        <v>48</v>
      </c>
      <c r="P8" s="2">
        <v>44286</v>
      </c>
      <c r="Q8" s="2">
        <v>2.5066480000000002</v>
      </c>
      <c r="R8" s="2">
        <v>2.6326269999999998</v>
      </c>
      <c r="S8" s="2">
        <v>0.12597900000000001</v>
      </c>
      <c r="T8" s="2">
        <v>125.979</v>
      </c>
      <c r="V8" t="s">
        <v>30</v>
      </c>
      <c r="W8">
        <f>W7*1.96</f>
        <v>2.6851487064245885</v>
      </c>
      <c r="Y8" s="2">
        <v>43632</v>
      </c>
      <c r="Z8" s="2" t="s">
        <v>16</v>
      </c>
      <c r="AA8" s="2" t="s">
        <v>49</v>
      </c>
      <c r="AB8" s="2">
        <v>83462</v>
      </c>
      <c r="AC8" s="2">
        <v>1.5059089999999999</v>
      </c>
      <c r="AD8" s="2">
        <v>1.616627</v>
      </c>
      <c r="AE8" s="2">
        <v>0.110718</v>
      </c>
      <c r="AF8" s="2">
        <v>110.718</v>
      </c>
      <c r="AH8" t="s">
        <v>30</v>
      </c>
      <c r="AI8">
        <f>AI7*1.96</f>
        <v>3.148104217602818</v>
      </c>
      <c r="AK8" s="2">
        <v>59100</v>
      </c>
      <c r="AL8" s="2" t="s">
        <v>16</v>
      </c>
      <c r="AM8" s="2" t="s">
        <v>11</v>
      </c>
      <c r="AN8" s="2">
        <v>203188</v>
      </c>
      <c r="AO8" s="2">
        <v>1.505903</v>
      </c>
      <c r="AP8" s="2">
        <v>1.6486419999999999</v>
      </c>
      <c r="AQ8" s="2">
        <v>0.142739</v>
      </c>
      <c r="AR8" s="2">
        <v>142.739</v>
      </c>
      <c r="AT8" t="s">
        <v>30</v>
      </c>
      <c r="AU8">
        <f>AU7*1.96</f>
        <v>3.0674160391452627</v>
      </c>
    </row>
    <row r="9" spans="1:47">
      <c r="A9">
        <v>33319</v>
      </c>
      <c r="B9" t="s">
        <v>16</v>
      </c>
      <c r="C9" t="s">
        <v>17</v>
      </c>
      <c r="D9">
        <v>538168</v>
      </c>
      <c r="E9">
        <v>2.0000049999999998</v>
      </c>
      <c r="F9">
        <v>2.2526169999999999</v>
      </c>
      <c r="G9">
        <v>0.252612</v>
      </c>
      <c r="H9">
        <v>252.61199999999999</v>
      </c>
      <c r="J9" t="s">
        <v>31</v>
      </c>
      <c r="K9">
        <f>K7*2.576</f>
        <v>2.0160475975165699</v>
      </c>
      <c r="M9" s="2">
        <v>38860</v>
      </c>
      <c r="N9" s="2" t="s">
        <v>52</v>
      </c>
      <c r="O9" s="2" t="s">
        <v>48</v>
      </c>
      <c r="P9" s="2">
        <v>44286</v>
      </c>
      <c r="Q9" s="2">
        <v>2.5066480000000002</v>
      </c>
      <c r="R9" s="2">
        <v>2.6326269999999998</v>
      </c>
      <c r="S9" s="2">
        <v>0.12597900000000001</v>
      </c>
      <c r="T9" s="2">
        <v>125.979</v>
      </c>
      <c r="V9" t="s">
        <v>31</v>
      </c>
      <c r="W9">
        <f>W7*2.576</f>
        <v>3.5290525855866024</v>
      </c>
      <c r="Y9" s="2">
        <v>60860</v>
      </c>
      <c r="Z9" s="2" t="s">
        <v>16</v>
      </c>
      <c r="AA9" s="2" t="s">
        <v>50</v>
      </c>
      <c r="AB9" s="2">
        <v>590</v>
      </c>
      <c r="AC9" s="2">
        <v>1.508078</v>
      </c>
      <c r="AD9" s="2">
        <v>1.613861</v>
      </c>
      <c r="AE9" s="2">
        <v>0.105783</v>
      </c>
      <c r="AF9" s="2">
        <v>105.783</v>
      </c>
      <c r="AH9" t="s">
        <v>31</v>
      </c>
      <c r="AI9">
        <f>AI7*2.576</f>
        <v>4.1375084002779889</v>
      </c>
      <c r="AK9" s="2">
        <v>47406</v>
      </c>
      <c r="AL9" s="2" t="s">
        <v>16</v>
      </c>
      <c r="AM9" s="2" t="s">
        <v>49</v>
      </c>
      <c r="AN9" s="2">
        <v>404</v>
      </c>
      <c r="AO9" s="2">
        <v>1.5078320000000001</v>
      </c>
      <c r="AP9" s="2">
        <v>1.613961</v>
      </c>
      <c r="AQ9" s="2">
        <v>0.106129</v>
      </c>
      <c r="AR9" s="2">
        <v>106.129</v>
      </c>
      <c r="AT9" t="s">
        <v>31</v>
      </c>
      <c r="AU9">
        <f>AU7*2.576</f>
        <v>4.0314610800194881</v>
      </c>
    </row>
    <row r="10" spans="1:47">
      <c r="A10">
        <v>34260</v>
      </c>
      <c r="B10" t="s">
        <v>16</v>
      </c>
      <c r="C10" t="s">
        <v>12</v>
      </c>
      <c r="D10">
        <v>537958</v>
      </c>
      <c r="E10">
        <v>2.0000110000000002</v>
      </c>
      <c r="F10">
        <v>2.2406169999999999</v>
      </c>
      <c r="G10">
        <v>0.24060599999999899</v>
      </c>
      <c r="H10">
        <v>240.605999999999</v>
      </c>
      <c r="J10" t="s">
        <v>36</v>
      </c>
      <c r="K10">
        <f>_xlfn.PERCENTILE.EXC(H4:H1048576,0.95)</f>
        <v>249.21624999999915</v>
      </c>
      <c r="M10" s="2">
        <v>38860</v>
      </c>
      <c r="N10" s="2" t="s">
        <v>52</v>
      </c>
      <c r="O10" s="2" t="s">
        <v>48</v>
      </c>
      <c r="P10" s="2">
        <v>44286</v>
      </c>
      <c r="Q10" s="2">
        <v>2.5066480000000002</v>
      </c>
      <c r="R10" s="2">
        <v>2.6326269999999998</v>
      </c>
      <c r="S10" s="2">
        <v>0.12597900000000001</v>
      </c>
      <c r="T10" s="2">
        <v>125.979</v>
      </c>
      <c r="V10" t="s">
        <v>36</v>
      </c>
      <c r="W10">
        <f>_xlfn.PERCENTILE.EXC(T4:T1048576,0.95)</f>
        <v>168.61099999999999</v>
      </c>
      <c r="Y10" s="2">
        <v>35205</v>
      </c>
      <c r="Z10" s="2" t="s">
        <v>16</v>
      </c>
      <c r="AA10" s="2" t="s">
        <v>11</v>
      </c>
      <c r="AB10" s="2">
        <v>117582</v>
      </c>
      <c r="AC10" s="2">
        <v>1.5107269999999999</v>
      </c>
      <c r="AD10" s="2">
        <v>1.6246320000000001</v>
      </c>
      <c r="AE10" s="2">
        <v>0.11390500000000001</v>
      </c>
      <c r="AF10" s="2">
        <v>113.905</v>
      </c>
      <c r="AH10" t="s">
        <v>36</v>
      </c>
      <c r="AI10">
        <f>_xlfn.PERCENTILE.EXC(AF4:AF1048576,0.95)</f>
        <v>164.61600000000001</v>
      </c>
      <c r="AK10" s="2">
        <v>40422</v>
      </c>
      <c r="AL10" s="2" t="s">
        <v>16</v>
      </c>
      <c r="AM10" s="2" t="s">
        <v>12</v>
      </c>
      <c r="AN10" s="2">
        <v>404</v>
      </c>
      <c r="AO10" s="2">
        <v>1.5102409999999999</v>
      </c>
      <c r="AP10" s="2">
        <v>1.584206</v>
      </c>
      <c r="AQ10" s="2">
        <v>7.3965000000000003E-2</v>
      </c>
      <c r="AR10" s="2">
        <v>73.965000000000003</v>
      </c>
      <c r="AT10" t="s">
        <v>36</v>
      </c>
      <c r="AU10">
        <f>_xlfn.PERCENTILE.EXC(AR4:AR1048576,0.95)</f>
        <v>155.72300000000001</v>
      </c>
    </row>
    <row r="11" spans="1:47">
      <c r="A11">
        <v>60036</v>
      </c>
      <c r="B11" t="s">
        <v>16</v>
      </c>
      <c r="C11" t="s">
        <v>18</v>
      </c>
      <c r="D11">
        <v>537958</v>
      </c>
      <c r="E11">
        <v>2.0000170000000002</v>
      </c>
      <c r="F11">
        <v>2.2366169999999999</v>
      </c>
      <c r="G11">
        <v>0.23659999999999901</v>
      </c>
      <c r="H11">
        <v>236.599999999999</v>
      </c>
      <c r="J11" t="s">
        <v>37</v>
      </c>
      <c r="K11" t="e">
        <f>_xlfn.PERCENTILE.EXC(H4:H1048576,0.99)</f>
        <v>#NUM!</v>
      </c>
      <c r="M11" s="2">
        <v>39587</v>
      </c>
      <c r="N11" s="2" t="s">
        <v>52</v>
      </c>
      <c r="O11" s="2" t="s">
        <v>46</v>
      </c>
      <c r="P11" s="2">
        <v>355016</v>
      </c>
      <c r="Q11" s="2">
        <v>2.002631</v>
      </c>
      <c r="R11" s="2">
        <v>2.1286170000000002</v>
      </c>
      <c r="S11" s="2">
        <v>0.12598599999999999</v>
      </c>
      <c r="T11" s="2">
        <v>125.986</v>
      </c>
      <c r="V11" t="s">
        <v>37</v>
      </c>
      <c r="W11">
        <f>_xlfn.PERCENTILE.EXC(T4:T1048576,0.99)</f>
        <v>172.62200000000001</v>
      </c>
      <c r="Y11" s="2">
        <v>55196</v>
      </c>
      <c r="Z11" s="2" t="s">
        <v>16</v>
      </c>
      <c r="AA11" s="2" t="s">
        <v>12</v>
      </c>
      <c r="AB11" s="2">
        <v>28680</v>
      </c>
      <c r="AC11" s="2">
        <v>1.5124150000000001</v>
      </c>
      <c r="AD11" s="2">
        <v>1.6606320000000001</v>
      </c>
      <c r="AE11" s="2">
        <v>0.14821699999999999</v>
      </c>
      <c r="AF11" s="2">
        <v>148.21700000000001</v>
      </c>
      <c r="AH11" t="s">
        <v>37</v>
      </c>
      <c r="AI11">
        <f>_xlfn.PERCENTILE.EXC(AF4:AF1048576,0.99)</f>
        <v>164.61600000000001</v>
      </c>
      <c r="AK11" s="2">
        <v>59729</v>
      </c>
      <c r="AL11" s="2" t="s">
        <v>16</v>
      </c>
      <c r="AM11" s="2" t="s">
        <v>50</v>
      </c>
      <c r="AN11" s="2">
        <v>590</v>
      </c>
      <c r="AO11" s="2">
        <v>1.5126500000000001</v>
      </c>
      <c r="AP11" s="2">
        <v>1.578743</v>
      </c>
      <c r="AQ11" s="2">
        <v>6.6092999999999999E-2</v>
      </c>
      <c r="AR11" s="2">
        <v>66.093000000000004</v>
      </c>
      <c r="AT11" t="s">
        <v>37</v>
      </c>
      <c r="AU11">
        <f>_xlfn.PERCENTILE.EXC(AR4:AR1048576,0.99)</f>
        <v>160.62100000000001</v>
      </c>
    </row>
    <row r="12" spans="1:47">
      <c r="A12">
        <v>51723</v>
      </c>
      <c r="B12" t="s">
        <v>16</v>
      </c>
      <c r="C12" t="s">
        <v>11</v>
      </c>
      <c r="D12">
        <v>538754</v>
      </c>
      <c r="E12">
        <v>2.5</v>
      </c>
      <c r="F12">
        <v>2.7366169999999999</v>
      </c>
      <c r="G12">
        <v>0.23661699999999899</v>
      </c>
      <c r="H12">
        <v>236.616999999999</v>
      </c>
      <c r="M12" s="2">
        <v>39587</v>
      </c>
      <c r="N12" s="2" t="s">
        <v>52</v>
      </c>
      <c r="O12" s="2" t="s">
        <v>46</v>
      </c>
      <c r="P12" s="2">
        <v>355016</v>
      </c>
      <c r="Q12" s="2">
        <v>2.002631</v>
      </c>
      <c r="R12" s="2">
        <v>2.1286170000000002</v>
      </c>
      <c r="S12" s="2">
        <v>0.12598599999999999</v>
      </c>
      <c r="T12" s="2">
        <v>125.986</v>
      </c>
      <c r="W12">
        <f>W6-160+4</f>
        <v>-24</v>
      </c>
      <c r="Y12" s="2">
        <v>55438</v>
      </c>
      <c r="Z12" s="2" t="s">
        <v>16</v>
      </c>
      <c r="AA12" s="2" t="s">
        <v>46</v>
      </c>
      <c r="AB12" s="2">
        <v>46370</v>
      </c>
      <c r="AC12" s="2">
        <v>2</v>
      </c>
      <c r="AD12" s="2">
        <v>2.1206269999999998</v>
      </c>
      <c r="AE12" s="2">
        <v>0.120627</v>
      </c>
      <c r="AF12" s="2">
        <v>120.627</v>
      </c>
      <c r="AI12">
        <f>AI6-160+4</f>
        <v>36</v>
      </c>
      <c r="AK12" s="2">
        <v>55438</v>
      </c>
      <c r="AL12" s="2" t="s">
        <v>16</v>
      </c>
      <c r="AM12" s="2" t="s">
        <v>46</v>
      </c>
      <c r="AN12" s="2">
        <v>46130</v>
      </c>
      <c r="AO12" s="2">
        <v>2</v>
      </c>
      <c r="AP12" s="2">
        <v>2.112622</v>
      </c>
      <c r="AQ12" s="2">
        <v>0.112622</v>
      </c>
      <c r="AR12" s="2">
        <v>112.622</v>
      </c>
    </row>
    <row r="13" spans="1:47">
      <c r="A13">
        <v>33323</v>
      </c>
      <c r="B13" t="s">
        <v>16</v>
      </c>
      <c r="C13" t="s">
        <v>17</v>
      </c>
      <c r="D13">
        <v>538798</v>
      </c>
      <c r="E13">
        <v>2.5000049999999998</v>
      </c>
      <c r="F13">
        <v>2.7486169999999999</v>
      </c>
      <c r="G13">
        <v>0.248612</v>
      </c>
      <c r="H13">
        <v>248.61199999999999</v>
      </c>
      <c r="M13" s="2">
        <v>39587</v>
      </c>
      <c r="N13" s="2" t="s">
        <v>52</v>
      </c>
      <c r="O13" s="2" t="s">
        <v>46</v>
      </c>
      <c r="P13" s="2">
        <v>355016</v>
      </c>
      <c r="Q13" s="2">
        <v>2.002631</v>
      </c>
      <c r="R13" s="2">
        <v>2.1286170000000002</v>
      </c>
      <c r="S13" s="2">
        <v>0.12598599999999999</v>
      </c>
      <c r="T13" s="2">
        <v>125.986</v>
      </c>
      <c r="Y13" s="2">
        <v>37084</v>
      </c>
      <c r="Z13" s="2" t="s">
        <v>16</v>
      </c>
      <c r="AA13" s="2" t="s">
        <v>47</v>
      </c>
      <c r="AB13" s="2">
        <v>204880</v>
      </c>
      <c r="AC13" s="2">
        <v>2.0000049999999998</v>
      </c>
      <c r="AD13" s="2">
        <v>2.116622</v>
      </c>
      <c r="AE13" s="2">
        <v>0.116617</v>
      </c>
      <c r="AF13" s="2">
        <v>116.617</v>
      </c>
      <c r="AK13" s="2">
        <v>37084</v>
      </c>
      <c r="AL13" s="2" t="s">
        <v>16</v>
      </c>
      <c r="AM13" s="2" t="s">
        <v>47</v>
      </c>
      <c r="AN13" s="2">
        <v>67406</v>
      </c>
      <c r="AO13" s="2">
        <v>2.0000049999999998</v>
      </c>
      <c r="AP13" s="2">
        <v>2.1486320000000001</v>
      </c>
      <c r="AQ13" s="2">
        <v>0.14862700000000001</v>
      </c>
      <c r="AR13" s="2">
        <v>148.62700000000001</v>
      </c>
    </row>
    <row r="14" spans="1:47">
      <c r="A14">
        <v>34264</v>
      </c>
      <c r="B14" t="s">
        <v>16</v>
      </c>
      <c r="C14" t="s">
        <v>12</v>
      </c>
      <c r="D14">
        <v>537760</v>
      </c>
      <c r="E14">
        <v>2.50001099999999</v>
      </c>
      <c r="F14">
        <v>2.7406169999999999</v>
      </c>
      <c r="G14">
        <v>0.24060599999999999</v>
      </c>
      <c r="H14">
        <v>240.60599999999999</v>
      </c>
      <c r="M14" s="2">
        <v>39587</v>
      </c>
      <c r="N14" s="2" t="s">
        <v>52</v>
      </c>
      <c r="O14" s="2" t="s">
        <v>46</v>
      </c>
      <c r="P14" s="2">
        <v>355016</v>
      </c>
      <c r="Q14" s="2">
        <v>2.002631</v>
      </c>
      <c r="R14" s="2">
        <v>2.1286170000000002</v>
      </c>
      <c r="S14" s="2">
        <v>0.12598599999999999</v>
      </c>
      <c r="T14" s="2">
        <v>125.986</v>
      </c>
      <c r="Y14" s="2">
        <v>35347</v>
      </c>
      <c r="Z14" s="2" t="s">
        <v>16</v>
      </c>
      <c r="AA14" s="2" t="s">
        <v>51</v>
      </c>
      <c r="AB14" s="2">
        <v>46370</v>
      </c>
      <c r="AC14" s="2">
        <v>2.0000110000000002</v>
      </c>
      <c r="AD14" s="2">
        <v>2.1646269999999999</v>
      </c>
      <c r="AE14" s="2">
        <v>0.16461600000000001</v>
      </c>
      <c r="AF14" s="2">
        <v>164.61600000000001</v>
      </c>
      <c r="AK14" s="2">
        <v>35347</v>
      </c>
      <c r="AL14" s="2" t="s">
        <v>16</v>
      </c>
      <c r="AM14" s="2" t="s">
        <v>51</v>
      </c>
      <c r="AN14" s="2">
        <v>46130</v>
      </c>
      <c r="AO14" s="2">
        <v>2.0000110000000002</v>
      </c>
      <c r="AP14" s="2">
        <v>2.1566320000000001</v>
      </c>
      <c r="AQ14" s="2">
        <v>0.15662100000000001</v>
      </c>
      <c r="AR14" s="2">
        <v>156.62100000000001</v>
      </c>
    </row>
    <row r="15" spans="1:47">
      <c r="A15">
        <v>60040</v>
      </c>
      <c r="B15" t="s">
        <v>16</v>
      </c>
      <c r="C15" t="s">
        <v>18</v>
      </c>
      <c r="D15">
        <v>537760</v>
      </c>
      <c r="E15">
        <v>2.5000170000000002</v>
      </c>
      <c r="F15">
        <v>2.7406220000000001</v>
      </c>
      <c r="G15">
        <v>0.24060499999999899</v>
      </c>
      <c r="H15">
        <v>240.604999999999</v>
      </c>
      <c r="M15" s="2">
        <v>39587</v>
      </c>
      <c r="N15" s="2" t="s">
        <v>52</v>
      </c>
      <c r="O15" s="2" t="s">
        <v>46</v>
      </c>
      <c r="P15" s="2">
        <v>355016</v>
      </c>
      <c r="Q15" s="2">
        <v>2.002631</v>
      </c>
      <c r="R15" s="2">
        <v>2.1286170000000002</v>
      </c>
      <c r="S15" s="2">
        <v>0.12598599999999999</v>
      </c>
      <c r="T15" s="2">
        <v>125.986</v>
      </c>
      <c r="Y15" s="2">
        <v>53460</v>
      </c>
      <c r="Z15" s="2" t="s">
        <v>16</v>
      </c>
      <c r="AA15" s="2" t="s">
        <v>48</v>
      </c>
      <c r="AB15" s="2">
        <v>46246</v>
      </c>
      <c r="AC15" s="2">
        <v>2.0000170000000002</v>
      </c>
      <c r="AD15" s="2">
        <v>2.1526269999999998</v>
      </c>
      <c r="AE15" s="2">
        <v>0.15261</v>
      </c>
      <c r="AF15" s="2">
        <v>152.61000000000001</v>
      </c>
      <c r="AK15" s="2">
        <v>53460</v>
      </c>
      <c r="AL15" s="2" t="s">
        <v>16</v>
      </c>
      <c r="AM15" s="2" t="s">
        <v>48</v>
      </c>
      <c r="AN15" s="2">
        <v>46378</v>
      </c>
      <c r="AO15" s="2">
        <v>2.0000170000000002</v>
      </c>
      <c r="AP15" s="2">
        <v>2.1526269999999998</v>
      </c>
      <c r="AQ15" s="2">
        <v>0.15261</v>
      </c>
      <c r="AR15" s="2">
        <v>152.61000000000001</v>
      </c>
    </row>
    <row r="16" spans="1:47">
      <c r="A16">
        <v>51715</v>
      </c>
      <c r="B16" t="s">
        <v>16</v>
      </c>
      <c r="C16" t="s">
        <v>11</v>
      </c>
      <c r="D16">
        <v>537426</v>
      </c>
      <c r="E16">
        <v>1.5</v>
      </c>
      <c r="F16">
        <v>1.7486169999999901</v>
      </c>
      <c r="G16">
        <v>0.24861699999999901</v>
      </c>
      <c r="H16">
        <v>248.616999999999</v>
      </c>
      <c r="M16" s="2">
        <v>53406</v>
      </c>
      <c r="N16" s="2" t="s">
        <v>52</v>
      </c>
      <c r="O16" s="2" t="s">
        <v>51</v>
      </c>
      <c r="P16" s="2">
        <v>243240</v>
      </c>
      <c r="Q16" s="2">
        <v>1.5037990000000001</v>
      </c>
      <c r="R16" s="2">
        <v>1.629866</v>
      </c>
      <c r="S16" s="2">
        <v>0.12606700000000001</v>
      </c>
      <c r="T16" s="2">
        <v>126.06699999999999</v>
      </c>
      <c r="Y16" s="2">
        <v>41387</v>
      </c>
      <c r="Z16" s="2" t="s">
        <v>16</v>
      </c>
      <c r="AA16" s="2" t="s">
        <v>11</v>
      </c>
      <c r="AB16" s="2">
        <v>150192</v>
      </c>
      <c r="AC16" s="2">
        <v>2.005903</v>
      </c>
      <c r="AD16" s="2">
        <v>2.1206170000000002</v>
      </c>
      <c r="AE16" s="2">
        <v>0.114714</v>
      </c>
      <c r="AF16" s="2">
        <v>114.714</v>
      </c>
      <c r="AK16" s="2">
        <v>50989</v>
      </c>
      <c r="AL16" s="2" t="s">
        <v>16</v>
      </c>
      <c r="AM16" s="2" t="s">
        <v>11</v>
      </c>
      <c r="AN16" s="2">
        <v>68608</v>
      </c>
      <c r="AO16" s="2">
        <v>2.005903</v>
      </c>
      <c r="AP16" s="2">
        <v>2.1126170000000002</v>
      </c>
      <c r="AQ16" s="2">
        <v>0.106714</v>
      </c>
      <c r="AR16" s="2">
        <v>106.714</v>
      </c>
    </row>
    <row r="17" spans="1:44">
      <c r="A17">
        <v>34256</v>
      </c>
      <c r="B17" t="s">
        <v>16</v>
      </c>
      <c r="C17" t="s">
        <v>12</v>
      </c>
      <c r="D17">
        <v>537426</v>
      </c>
      <c r="E17">
        <v>1.500011</v>
      </c>
      <c r="F17">
        <v>1.7446169999999901</v>
      </c>
      <c r="G17">
        <v>0.24460599999999899</v>
      </c>
      <c r="H17">
        <v>244.605999999999</v>
      </c>
      <c r="M17" s="2">
        <v>53406</v>
      </c>
      <c r="N17" s="2" t="s">
        <v>52</v>
      </c>
      <c r="O17" s="2" t="s">
        <v>51</v>
      </c>
      <c r="P17" s="2">
        <v>243240</v>
      </c>
      <c r="Q17" s="2">
        <v>1.5037990000000001</v>
      </c>
      <c r="R17" s="2">
        <v>1.629866</v>
      </c>
      <c r="S17" s="2">
        <v>0.12606700000000001</v>
      </c>
      <c r="T17" s="2">
        <v>126.06699999999999</v>
      </c>
      <c r="Y17" s="2">
        <v>37298</v>
      </c>
      <c r="Z17" s="2" t="s">
        <v>16</v>
      </c>
      <c r="AA17" s="2" t="s">
        <v>49</v>
      </c>
      <c r="AB17" s="2">
        <v>528</v>
      </c>
      <c r="AC17" s="2">
        <v>2.0078320000000001</v>
      </c>
      <c r="AD17" s="2">
        <v>2.081906</v>
      </c>
      <c r="AE17" s="2">
        <v>7.4074000000000001E-2</v>
      </c>
      <c r="AF17" s="2">
        <v>74.073999999999998</v>
      </c>
      <c r="AK17" s="2">
        <v>53065</v>
      </c>
      <c r="AL17" s="2" t="s">
        <v>16</v>
      </c>
      <c r="AM17" s="2" t="s">
        <v>49</v>
      </c>
      <c r="AN17" s="2">
        <v>404</v>
      </c>
      <c r="AO17" s="2">
        <v>2.0078320000000001</v>
      </c>
      <c r="AP17" s="2">
        <v>2.1138659999999998</v>
      </c>
      <c r="AQ17" s="2">
        <v>0.106034</v>
      </c>
      <c r="AR17" s="2">
        <v>106.03400000000001</v>
      </c>
    </row>
    <row r="18" spans="1:44">
      <c r="A18">
        <v>51719</v>
      </c>
      <c r="B18" t="s">
        <v>16</v>
      </c>
      <c r="C18" t="s">
        <v>11</v>
      </c>
      <c r="D18">
        <v>537958</v>
      </c>
      <c r="E18">
        <v>2</v>
      </c>
      <c r="F18">
        <v>2.2366220000000001</v>
      </c>
      <c r="G18">
        <v>0.236622</v>
      </c>
      <c r="H18">
        <v>236.62200000000001</v>
      </c>
      <c r="M18" s="2">
        <v>53406</v>
      </c>
      <c r="N18" s="2" t="s">
        <v>52</v>
      </c>
      <c r="O18" s="2" t="s">
        <v>51</v>
      </c>
      <c r="P18" s="2">
        <v>243240</v>
      </c>
      <c r="Q18" s="2">
        <v>1.5037990000000001</v>
      </c>
      <c r="R18" s="2">
        <v>1.629866</v>
      </c>
      <c r="S18" s="2">
        <v>0.12606700000000001</v>
      </c>
      <c r="T18" s="2">
        <v>126.06699999999999</v>
      </c>
      <c r="Y18" s="2">
        <v>58974</v>
      </c>
      <c r="Z18" s="2" t="s">
        <v>16</v>
      </c>
      <c r="AA18" s="2" t="s">
        <v>12</v>
      </c>
      <c r="AB18" s="2">
        <v>132064</v>
      </c>
      <c r="AC18" s="2">
        <v>2.0102410000000002</v>
      </c>
      <c r="AD18" s="2">
        <v>2.164622</v>
      </c>
      <c r="AE18" s="2">
        <v>0.15438099999999999</v>
      </c>
      <c r="AF18" s="2">
        <v>154.381</v>
      </c>
      <c r="AK18" s="2">
        <v>48672</v>
      </c>
      <c r="AL18" s="2" t="s">
        <v>16</v>
      </c>
      <c r="AM18" s="2" t="s">
        <v>12</v>
      </c>
      <c r="AN18" s="2">
        <v>404</v>
      </c>
      <c r="AO18" s="2">
        <v>2.0102410000000002</v>
      </c>
      <c r="AP18" s="2">
        <v>2.12215</v>
      </c>
      <c r="AQ18" s="2">
        <v>0.11190899999999999</v>
      </c>
      <c r="AR18" s="2">
        <v>111.90900000000001</v>
      </c>
    </row>
    <row r="19" spans="1:44">
      <c r="A19">
        <v>34260</v>
      </c>
      <c r="B19" t="s">
        <v>16</v>
      </c>
      <c r="C19" t="s">
        <v>12</v>
      </c>
      <c r="D19">
        <v>537958</v>
      </c>
      <c r="E19">
        <v>2.0000110000000002</v>
      </c>
      <c r="F19">
        <v>2.2406169999999999</v>
      </c>
      <c r="G19">
        <v>0.24060599999999899</v>
      </c>
      <c r="H19">
        <v>240.605999999999</v>
      </c>
      <c r="M19" s="2">
        <v>53406</v>
      </c>
      <c r="N19" s="2" t="s">
        <v>52</v>
      </c>
      <c r="O19" s="2" t="s">
        <v>51</v>
      </c>
      <c r="P19" s="2">
        <v>243240</v>
      </c>
      <c r="Q19" s="2">
        <v>1.5037990000000001</v>
      </c>
      <c r="R19" s="2">
        <v>1.629866</v>
      </c>
      <c r="S19" s="2">
        <v>0.12606700000000001</v>
      </c>
      <c r="T19" s="2">
        <v>126.06699999999999</v>
      </c>
      <c r="Y19" s="2">
        <v>60196</v>
      </c>
      <c r="Z19" s="2" t="s">
        <v>16</v>
      </c>
      <c r="AA19" s="2" t="s">
        <v>50</v>
      </c>
      <c r="AB19" s="2">
        <v>19110</v>
      </c>
      <c r="AC19" s="2">
        <v>2.0126499999999998</v>
      </c>
      <c r="AD19" s="2">
        <v>2.113861</v>
      </c>
      <c r="AE19" s="2">
        <v>0.101211</v>
      </c>
      <c r="AF19" s="2">
        <v>101.211</v>
      </c>
      <c r="AK19" s="2">
        <v>56096</v>
      </c>
      <c r="AL19" s="2" t="s">
        <v>16</v>
      </c>
      <c r="AM19" s="2" t="s">
        <v>50</v>
      </c>
      <c r="AN19" s="2">
        <v>652</v>
      </c>
      <c r="AO19" s="2">
        <v>2.0126499999999998</v>
      </c>
      <c r="AP19" s="2">
        <v>2.1178659999999998</v>
      </c>
      <c r="AQ19" s="2">
        <v>0.105216</v>
      </c>
      <c r="AR19" s="2">
        <v>105.21599999999999</v>
      </c>
    </row>
    <row r="20" spans="1:44">
      <c r="A20">
        <v>51723</v>
      </c>
      <c r="B20" t="s">
        <v>16</v>
      </c>
      <c r="C20" t="s">
        <v>11</v>
      </c>
      <c r="D20">
        <v>538754</v>
      </c>
      <c r="E20">
        <v>2.5</v>
      </c>
      <c r="F20">
        <v>2.7366169999999999</v>
      </c>
      <c r="G20">
        <v>0.23661699999999899</v>
      </c>
      <c r="H20">
        <v>236.616999999999</v>
      </c>
      <c r="M20" s="2">
        <v>53406</v>
      </c>
      <c r="N20" s="2" t="s">
        <v>52</v>
      </c>
      <c r="O20" s="2" t="s">
        <v>51</v>
      </c>
      <c r="P20" s="2">
        <v>243240</v>
      </c>
      <c r="Q20" s="2">
        <v>1.5037990000000001</v>
      </c>
      <c r="R20" s="2">
        <v>1.629866</v>
      </c>
      <c r="S20" s="2">
        <v>0.12606700000000001</v>
      </c>
      <c r="T20" s="2">
        <v>126.06699999999999</v>
      </c>
      <c r="Y20" s="2">
        <v>55442</v>
      </c>
      <c r="Z20" s="2" t="s">
        <v>16</v>
      </c>
      <c r="AA20" s="2" t="s">
        <v>46</v>
      </c>
      <c r="AB20" s="2">
        <v>46246</v>
      </c>
      <c r="AC20" s="2">
        <v>2.5</v>
      </c>
      <c r="AD20" s="2">
        <v>2.6166170000000002</v>
      </c>
      <c r="AE20" s="2">
        <v>0.116617</v>
      </c>
      <c r="AF20" s="2">
        <v>116.617</v>
      </c>
      <c r="AK20" s="2">
        <v>55442</v>
      </c>
      <c r="AL20" s="2" t="s">
        <v>16</v>
      </c>
      <c r="AM20" s="2" t="s">
        <v>46</v>
      </c>
      <c r="AN20" s="2">
        <v>46254</v>
      </c>
      <c r="AO20" s="2">
        <v>2.5</v>
      </c>
      <c r="AP20" s="2">
        <v>2.6486320000000001</v>
      </c>
      <c r="AQ20" s="2">
        <v>0.14863199999999999</v>
      </c>
      <c r="AR20" s="2">
        <v>148.63200000000001</v>
      </c>
    </row>
    <row r="21" spans="1:44">
      <c r="A21">
        <v>34264</v>
      </c>
      <c r="B21" t="s">
        <v>16</v>
      </c>
      <c r="C21" t="s">
        <v>12</v>
      </c>
      <c r="D21">
        <v>537760</v>
      </c>
      <c r="E21">
        <v>2.50001099999999</v>
      </c>
      <c r="F21">
        <v>2.7406169999999999</v>
      </c>
      <c r="G21">
        <v>0.24060599999999999</v>
      </c>
      <c r="H21">
        <v>240.60599999999999</v>
      </c>
      <c r="M21" s="2">
        <v>49866</v>
      </c>
      <c r="N21" s="2" t="s">
        <v>52</v>
      </c>
      <c r="O21" s="2" t="s">
        <v>46</v>
      </c>
      <c r="P21" s="2">
        <v>231852</v>
      </c>
      <c r="Q21" s="2">
        <v>1.502631</v>
      </c>
      <c r="R21" s="2">
        <v>1.632617</v>
      </c>
      <c r="S21" s="2">
        <v>0.12998599999999999</v>
      </c>
      <c r="T21" s="2">
        <v>129.98599999999999</v>
      </c>
      <c r="Y21" s="2">
        <v>37088</v>
      </c>
      <c r="Z21" s="2" t="s">
        <v>16</v>
      </c>
      <c r="AA21" s="2" t="s">
        <v>47</v>
      </c>
      <c r="AB21" s="2">
        <v>170382</v>
      </c>
      <c r="AC21" s="2">
        <v>2.5000049999999998</v>
      </c>
      <c r="AD21" s="2">
        <v>2.6126170000000002</v>
      </c>
      <c r="AE21" s="2">
        <v>0.112612</v>
      </c>
      <c r="AF21" s="2">
        <v>112.61199999999999</v>
      </c>
      <c r="AK21" s="2">
        <v>37088</v>
      </c>
      <c r="AL21" s="2" t="s">
        <v>16</v>
      </c>
      <c r="AM21" s="2" t="s">
        <v>47</v>
      </c>
      <c r="AN21" s="2">
        <v>46192</v>
      </c>
      <c r="AO21" s="2">
        <v>2.5000049999999998</v>
      </c>
      <c r="AP21" s="2">
        <v>2.6046269999999998</v>
      </c>
      <c r="AQ21" s="2">
        <v>0.10462200000000001</v>
      </c>
      <c r="AR21" s="2">
        <v>104.622</v>
      </c>
    </row>
    <row r="22" spans="1:44">
      <c r="A22">
        <v>51715</v>
      </c>
      <c r="B22" t="s">
        <v>16</v>
      </c>
      <c r="C22" t="s">
        <v>11</v>
      </c>
      <c r="D22">
        <v>537426</v>
      </c>
      <c r="E22">
        <v>1.5</v>
      </c>
      <c r="F22">
        <v>1.7486169999999901</v>
      </c>
      <c r="G22">
        <v>0.24861699999999901</v>
      </c>
      <c r="H22">
        <v>248.616999999999</v>
      </c>
      <c r="M22" s="2">
        <v>49866</v>
      </c>
      <c r="N22" s="2" t="s">
        <v>52</v>
      </c>
      <c r="O22" s="2" t="s">
        <v>46</v>
      </c>
      <c r="P22" s="2">
        <v>231852</v>
      </c>
      <c r="Q22" s="2">
        <v>1.502631</v>
      </c>
      <c r="R22" s="2">
        <v>1.632617</v>
      </c>
      <c r="S22" s="2">
        <v>0.12998599999999999</v>
      </c>
      <c r="T22" s="2">
        <v>129.98599999999999</v>
      </c>
      <c r="Y22" s="2">
        <v>35351</v>
      </c>
      <c r="Z22" s="2" t="s">
        <v>16</v>
      </c>
      <c r="AA22" s="2" t="s">
        <v>51</v>
      </c>
      <c r="AB22" s="2">
        <v>46370</v>
      </c>
      <c r="AC22" s="2">
        <v>2.5000110000000002</v>
      </c>
      <c r="AD22" s="2">
        <v>2.6646269999999999</v>
      </c>
      <c r="AE22" s="2">
        <v>0.16461600000000001</v>
      </c>
      <c r="AF22" s="2">
        <v>164.61600000000001</v>
      </c>
      <c r="AK22" s="2">
        <v>35351</v>
      </c>
      <c r="AL22" s="2" t="s">
        <v>16</v>
      </c>
      <c r="AM22" s="2" t="s">
        <v>51</v>
      </c>
      <c r="AN22" s="2">
        <v>46378</v>
      </c>
      <c r="AO22" s="2">
        <v>2.5000110000000002</v>
      </c>
      <c r="AP22" s="2">
        <v>2.6606320000000001</v>
      </c>
      <c r="AQ22" s="2">
        <v>0.16062100000000001</v>
      </c>
      <c r="AR22" s="2">
        <v>160.62100000000001</v>
      </c>
    </row>
    <row r="23" spans="1:44">
      <c r="A23">
        <v>34256</v>
      </c>
      <c r="B23" t="s">
        <v>16</v>
      </c>
      <c r="C23" t="s">
        <v>12</v>
      </c>
      <c r="D23">
        <v>537426</v>
      </c>
      <c r="E23">
        <v>1.500011</v>
      </c>
      <c r="F23">
        <v>1.7446169999999901</v>
      </c>
      <c r="G23">
        <v>0.24460599999999899</v>
      </c>
      <c r="H23">
        <v>244.605999999999</v>
      </c>
      <c r="M23" s="2">
        <v>49866</v>
      </c>
      <c r="N23" s="2" t="s">
        <v>52</v>
      </c>
      <c r="O23" s="2" t="s">
        <v>46</v>
      </c>
      <c r="P23" s="2">
        <v>231852</v>
      </c>
      <c r="Q23" s="2">
        <v>1.502631</v>
      </c>
      <c r="R23" s="2">
        <v>1.632617</v>
      </c>
      <c r="S23" s="2">
        <v>0.12998599999999999</v>
      </c>
      <c r="T23" s="2">
        <v>129.98599999999999</v>
      </c>
      <c r="Y23" s="2">
        <v>53464</v>
      </c>
      <c r="Z23" s="2" t="s">
        <v>16</v>
      </c>
      <c r="AA23" s="2" t="s">
        <v>48</v>
      </c>
      <c r="AB23" s="2">
        <v>46246</v>
      </c>
      <c r="AC23" s="2">
        <v>2.5000170000000002</v>
      </c>
      <c r="AD23" s="2">
        <v>2.6606320000000001</v>
      </c>
      <c r="AE23" s="2">
        <v>0.16061500000000001</v>
      </c>
      <c r="AF23" s="2">
        <v>160.61500000000001</v>
      </c>
      <c r="AK23" s="2">
        <v>53464</v>
      </c>
      <c r="AL23" s="2" t="s">
        <v>16</v>
      </c>
      <c r="AM23" s="2" t="s">
        <v>48</v>
      </c>
      <c r="AN23" s="2">
        <v>46130</v>
      </c>
      <c r="AO23" s="2">
        <v>2.5000170000000002</v>
      </c>
      <c r="AP23" s="2">
        <v>2.612622</v>
      </c>
      <c r="AQ23" s="2">
        <v>0.112605</v>
      </c>
      <c r="AR23" s="2">
        <v>112.605</v>
      </c>
    </row>
    <row r="24" spans="1:44">
      <c r="A24">
        <v>51719</v>
      </c>
      <c r="B24" t="s">
        <v>16</v>
      </c>
      <c r="C24" t="s">
        <v>11</v>
      </c>
      <c r="D24">
        <v>537958</v>
      </c>
      <c r="E24">
        <v>2</v>
      </c>
      <c r="F24">
        <v>2.2366220000000001</v>
      </c>
      <c r="G24">
        <v>0.236622</v>
      </c>
      <c r="H24">
        <v>236.62200000000001</v>
      </c>
      <c r="M24" s="2">
        <v>49866</v>
      </c>
      <c r="N24" s="2" t="s">
        <v>52</v>
      </c>
      <c r="O24" s="2" t="s">
        <v>46</v>
      </c>
      <c r="P24" s="2">
        <v>231852</v>
      </c>
      <c r="Q24" s="2">
        <v>1.502631</v>
      </c>
      <c r="R24" s="2">
        <v>1.632617</v>
      </c>
      <c r="S24" s="2">
        <v>0.12998599999999999</v>
      </c>
      <c r="T24" s="2">
        <v>129.98599999999999</v>
      </c>
      <c r="Y24" s="2">
        <v>51189</v>
      </c>
      <c r="Z24" s="2" t="s">
        <v>16</v>
      </c>
      <c r="AA24" s="2" t="s">
        <v>11</v>
      </c>
      <c r="AB24" s="2">
        <v>61952</v>
      </c>
      <c r="AC24" s="2">
        <v>2.505903</v>
      </c>
      <c r="AD24" s="2">
        <v>2.616622</v>
      </c>
      <c r="AE24" s="2">
        <v>0.110719</v>
      </c>
      <c r="AF24" s="2">
        <v>110.71899999999999</v>
      </c>
      <c r="AK24" s="2">
        <v>38554</v>
      </c>
      <c r="AL24" s="2" t="s">
        <v>16</v>
      </c>
      <c r="AM24" s="2" t="s">
        <v>11</v>
      </c>
      <c r="AN24" s="2">
        <v>16168</v>
      </c>
      <c r="AO24" s="2">
        <v>2.505903</v>
      </c>
      <c r="AP24" s="2">
        <v>2.648622</v>
      </c>
      <c r="AQ24" s="2">
        <v>0.14271900000000001</v>
      </c>
      <c r="AR24" s="2">
        <v>142.71899999999999</v>
      </c>
    </row>
    <row r="25" spans="1:44">
      <c r="A25">
        <v>34260</v>
      </c>
      <c r="B25" t="s">
        <v>16</v>
      </c>
      <c r="C25" t="s">
        <v>12</v>
      </c>
      <c r="D25">
        <v>537958</v>
      </c>
      <c r="E25">
        <v>2.0000110000000002</v>
      </c>
      <c r="F25">
        <v>2.2406169999999999</v>
      </c>
      <c r="G25">
        <v>0.24060599999999899</v>
      </c>
      <c r="H25">
        <v>240.605999999999</v>
      </c>
      <c r="M25" s="2">
        <v>49866</v>
      </c>
      <c r="N25" s="2" t="s">
        <v>52</v>
      </c>
      <c r="O25" s="2" t="s">
        <v>46</v>
      </c>
      <c r="P25" s="2">
        <v>231852</v>
      </c>
      <c r="Q25" s="2">
        <v>1.502631</v>
      </c>
      <c r="R25" s="2">
        <v>1.632617</v>
      </c>
      <c r="S25" s="2">
        <v>0.12998599999999999</v>
      </c>
      <c r="T25" s="2">
        <v>129.98599999999999</v>
      </c>
      <c r="Y25" s="2">
        <v>42818</v>
      </c>
      <c r="Z25" s="2" t="s">
        <v>16</v>
      </c>
      <c r="AA25" s="2" t="s">
        <v>49</v>
      </c>
      <c r="AB25" s="2">
        <v>11476</v>
      </c>
      <c r="AC25" s="2">
        <v>2.5078320000000001</v>
      </c>
      <c r="AD25" s="2">
        <v>2.612622</v>
      </c>
      <c r="AE25" s="2">
        <v>0.10478999999999999</v>
      </c>
      <c r="AF25" s="2">
        <v>104.79</v>
      </c>
      <c r="AK25" s="2">
        <v>47723</v>
      </c>
      <c r="AL25" s="2" t="s">
        <v>16</v>
      </c>
      <c r="AM25" s="2" t="s">
        <v>49</v>
      </c>
      <c r="AN25" s="2">
        <v>466</v>
      </c>
      <c r="AO25" s="2">
        <v>2.5078320000000001</v>
      </c>
      <c r="AP25" s="2">
        <v>2.572136</v>
      </c>
      <c r="AQ25" s="2">
        <v>6.4304E-2</v>
      </c>
      <c r="AR25" s="2">
        <v>64.304000000000002</v>
      </c>
    </row>
    <row r="26" spans="1:44">
      <c r="A26">
        <v>51723</v>
      </c>
      <c r="B26" t="s">
        <v>16</v>
      </c>
      <c r="C26" t="s">
        <v>11</v>
      </c>
      <c r="D26">
        <v>538754</v>
      </c>
      <c r="E26">
        <v>2.5</v>
      </c>
      <c r="F26">
        <v>2.7366169999999999</v>
      </c>
      <c r="G26">
        <v>0.23661699999999899</v>
      </c>
      <c r="H26">
        <v>236.616999999999</v>
      </c>
      <c r="M26" s="2">
        <v>59880</v>
      </c>
      <c r="N26" s="2" t="s">
        <v>52</v>
      </c>
      <c r="O26" s="2" t="s">
        <v>46</v>
      </c>
      <c r="P26" s="2">
        <v>302032</v>
      </c>
      <c r="Q26" s="2">
        <v>2.502631</v>
      </c>
      <c r="R26" s="2">
        <v>2.632622</v>
      </c>
      <c r="S26" s="2">
        <v>0.129991</v>
      </c>
      <c r="T26" s="2">
        <v>129.99100000000001</v>
      </c>
      <c r="Y26" s="2">
        <v>34927</v>
      </c>
      <c r="Z26" s="2" t="s">
        <v>16</v>
      </c>
      <c r="AA26" s="2" t="s">
        <v>12</v>
      </c>
      <c r="AB26" s="2">
        <v>84124</v>
      </c>
      <c r="AC26" s="2">
        <v>2.5102410000000002</v>
      </c>
      <c r="AD26" s="2">
        <v>2.6646320000000001</v>
      </c>
      <c r="AE26" s="2">
        <v>0.154391</v>
      </c>
      <c r="AF26" s="2">
        <v>154.39099999999999</v>
      </c>
      <c r="AK26" s="2">
        <v>54776</v>
      </c>
      <c r="AL26" s="2" t="s">
        <v>16</v>
      </c>
      <c r="AM26" s="2" t="s">
        <v>12</v>
      </c>
      <c r="AN26" s="2">
        <v>652</v>
      </c>
      <c r="AO26" s="2">
        <v>2.5102410000000002</v>
      </c>
      <c r="AP26" s="2">
        <v>2.6260490000000001</v>
      </c>
      <c r="AQ26" s="2">
        <v>0.11580799999999999</v>
      </c>
      <c r="AR26" s="2">
        <v>115.80800000000001</v>
      </c>
    </row>
    <row r="27" spans="1:44">
      <c r="A27">
        <v>34264</v>
      </c>
      <c r="B27" t="s">
        <v>16</v>
      </c>
      <c r="C27" t="s">
        <v>12</v>
      </c>
      <c r="D27">
        <v>537760</v>
      </c>
      <c r="E27">
        <v>2.50001099999999</v>
      </c>
      <c r="F27">
        <v>2.7406169999999999</v>
      </c>
      <c r="G27">
        <v>0.24060599999999999</v>
      </c>
      <c r="H27">
        <v>240.60599999999999</v>
      </c>
      <c r="M27" s="2">
        <v>59880</v>
      </c>
      <c r="N27" s="2" t="s">
        <v>52</v>
      </c>
      <c r="O27" s="2" t="s">
        <v>46</v>
      </c>
      <c r="P27" s="2">
        <v>302032</v>
      </c>
      <c r="Q27" s="2">
        <v>2.502631</v>
      </c>
      <c r="R27" s="2">
        <v>2.632622</v>
      </c>
      <c r="S27" s="2">
        <v>0.129991</v>
      </c>
      <c r="T27" s="2">
        <v>129.99100000000001</v>
      </c>
      <c r="Y27" s="2">
        <v>33485</v>
      </c>
      <c r="Z27" s="2" t="s">
        <v>16</v>
      </c>
      <c r="AA27" s="2" t="s">
        <v>50</v>
      </c>
      <c r="AB27" s="2">
        <v>62620</v>
      </c>
      <c r="AC27" s="2">
        <v>2.5126499999999998</v>
      </c>
      <c r="AD27" s="2">
        <v>2.6606269999999999</v>
      </c>
      <c r="AE27" s="2">
        <v>0.147977</v>
      </c>
      <c r="AF27" s="2">
        <v>147.977</v>
      </c>
      <c r="AK27" s="2">
        <v>55421</v>
      </c>
      <c r="AL27" s="2" t="s">
        <v>16</v>
      </c>
      <c r="AM27" s="2" t="s">
        <v>50</v>
      </c>
      <c r="AN27" s="2">
        <v>404</v>
      </c>
      <c r="AO27" s="2">
        <v>2.5124089999999999</v>
      </c>
      <c r="AP27" s="2">
        <v>2.5799300000000001</v>
      </c>
      <c r="AQ27" s="2">
        <v>6.7520999999999998E-2</v>
      </c>
      <c r="AR27" s="2">
        <v>67.521000000000001</v>
      </c>
    </row>
    <row r="28" spans="1:44">
      <c r="A28">
        <v>51715</v>
      </c>
      <c r="B28" t="s">
        <v>16</v>
      </c>
      <c r="C28" t="s">
        <v>11</v>
      </c>
      <c r="D28">
        <v>537426</v>
      </c>
      <c r="E28">
        <v>1.5</v>
      </c>
      <c r="F28">
        <v>1.7486169999999901</v>
      </c>
      <c r="G28">
        <v>0.24861699999999901</v>
      </c>
      <c r="H28">
        <v>248.616999999999</v>
      </c>
      <c r="M28" s="2">
        <v>59880</v>
      </c>
      <c r="N28" s="2" t="s">
        <v>52</v>
      </c>
      <c r="O28" s="2" t="s">
        <v>46</v>
      </c>
      <c r="P28" s="2">
        <v>302032</v>
      </c>
      <c r="Q28" s="2">
        <v>2.502631</v>
      </c>
      <c r="R28" s="2">
        <v>2.632622</v>
      </c>
      <c r="S28" s="2">
        <v>0.129991</v>
      </c>
      <c r="T28" s="2">
        <v>129.99100000000001</v>
      </c>
      <c r="Y28" s="2">
        <v>32847</v>
      </c>
      <c r="Z28" s="2" t="s">
        <v>45</v>
      </c>
      <c r="AA28" s="2" t="s">
        <v>47</v>
      </c>
      <c r="AB28" s="2">
        <v>103712</v>
      </c>
      <c r="AC28" s="2">
        <v>1.5026390000000001</v>
      </c>
      <c r="AD28" s="2">
        <v>1.616627</v>
      </c>
      <c r="AE28" s="2">
        <v>0.11398800000000001</v>
      </c>
      <c r="AF28" s="2">
        <v>113.988</v>
      </c>
      <c r="AK28" s="2">
        <v>60297</v>
      </c>
      <c r="AL28" s="2" t="s">
        <v>45</v>
      </c>
      <c r="AM28" s="2" t="s">
        <v>46</v>
      </c>
      <c r="AN28" s="2">
        <v>23864</v>
      </c>
      <c r="AO28" s="2">
        <v>1.5026330000000001</v>
      </c>
      <c r="AP28" s="2">
        <v>1.6486369999999999</v>
      </c>
      <c r="AQ28" s="2">
        <v>0.14600399999999999</v>
      </c>
      <c r="AR28" s="2">
        <v>146.00399999999999</v>
      </c>
    </row>
    <row r="29" spans="1:44">
      <c r="A29">
        <v>34256</v>
      </c>
      <c r="B29" t="s">
        <v>16</v>
      </c>
      <c r="C29" t="s">
        <v>12</v>
      </c>
      <c r="D29">
        <v>537426</v>
      </c>
      <c r="E29">
        <v>1.500011</v>
      </c>
      <c r="F29">
        <v>1.7446169999999901</v>
      </c>
      <c r="G29">
        <v>0.24460599999999899</v>
      </c>
      <c r="H29">
        <v>244.605999999999</v>
      </c>
      <c r="M29" s="2">
        <v>59880</v>
      </c>
      <c r="N29" s="2" t="s">
        <v>52</v>
      </c>
      <c r="O29" s="2" t="s">
        <v>46</v>
      </c>
      <c r="P29" s="2">
        <v>302032</v>
      </c>
      <c r="Q29" s="2">
        <v>2.502631</v>
      </c>
      <c r="R29" s="2">
        <v>2.632622</v>
      </c>
      <c r="S29" s="2">
        <v>0.129991</v>
      </c>
      <c r="T29" s="2">
        <v>129.99100000000001</v>
      </c>
      <c r="Y29" s="2">
        <v>36861</v>
      </c>
      <c r="Z29" s="2" t="s">
        <v>45</v>
      </c>
      <c r="AA29" s="2" t="s">
        <v>48</v>
      </c>
      <c r="AB29" s="2">
        <v>113620</v>
      </c>
      <c r="AC29" s="2">
        <v>1.5038069999999999</v>
      </c>
      <c r="AD29" s="2">
        <v>1.6486270000000001</v>
      </c>
      <c r="AE29" s="2">
        <v>0.14482</v>
      </c>
      <c r="AF29" s="2">
        <v>144.82</v>
      </c>
      <c r="AK29" s="2">
        <v>44623</v>
      </c>
      <c r="AL29" s="2" t="s">
        <v>45</v>
      </c>
      <c r="AM29" s="2" t="s">
        <v>47</v>
      </c>
      <c r="AN29" s="2">
        <v>143564</v>
      </c>
      <c r="AO29" s="2">
        <v>1.5037689999999999</v>
      </c>
      <c r="AP29" s="2">
        <v>1.6486270000000001</v>
      </c>
      <c r="AQ29" s="2">
        <v>0.14485799999999999</v>
      </c>
      <c r="AR29" s="2">
        <v>144.858</v>
      </c>
    </row>
    <row r="30" spans="1:44">
      <c r="A30">
        <v>51719</v>
      </c>
      <c r="B30" t="s">
        <v>16</v>
      </c>
      <c r="C30" t="s">
        <v>11</v>
      </c>
      <c r="D30">
        <v>537958</v>
      </c>
      <c r="E30">
        <v>2</v>
      </c>
      <c r="F30">
        <v>2.2366220000000001</v>
      </c>
      <c r="G30">
        <v>0.236622</v>
      </c>
      <c r="H30">
        <v>236.62200000000001</v>
      </c>
      <c r="M30" s="2">
        <v>59880</v>
      </c>
      <c r="N30" s="2" t="s">
        <v>52</v>
      </c>
      <c r="O30" s="2" t="s">
        <v>46</v>
      </c>
      <c r="P30" s="2">
        <v>302032</v>
      </c>
      <c r="Q30" s="2">
        <v>2.502631</v>
      </c>
      <c r="R30" s="2">
        <v>2.632622</v>
      </c>
      <c r="S30" s="2">
        <v>0.129991</v>
      </c>
      <c r="T30" s="2">
        <v>129.99100000000001</v>
      </c>
      <c r="Y30" s="2">
        <v>37216</v>
      </c>
      <c r="Z30" s="2" t="s">
        <v>45</v>
      </c>
      <c r="AA30" s="2" t="s">
        <v>46</v>
      </c>
      <c r="AB30" s="2">
        <v>201728</v>
      </c>
      <c r="AC30" s="2">
        <v>1.5051429999999999</v>
      </c>
      <c r="AD30" s="2">
        <v>1.624622</v>
      </c>
      <c r="AE30" s="2">
        <v>0.119479</v>
      </c>
      <c r="AF30" s="2">
        <v>119.479</v>
      </c>
      <c r="AK30" s="2">
        <v>39587</v>
      </c>
      <c r="AL30" s="2" t="s">
        <v>45</v>
      </c>
      <c r="AM30" s="2" t="s">
        <v>51</v>
      </c>
      <c r="AN30" s="2">
        <v>18256</v>
      </c>
      <c r="AO30" s="2">
        <v>1.504904</v>
      </c>
      <c r="AP30" s="2">
        <v>1.616627</v>
      </c>
      <c r="AQ30" s="2">
        <v>0.111723</v>
      </c>
      <c r="AR30" s="2">
        <v>111.723</v>
      </c>
    </row>
    <row r="31" spans="1:44">
      <c r="A31">
        <v>34260</v>
      </c>
      <c r="B31" t="s">
        <v>16</v>
      </c>
      <c r="C31" t="s">
        <v>12</v>
      </c>
      <c r="D31">
        <v>537958</v>
      </c>
      <c r="E31">
        <v>2.0000110000000002</v>
      </c>
      <c r="F31">
        <v>2.2406169999999999</v>
      </c>
      <c r="G31">
        <v>0.24060599999999899</v>
      </c>
      <c r="H31">
        <v>240.605999999999</v>
      </c>
      <c r="M31" s="2">
        <v>44341</v>
      </c>
      <c r="N31" s="2" t="s">
        <v>16</v>
      </c>
      <c r="O31" s="2" t="s">
        <v>54</v>
      </c>
      <c r="P31" s="2">
        <v>58886</v>
      </c>
      <c r="Q31" s="2">
        <v>2.5059010000000002</v>
      </c>
      <c r="R31" s="2">
        <v>2.636622</v>
      </c>
      <c r="S31" s="2">
        <v>0.130721</v>
      </c>
      <c r="T31" s="2">
        <v>130.721</v>
      </c>
      <c r="Y31" s="2">
        <v>49320</v>
      </c>
      <c r="Z31" s="2" t="s">
        <v>45</v>
      </c>
      <c r="AA31" s="2" t="s">
        <v>51</v>
      </c>
      <c r="AB31" s="2">
        <v>118298</v>
      </c>
      <c r="AC31" s="2">
        <v>1.506731</v>
      </c>
      <c r="AD31" s="2">
        <v>1.660622</v>
      </c>
      <c r="AE31" s="2">
        <v>0.153891</v>
      </c>
      <c r="AF31" s="2">
        <v>153.89099999999999</v>
      </c>
      <c r="AK31" s="2">
        <v>47333</v>
      </c>
      <c r="AL31" s="2" t="s">
        <v>45</v>
      </c>
      <c r="AM31" s="2" t="s">
        <v>48</v>
      </c>
      <c r="AN31" s="2">
        <v>76634</v>
      </c>
      <c r="AO31" s="2">
        <v>1.50604</v>
      </c>
      <c r="AP31" s="2">
        <v>1.612617</v>
      </c>
      <c r="AQ31" s="2">
        <v>0.10657700000000001</v>
      </c>
      <c r="AR31" s="2">
        <v>106.577</v>
      </c>
    </row>
    <row r="32" spans="1:44">
      <c r="A32">
        <v>51723</v>
      </c>
      <c r="B32" t="s">
        <v>16</v>
      </c>
      <c r="C32" t="s">
        <v>11</v>
      </c>
      <c r="D32">
        <v>538754</v>
      </c>
      <c r="E32">
        <v>2.5</v>
      </c>
      <c r="F32">
        <v>2.7366169999999999</v>
      </c>
      <c r="G32">
        <v>0.23661699999999899</v>
      </c>
      <c r="H32">
        <v>236.616999999999</v>
      </c>
      <c r="M32" s="2">
        <v>44341</v>
      </c>
      <c r="N32" s="2" t="s">
        <v>16</v>
      </c>
      <c r="O32" s="2" t="s">
        <v>54</v>
      </c>
      <c r="P32" s="2">
        <v>58886</v>
      </c>
      <c r="Q32" s="2">
        <v>2.5059010000000002</v>
      </c>
      <c r="R32" s="2">
        <v>2.636622</v>
      </c>
      <c r="S32" s="2">
        <v>0.130721</v>
      </c>
      <c r="T32" s="2">
        <v>130.721</v>
      </c>
      <c r="Y32" s="2">
        <v>46891</v>
      </c>
      <c r="Z32" s="2" t="s">
        <v>45</v>
      </c>
      <c r="AA32" s="2" t="s">
        <v>46</v>
      </c>
      <c r="AB32" s="2">
        <v>42446</v>
      </c>
      <c r="AC32" s="2">
        <v>2.0026329999999999</v>
      </c>
      <c r="AD32" s="2">
        <v>2.120622</v>
      </c>
      <c r="AE32" s="2">
        <v>0.117989</v>
      </c>
      <c r="AF32" s="2">
        <v>117.989</v>
      </c>
      <c r="AK32" s="2">
        <v>34942</v>
      </c>
      <c r="AL32" s="2" t="s">
        <v>45</v>
      </c>
      <c r="AM32" s="2" t="s">
        <v>46</v>
      </c>
      <c r="AN32" s="2">
        <v>128426</v>
      </c>
      <c r="AO32" s="2">
        <v>2.0026329999999999</v>
      </c>
      <c r="AP32" s="2">
        <v>2.1126170000000002</v>
      </c>
      <c r="AQ32" s="2">
        <v>0.109984</v>
      </c>
      <c r="AR32" s="2">
        <v>109.98399999999999</v>
      </c>
    </row>
    <row r="33" spans="1:44">
      <c r="A33">
        <v>34264</v>
      </c>
      <c r="B33" t="s">
        <v>16</v>
      </c>
      <c r="C33" t="s">
        <v>12</v>
      </c>
      <c r="D33">
        <v>537760</v>
      </c>
      <c r="E33">
        <v>2.50001099999999</v>
      </c>
      <c r="F33">
        <v>2.7406169999999999</v>
      </c>
      <c r="G33">
        <v>0.24060599999999999</v>
      </c>
      <c r="H33">
        <v>240.60599999999999</v>
      </c>
      <c r="M33" s="2">
        <v>44341</v>
      </c>
      <c r="N33" s="2" t="s">
        <v>16</v>
      </c>
      <c r="O33" s="2" t="s">
        <v>54</v>
      </c>
      <c r="P33" s="2">
        <v>58886</v>
      </c>
      <c r="Q33" s="2">
        <v>2.5059010000000002</v>
      </c>
      <c r="R33" s="2">
        <v>2.636622</v>
      </c>
      <c r="S33" s="2">
        <v>0.130721</v>
      </c>
      <c r="T33" s="2">
        <v>130.721</v>
      </c>
      <c r="Y33" s="2">
        <v>51373</v>
      </c>
      <c r="Z33" s="2" t="s">
        <v>45</v>
      </c>
      <c r="AA33" s="2" t="s">
        <v>47</v>
      </c>
      <c r="AB33" s="2">
        <v>19172</v>
      </c>
      <c r="AC33" s="2">
        <v>2.0037690000000001</v>
      </c>
      <c r="AD33" s="2">
        <v>2.1166170000000002</v>
      </c>
      <c r="AE33" s="2">
        <v>0.112848</v>
      </c>
      <c r="AF33" s="2">
        <v>112.848</v>
      </c>
      <c r="AK33" s="2">
        <v>38860</v>
      </c>
      <c r="AL33" s="2" t="s">
        <v>45</v>
      </c>
      <c r="AM33" s="2" t="s">
        <v>47</v>
      </c>
      <c r="AN33" s="2">
        <v>73506</v>
      </c>
      <c r="AO33" s="2">
        <v>2.0037690000000001</v>
      </c>
      <c r="AP33" s="2">
        <v>2.1486320000000001</v>
      </c>
      <c r="AQ33" s="2">
        <v>0.14486299999999999</v>
      </c>
      <c r="AR33" s="2">
        <v>144.863</v>
      </c>
    </row>
    <row r="34" spans="1:44">
      <c r="A34">
        <v>51715</v>
      </c>
      <c r="B34" t="s">
        <v>16</v>
      </c>
      <c r="C34" t="s">
        <v>11</v>
      </c>
      <c r="D34">
        <v>537426</v>
      </c>
      <c r="E34">
        <v>1.5</v>
      </c>
      <c r="F34">
        <v>1.7486169999999901</v>
      </c>
      <c r="G34">
        <v>0.24861699999999901</v>
      </c>
      <c r="H34">
        <v>248.616999999999</v>
      </c>
      <c r="M34" s="2">
        <v>44341</v>
      </c>
      <c r="N34" s="2" t="s">
        <v>16</v>
      </c>
      <c r="O34" s="2" t="s">
        <v>54</v>
      </c>
      <c r="P34" s="2">
        <v>58886</v>
      </c>
      <c r="Q34" s="2">
        <v>2.5059010000000002</v>
      </c>
      <c r="R34" s="2">
        <v>2.636622</v>
      </c>
      <c r="S34" s="2">
        <v>0.130721</v>
      </c>
      <c r="T34" s="2">
        <v>130.721</v>
      </c>
      <c r="Y34" s="2">
        <v>37341</v>
      </c>
      <c r="Z34" s="2" t="s">
        <v>45</v>
      </c>
      <c r="AA34" s="2" t="s">
        <v>51</v>
      </c>
      <c r="AB34" s="2">
        <v>114474</v>
      </c>
      <c r="AC34" s="2">
        <v>2.0049039999999998</v>
      </c>
      <c r="AD34" s="2">
        <v>2.164622</v>
      </c>
      <c r="AE34" s="2">
        <v>0.159718</v>
      </c>
      <c r="AF34" s="2">
        <v>159.71799999999999</v>
      </c>
      <c r="AK34" s="2">
        <v>36108</v>
      </c>
      <c r="AL34" s="2" t="s">
        <v>45</v>
      </c>
      <c r="AM34" s="2" t="s">
        <v>51</v>
      </c>
      <c r="AN34" s="2">
        <v>42516</v>
      </c>
      <c r="AO34" s="2">
        <v>2.0049039999999998</v>
      </c>
      <c r="AP34" s="2">
        <v>2.1566269999999998</v>
      </c>
      <c r="AQ34" s="2">
        <v>0.151723</v>
      </c>
      <c r="AR34" s="2">
        <v>151.72300000000001</v>
      </c>
    </row>
    <row r="35" spans="1:44">
      <c r="A35">
        <v>34256</v>
      </c>
      <c r="B35" t="s">
        <v>16</v>
      </c>
      <c r="C35" t="s">
        <v>12</v>
      </c>
      <c r="D35">
        <v>537426</v>
      </c>
      <c r="E35">
        <v>1.500011</v>
      </c>
      <c r="F35">
        <v>1.7446169999999901</v>
      </c>
      <c r="G35">
        <v>0.24460599999999899</v>
      </c>
      <c r="H35">
        <v>244.605999999999</v>
      </c>
      <c r="M35" s="2">
        <v>44341</v>
      </c>
      <c r="N35" s="2" t="s">
        <v>16</v>
      </c>
      <c r="O35" s="2" t="s">
        <v>54</v>
      </c>
      <c r="P35" s="2">
        <v>58886</v>
      </c>
      <c r="Q35" s="2">
        <v>2.5059010000000002</v>
      </c>
      <c r="R35" s="2">
        <v>2.636622</v>
      </c>
      <c r="S35" s="2">
        <v>0.130721</v>
      </c>
      <c r="T35" s="2">
        <v>130.721</v>
      </c>
      <c r="Y35" s="2">
        <v>57461</v>
      </c>
      <c r="Z35" s="2" t="s">
        <v>45</v>
      </c>
      <c r="AA35" s="2" t="s">
        <v>48</v>
      </c>
      <c r="AB35" s="2">
        <v>175258</v>
      </c>
      <c r="AC35" s="2">
        <v>2.00604</v>
      </c>
      <c r="AD35" s="2">
        <v>2.1526269999999998</v>
      </c>
      <c r="AE35" s="2">
        <v>0.146587</v>
      </c>
      <c r="AF35" s="2">
        <v>146.58699999999999</v>
      </c>
      <c r="AK35" s="2">
        <v>33345</v>
      </c>
      <c r="AL35" s="2" t="s">
        <v>45</v>
      </c>
      <c r="AM35" s="2" t="s">
        <v>48</v>
      </c>
      <c r="AN35" s="2">
        <v>83496</v>
      </c>
      <c r="AO35" s="2">
        <v>2.00604</v>
      </c>
      <c r="AP35" s="2">
        <v>2.152622</v>
      </c>
      <c r="AQ35" s="2">
        <v>0.14658199999999999</v>
      </c>
      <c r="AR35" s="2">
        <v>146.58199999999999</v>
      </c>
    </row>
    <row r="36" spans="1:44">
      <c r="A36">
        <v>51719</v>
      </c>
      <c r="B36" t="s">
        <v>16</v>
      </c>
      <c r="C36" t="s">
        <v>11</v>
      </c>
      <c r="D36">
        <v>537958</v>
      </c>
      <c r="E36">
        <v>2</v>
      </c>
      <c r="F36">
        <v>2.2366220000000001</v>
      </c>
      <c r="G36">
        <v>0.236622</v>
      </c>
      <c r="H36">
        <v>236.62200000000001</v>
      </c>
      <c r="M36" s="2">
        <v>53464</v>
      </c>
      <c r="N36" s="2" t="s">
        <v>16</v>
      </c>
      <c r="O36" s="2" t="s">
        <v>48</v>
      </c>
      <c r="P36" s="2">
        <v>50674</v>
      </c>
      <c r="Q36" s="2">
        <v>2.5000170000000002</v>
      </c>
      <c r="R36" s="2">
        <v>2.6326320000000001</v>
      </c>
      <c r="S36" s="2">
        <v>0.13261500000000001</v>
      </c>
      <c r="T36" s="2">
        <v>132.61500000000001</v>
      </c>
      <c r="Y36" s="2">
        <v>39516</v>
      </c>
      <c r="Z36" s="2" t="s">
        <v>45</v>
      </c>
      <c r="AA36" s="2" t="s">
        <v>46</v>
      </c>
      <c r="AB36" s="2">
        <v>241174</v>
      </c>
      <c r="AC36" s="2">
        <v>2.5026329999999999</v>
      </c>
      <c r="AD36" s="2">
        <v>2.6046170000000002</v>
      </c>
      <c r="AE36" s="2">
        <v>0.10198400000000001</v>
      </c>
      <c r="AF36" s="2">
        <v>101.98399999999999</v>
      </c>
      <c r="AK36" s="2">
        <v>60709</v>
      </c>
      <c r="AL36" s="2" t="s">
        <v>45</v>
      </c>
      <c r="AM36" s="2" t="s">
        <v>46</v>
      </c>
      <c r="AN36" s="2">
        <v>103588</v>
      </c>
      <c r="AO36" s="2">
        <v>2.5026329999999999</v>
      </c>
      <c r="AP36" s="2">
        <v>2.6486269999999998</v>
      </c>
      <c r="AQ36" s="2">
        <v>0.14599400000000001</v>
      </c>
      <c r="AR36" s="2">
        <v>145.994</v>
      </c>
    </row>
    <row r="37" spans="1:44">
      <c r="A37">
        <v>34260</v>
      </c>
      <c r="B37" t="s">
        <v>16</v>
      </c>
      <c r="C37" t="s">
        <v>12</v>
      </c>
      <c r="D37">
        <v>537958</v>
      </c>
      <c r="E37">
        <v>2.0000110000000002</v>
      </c>
      <c r="F37">
        <v>2.2406169999999999</v>
      </c>
      <c r="G37">
        <v>0.24060599999999899</v>
      </c>
      <c r="H37">
        <v>240.605999999999</v>
      </c>
      <c r="M37" s="2">
        <v>55442</v>
      </c>
      <c r="N37" s="2" t="s">
        <v>16</v>
      </c>
      <c r="O37" s="2" t="s">
        <v>46</v>
      </c>
      <c r="P37" s="2">
        <v>120972</v>
      </c>
      <c r="Q37" s="2">
        <v>2.5</v>
      </c>
      <c r="R37" s="2">
        <v>2.6326269999999998</v>
      </c>
      <c r="S37" s="2">
        <v>0.13262699999999999</v>
      </c>
      <c r="T37" s="2">
        <v>132.62700000000001</v>
      </c>
      <c r="Y37" s="2">
        <v>44713</v>
      </c>
      <c r="Z37" s="2" t="s">
        <v>45</v>
      </c>
      <c r="AA37" s="2" t="s">
        <v>47</v>
      </c>
      <c r="AB37" s="2">
        <v>42260</v>
      </c>
      <c r="AC37" s="2">
        <v>2.5037690000000001</v>
      </c>
      <c r="AD37" s="2">
        <v>2.6126269999999998</v>
      </c>
      <c r="AE37" s="2">
        <v>0.108858</v>
      </c>
      <c r="AF37" s="2">
        <v>108.858</v>
      </c>
      <c r="AK37" s="2">
        <v>40157</v>
      </c>
      <c r="AL37" s="2" t="s">
        <v>45</v>
      </c>
      <c r="AM37" s="2" t="s">
        <v>47</v>
      </c>
      <c r="AN37" s="2">
        <v>76786</v>
      </c>
      <c r="AO37" s="2">
        <v>2.5037690000000001</v>
      </c>
      <c r="AP37" s="2">
        <v>2.6086170000000002</v>
      </c>
      <c r="AQ37" s="2">
        <v>0.104848</v>
      </c>
      <c r="AR37" s="2">
        <v>104.848</v>
      </c>
    </row>
    <row r="38" spans="1:44">
      <c r="A38">
        <v>51723</v>
      </c>
      <c r="B38" t="s">
        <v>16</v>
      </c>
      <c r="C38" t="s">
        <v>11</v>
      </c>
      <c r="D38">
        <v>538754</v>
      </c>
      <c r="E38">
        <v>2.5</v>
      </c>
      <c r="F38">
        <v>2.7366169999999999</v>
      </c>
      <c r="G38">
        <v>0.23661699999999899</v>
      </c>
      <c r="H38">
        <v>236.616999999999</v>
      </c>
      <c r="M38" s="2">
        <v>55442</v>
      </c>
      <c r="N38" s="2" t="s">
        <v>16</v>
      </c>
      <c r="O38" s="2" t="s">
        <v>46</v>
      </c>
      <c r="P38" s="2">
        <v>120972</v>
      </c>
      <c r="Q38" s="2">
        <v>2.5</v>
      </c>
      <c r="R38" s="2">
        <v>2.6326269999999998</v>
      </c>
      <c r="S38" s="2">
        <v>0.13262699999999999</v>
      </c>
      <c r="T38" s="2">
        <v>132.62700000000001</v>
      </c>
      <c r="Y38" s="2">
        <v>45845</v>
      </c>
      <c r="Z38" s="2" t="s">
        <v>45</v>
      </c>
      <c r="AA38" s="2" t="s">
        <v>51</v>
      </c>
      <c r="AB38" s="2">
        <v>182114</v>
      </c>
      <c r="AC38" s="2">
        <v>2.5049039999999998</v>
      </c>
      <c r="AD38" s="2">
        <v>2.664622</v>
      </c>
      <c r="AE38" s="2">
        <v>0.159718</v>
      </c>
      <c r="AF38" s="2">
        <v>159.71799999999999</v>
      </c>
      <c r="AK38" s="2">
        <v>43699</v>
      </c>
      <c r="AL38" s="2" t="s">
        <v>45</v>
      </c>
      <c r="AM38" s="2" t="s">
        <v>51</v>
      </c>
      <c r="AN38" s="2">
        <v>101356</v>
      </c>
      <c r="AO38" s="2">
        <v>2.5049039999999998</v>
      </c>
      <c r="AP38" s="2">
        <v>2.6606269999999999</v>
      </c>
      <c r="AQ38" s="2">
        <v>0.155723</v>
      </c>
      <c r="AR38" s="2">
        <v>155.72300000000001</v>
      </c>
    </row>
    <row r="39" spans="1:44">
      <c r="A39">
        <v>34264</v>
      </c>
      <c r="B39" t="s">
        <v>16</v>
      </c>
      <c r="C39" t="s">
        <v>12</v>
      </c>
      <c r="D39">
        <v>537760</v>
      </c>
      <c r="E39">
        <v>2.50001099999999</v>
      </c>
      <c r="F39">
        <v>2.7406169999999999</v>
      </c>
      <c r="G39">
        <v>0.24060599999999999</v>
      </c>
      <c r="H39">
        <v>240.60599999999999</v>
      </c>
      <c r="M39" s="2">
        <v>55442</v>
      </c>
      <c r="N39" s="2" t="s">
        <v>16</v>
      </c>
      <c r="O39" s="2" t="s">
        <v>46</v>
      </c>
      <c r="P39" s="2">
        <v>120972</v>
      </c>
      <c r="Q39" s="2">
        <v>2.5</v>
      </c>
      <c r="R39" s="2">
        <v>2.6326269999999998</v>
      </c>
      <c r="S39" s="2">
        <v>0.13262699999999999</v>
      </c>
      <c r="T39" s="2">
        <v>132.62700000000001</v>
      </c>
      <c r="Y39" s="2">
        <v>57082</v>
      </c>
      <c r="Z39" s="2" t="s">
        <v>45</v>
      </c>
      <c r="AA39" s="2" t="s">
        <v>48</v>
      </c>
      <c r="AB39" s="2">
        <v>23926</v>
      </c>
      <c r="AC39" s="2">
        <v>2.50604</v>
      </c>
      <c r="AD39" s="2">
        <v>2.6606269999999999</v>
      </c>
      <c r="AE39" s="2">
        <v>0.154587</v>
      </c>
      <c r="AF39" s="2">
        <v>154.58699999999999</v>
      </c>
      <c r="AK39" s="2">
        <v>50534</v>
      </c>
      <c r="AL39" s="2" t="s">
        <v>45</v>
      </c>
      <c r="AM39" s="2" t="s">
        <v>48</v>
      </c>
      <c r="AN39" s="2">
        <v>63392</v>
      </c>
      <c r="AO39" s="2">
        <v>2.50604</v>
      </c>
      <c r="AP39" s="2">
        <v>2.6126320000000001</v>
      </c>
      <c r="AQ39" s="2">
        <v>0.10659200000000001</v>
      </c>
      <c r="AR39" s="2">
        <v>106.592</v>
      </c>
    </row>
    <row r="40" spans="1:44">
      <c r="M40" s="2">
        <v>55442</v>
      </c>
      <c r="N40" s="2" t="s">
        <v>16</v>
      </c>
      <c r="O40" s="2" t="s">
        <v>46</v>
      </c>
      <c r="P40" s="2">
        <v>120972</v>
      </c>
      <c r="Q40" s="2">
        <v>2.5</v>
      </c>
      <c r="R40" s="2">
        <v>2.6326269999999998</v>
      </c>
      <c r="S40" s="2">
        <v>0.13262699999999999</v>
      </c>
      <c r="T40" s="2">
        <v>132.62700000000001</v>
      </c>
      <c r="Y40" s="2">
        <v>56072</v>
      </c>
      <c r="Z40" s="2" t="s">
        <v>52</v>
      </c>
      <c r="AA40" s="2" t="s">
        <v>47</v>
      </c>
      <c r="AB40" s="2">
        <v>205042</v>
      </c>
      <c r="AC40" s="2">
        <v>1.5026390000000001</v>
      </c>
      <c r="AD40" s="2">
        <v>1.616617</v>
      </c>
      <c r="AE40" s="2">
        <v>0.113978</v>
      </c>
      <c r="AF40" s="2">
        <v>113.97799999999999</v>
      </c>
      <c r="AK40" s="2">
        <v>37198</v>
      </c>
      <c r="AL40" s="2" t="s">
        <v>52</v>
      </c>
      <c r="AM40" s="2" t="s">
        <v>46</v>
      </c>
      <c r="AN40" s="2">
        <v>16044</v>
      </c>
      <c r="AO40" s="2">
        <v>1.5026330000000001</v>
      </c>
      <c r="AP40" s="2">
        <v>1.6486320000000001</v>
      </c>
      <c r="AQ40" s="2">
        <v>0.14599899999999999</v>
      </c>
      <c r="AR40" s="2">
        <v>145.999</v>
      </c>
    </row>
    <row r="41" spans="1:44">
      <c r="M41" s="2">
        <v>55442</v>
      </c>
      <c r="N41" s="2" t="s">
        <v>16</v>
      </c>
      <c r="O41" s="2" t="s">
        <v>46</v>
      </c>
      <c r="P41" s="2">
        <v>120972</v>
      </c>
      <c r="Q41" s="2">
        <v>2.5</v>
      </c>
      <c r="R41" s="2">
        <v>2.6326269999999998</v>
      </c>
      <c r="S41" s="2">
        <v>0.13262699999999999</v>
      </c>
      <c r="T41" s="2">
        <v>132.62700000000001</v>
      </c>
      <c r="Y41" s="2">
        <v>38518</v>
      </c>
      <c r="Z41" s="2" t="s">
        <v>52</v>
      </c>
      <c r="AA41" s="2" t="s">
        <v>48</v>
      </c>
      <c r="AB41" s="2">
        <v>86748</v>
      </c>
      <c r="AC41" s="2">
        <v>1.5038069999999999</v>
      </c>
      <c r="AD41" s="2">
        <v>1.648622</v>
      </c>
      <c r="AE41" s="2">
        <v>0.144815</v>
      </c>
      <c r="AF41" s="2">
        <v>144.815</v>
      </c>
      <c r="AK41" s="2">
        <v>57518</v>
      </c>
      <c r="AL41" s="2" t="s">
        <v>52</v>
      </c>
      <c r="AM41" s="2" t="s">
        <v>47</v>
      </c>
      <c r="AN41" s="2">
        <v>132078</v>
      </c>
      <c r="AO41" s="2">
        <v>1.5037689999999999</v>
      </c>
      <c r="AP41" s="2">
        <v>1.648622</v>
      </c>
      <c r="AQ41" s="2">
        <v>0.14485300000000001</v>
      </c>
      <c r="AR41" s="2">
        <v>144.85300000000001</v>
      </c>
    </row>
    <row r="42" spans="1:44">
      <c r="M42" s="2">
        <v>38764</v>
      </c>
      <c r="N42" s="2" t="s">
        <v>16</v>
      </c>
      <c r="O42" s="2" t="s">
        <v>54</v>
      </c>
      <c r="P42" s="2">
        <v>73444</v>
      </c>
      <c r="Q42" s="2">
        <v>2.0059010000000002</v>
      </c>
      <c r="R42" s="2">
        <v>2.148622</v>
      </c>
      <c r="S42" s="2">
        <v>0.14272099999999999</v>
      </c>
      <c r="T42" s="2">
        <v>142.721</v>
      </c>
      <c r="Y42" s="2">
        <v>46994</v>
      </c>
      <c r="Z42" s="2" t="s">
        <v>52</v>
      </c>
      <c r="AA42" s="2" t="s">
        <v>46</v>
      </c>
      <c r="AB42" s="2">
        <v>13288</v>
      </c>
      <c r="AC42" s="2">
        <v>1.5051429999999999</v>
      </c>
      <c r="AD42" s="2">
        <v>1.624617</v>
      </c>
      <c r="AE42" s="2">
        <v>0.119474</v>
      </c>
      <c r="AF42" s="2">
        <v>119.474</v>
      </c>
      <c r="AK42" s="2">
        <v>38764</v>
      </c>
      <c r="AL42" s="2" t="s">
        <v>52</v>
      </c>
      <c r="AM42" s="2" t="s">
        <v>51</v>
      </c>
      <c r="AN42" s="2">
        <v>39780</v>
      </c>
      <c r="AO42" s="2">
        <v>1.504904</v>
      </c>
      <c r="AP42" s="2">
        <v>1.616622</v>
      </c>
      <c r="AQ42" s="2">
        <v>0.111718</v>
      </c>
      <c r="AR42" s="2">
        <v>111.718</v>
      </c>
    </row>
    <row r="43" spans="1:44">
      <c r="M43" s="2">
        <v>38764</v>
      </c>
      <c r="N43" s="2" t="s">
        <v>16</v>
      </c>
      <c r="O43" s="2" t="s">
        <v>54</v>
      </c>
      <c r="P43" s="2">
        <v>73444</v>
      </c>
      <c r="Q43" s="2">
        <v>2.0059010000000002</v>
      </c>
      <c r="R43" s="2">
        <v>2.148622</v>
      </c>
      <c r="S43" s="2">
        <v>0.14272099999999999</v>
      </c>
      <c r="T43" s="2">
        <v>142.721</v>
      </c>
      <c r="Y43" s="2">
        <v>58541</v>
      </c>
      <c r="Z43" s="2" t="s">
        <v>52</v>
      </c>
      <c r="AA43" s="2" t="s">
        <v>51</v>
      </c>
      <c r="AB43" s="2">
        <v>212656</v>
      </c>
      <c r="AC43" s="2">
        <v>1.506731</v>
      </c>
      <c r="AD43" s="2">
        <v>1.660617</v>
      </c>
      <c r="AE43" s="2">
        <v>0.153886</v>
      </c>
      <c r="AF43" s="2">
        <v>153.886</v>
      </c>
      <c r="AK43" s="2">
        <v>58277</v>
      </c>
      <c r="AL43" s="2" t="s">
        <v>52</v>
      </c>
      <c r="AM43" s="2" t="s">
        <v>48</v>
      </c>
      <c r="AN43" s="2">
        <v>78654</v>
      </c>
      <c r="AO43" s="2">
        <v>1.50604</v>
      </c>
      <c r="AP43" s="2">
        <v>1.612627</v>
      </c>
      <c r="AQ43" s="2">
        <v>0.106587</v>
      </c>
      <c r="AR43" s="2">
        <v>106.587</v>
      </c>
    </row>
    <row r="44" spans="1:44">
      <c r="M44" s="2">
        <v>38764</v>
      </c>
      <c r="N44" s="2" t="s">
        <v>16</v>
      </c>
      <c r="O44" s="2" t="s">
        <v>54</v>
      </c>
      <c r="P44" s="2">
        <v>73444</v>
      </c>
      <c r="Q44" s="2">
        <v>2.0059010000000002</v>
      </c>
      <c r="R44" s="2">
        <v>2.148622</v>
      </c>
      <c r="S44" s="2">
        <v>0.14272099999999999</v>
      </c>
      <c r="T44" s="2">
        <v>142.721</v>
      </c>
      <c r="Y44" s="2">
        <v>34372</v>
      </c>
      <c r="Z44" s="2" t="s">
        <v>52</v>
      </c>
      <c r="AA44" s="2" t="s">
        <v>46</v>
      </c>
      <c r="AB44" s="2">
        <v>103712</v>
      </c>
      <c r="AC44" s="2">
        <v>2.0026329999999999</v>
      </c>
      <c r="AD44" s="2">
        <v>2.1206170000000002</v>
      </c>
      <c r="AE44" s="2">
        <v>0.11798400000000001</v>
      </c>
      <c r="AF44" s="2">
        <v>117.98399999999999</v>
      </c>
      <c r="AK44" s="2">
        <v>49144</v>
      </c>
      <c r="AL44" s="2" t="s">
        <v>52</v>
      </c>
      <c r="AM44" s="2" t="s">
        <v>46</v>
      </c>
      <c r="AN44" s="2">
        <v>114716</v>
      </c>
      <c r="AO44" s="2">
        <v>2.0026329999999999</v>
      </c>
      <c r="AP44" s="2">
        <v>2.1126320000000001</v>
      </c>
      <c r="AQ44" s="2">
        <v>0.109999</v>
      </c>
      <c r="AR44" s="2">
        <v>109.999</v>
      </c>
    </row>
    <row r="45" spans="1:44">
      <c r="M45" s="2">
        <v>38764</v>
      </c>
      <c r="N45" s="2" t="s">
        <v>16</v>
      </c>
      <c r="O45" s="2" t="s">
        <v>54</v>
      </c>
      <c r="P45" s="2">
        <v>73444</v>
      </c>
      <c r="Q45" s="2">
        <v>2.0059010000000002</v>
      </c>
      <c r="R45" s="2">
        <v>2.148622</v>
      </c>
      <c r="S45" s="2">
        <v>0.14272099999999999</v>
      </c>
      <c r="T45" s="2">
        <v>142.721</v>
      </c>
      <c r="Y45" s="2">
        <v>53704</v>
      </c>
      <c r="Z45" s="2" t="s">
        <v>52</v>
      </c>
      <c r="AA45" s="2" t="s">
        <v>47</v>
      </c>
      <c r="AB45" s="2">
        <v>102796</v>
      </c>
      <c r="AC45" s="2">
        <v>2.0037690000000001</v>
      </c>
      <c r="AD45" s="2">
        <v>2.0966170000000002</v>
      </c>
      <c r="AE45" s="2">
        <v>9.2848E-2</v>
      </c>
      <c r="AF45" s="2">
        <v>92.847999999999999</v>
      </c>
      <c r="AK45" s="2">
        <v>48145</v>
      </c>
      <c r="AL45" s="2" t="s">
        <v>52</v>
      </c>
      <c r="AM45" s="2" t="s">
        <v>47</v>
      </c>
      <c r="AN45" s="2">
        <v>84668</v>
      </c>
      <c r="AO45" s="2">
        <v>2.0037690000000001</v>
      </c>
      <c r="AP45" s="2">
        <v>2.1486269999999998</v>
      </c>
      <c r="AQ45" s="2">
        <v>0.14485799999999999</v>
      </c>
      <c r="AR45" s="2">
        <v>144.858</v>
      </c>
    </row>
    <row r="46" spans="1:44">
      <c r="M46" s="2">
        <v>38764</v>
      </c>
      <c r="N46" s="2" t="s">
        <v>16</v>
      </c>
      <c r="O46" s="2" t="s">
        <v>54</v>
      </c>
      <c r="P46" s="2">
        <v>73444</v>
      </c>
      <c r="Q46" s="2">
        <v>2.0059010000000002</v>
      </c>
      <c r="R46" s="2">
        <v>2.148622</v>
      </c>
      <c r="S46" s="2">
        <v>0.14272099999999999</v>
      </c>
      <c r="T46" s="2">
        <v>142.721</v>
      </c>
      <c r="Y46" s="2">
        <v>55289</v>
      </c>
      <c r="Z46" s="2" t="s">
        <v>52</v>
      </c>
      <c r="AA46" s="2" t="s">
        <v>51</v>
      </c>
      <c r="AB46" s="2">
        <v>115700</v>
      </c>
      <c r="AC46" s="2">
        <v>2.0049039999999998</v>
      </c>
      <c r="AD46" s="2">
        <v>2.1646169999999998</v>
      </c>
      <c r="AE46" s="2">
        <v>0.15971299999999999</v>
      </c>
      <c r="AF46" s="2">
        <v>159.71299999999999</v>
      </c>
      <c r="AK46" s="2">
        <v>46070</v>
      </c>
      <c r="AL46" s="2" t="s">
        <v>52</v>
      </c>
      <c r="AM46" s="2" t="s">
        <v>51</v>
      </c>
      <c r="AN46" s="2">
        <v>77152</v>
      </c>
      <c r="AO46" s="2">
        <v>2.0049039999999998</v>
      </c>
      <c r="AP46" s="2">
        <v>2.156622</v>
      </c>
      <c r="AQ46" s="2">
        <v>0.15171799999999999</v>
      </c>
      <c r="AR46" s="2">
        <v>151.71799999999999</v>
      </c>
    </row>
    <row r="47" spans="1:44">
      <c r="M47" s="2">
        <v>55438</v>
      </c>
      <c r="N47" s="2" t="s">
        <v>16</v>
      </c>
      <c r="O47" s="2" t="s">
        <v>46</v>
      </c>
      <c r="P47" s="2">
        <v>67506</v>
      </c>
      <c r="Q47" s="2">
        <v>2</v>
      </c>
      <c r="R47" s="2">
        <v>2.1486170000000002</v>
      </c>
      <c r="S47" s="2">
        <v>0.148617</v>
      </c>
      <c r="T47" s="2">
        <v>148.61699999999999</v>
      </c>
      <c r="Y47" s="2">
        <v>39869</v>
      </c>
      <c r="Z47" s="2" t="s">
        <v>52</v>
      </c>
      <c r="AA47" s="2" t="s">
        <v>48</v>
      </c>
      <c r="AB47" s="2">
        <v>47538</v>
      </c>
      <c r="AC47" s="2">
        <v>2.00604</v>
      </c>
      <c r="AD47" s="2">
        <v>2.152622</v>
      </c>
      <c r="AE47" s="2">
        <v>0.14658199999999999</v>
      </c>
      <c r="AF47" s="2">
        <v>146.58199999999999</v>
      </c>
      <c r="AK47" s="2">
        <v>51094</v>
      </c>
      <c r="AL47" s="2" t="s">
        <v>52</v>
      </c>
      <c r="AM47" s="2" t="s">
        <v>48</v>
      </c>
      <c r="AN47" s="2">
        <v>126786</v>
      </c>
      <c r="AO47" s="2">
        <v>2.00604</v>
      </c>
      <c r="AP47" s="2">
        <v>2.113861</v>
      </c>
      <c r="AQ47" s="2">
        <v>0.107821</v>
      </c>
      <c r="AR47" s="2">
        <v>107.821</v>
      </c>
    </row>
    <row r="48" spans="1:44">
      <c r="M48" s="2">
        <v>55438</v>
      </c>
      <c r="N48" s="2" t="s">
        <v>16</v>
      </c>
      <c r="O48" s="2" t="s">
        <v>46</v>
      </c>
      <c r="P48" s="2">
        <v>67506</v>
      </c>
      <c r="Q48" s="2">
        <v>2</v>
      </c>
      <c r="R48" s="2">
        <v>2.1486170000000002</v>
      </c>
      <c r="S48" s="2">
        <v>0.148617</v>
      </c>
      <c r="T48" s="2">
        <v>148.61699999999999</v>
      </c>
      <c r="Y48" s="2">
        <v>37972</v>
      </c>
      <c r="Z48" s="2" t="s">
        <v>52</v>
      </c>
      <c r="AA48" s="2" t="s">
        <v>46</v>
      </c>
      <c r="AB48" s="2">
        <v>49832</v>
      </c>
      <c r="AC48" s="2">
        <v>2.5026329999999999</v>
      </c>
      <c r="AD48" s="2">
        <v>2.616622</v>
      </c>
      <c r="AE48" s="2">
        <v>0.11398899999999999</v>
      </c>
      <c r="AF48" s="2">
        <v>113.989</v>
      </c>
      <c r="AK48" s="2">
        <v>55400</v>
      </c>
      <c r="AL48" s="2" t="s">
        <v>52</v>
      </c>
      <c r="AM48" s="2" t="s">
        <v>46</v>
      </c>
      <c r="AN48" s="2">
        <v>102754</v>
      </c>
      <c r="AO48" s="2">
        <v>2.5026329999999999</v>
      </c>
      <c r="AP48" s="2">
        <v>2.648622</v>
      </c>
      <c r="AQ48" s="2">
        <v>0.14598900000000001</v>
      </c>
      <c r="AR48" s="2">
        <v>145.989</v>
      </c>
    </row>
    <row r="49" spans="13:44">
      <c r="M49" s="2">
        <v>55438</v>
      </c>
      <c r="N49" s="2" t="s">
        <v>16</v>
      </c>
      <c r="O49" s="2" t="s">
        <v>46</v>
      </c>
      <c r="P49" s="2">
        <v>67506</v>
      </c>
      <c r="Q49" s="2">
        <v>2</v>
      </c>
      <c r="R49" s="2">
        <v>2.1486170000000002</v>
      </c>
      <c r="S49" s="2">
        <v>0.148617</v>
      </c>
      <c r="T49" s="2">
        <v>148.61699999999999</v>
      </c>
      <c r="Y49" s="2">
        <v>52886</v>
      </c>
      <c r="Z49" s="2" t="s">
        <v>52</v>
      </c>
      <c r="AA49" s="2" t="s">
        <v>47</v>
      </c>
      <c r="AB49" s="2">
        <v>146954</v>
      </c>
      <c r="AC49" s="2">
        <v>2.5037690000000001</v>
      </c>
      <c r="AD49" s="2">
        <v>2.612622</v>
      </c>
      <c r="AE49" s="2">
        <v>0.10885300000000001</v>
      </c>
      <c r="AF49" s="2">
        <v>108.85299999999999</v>
      </c>
      <c r="AK49" s="2">
        <v>48916</v>
      </c>
      <c r="AL49" s="2" t="s">
        <v>52</v>
      </c>
      <c r="AM49" s="2" t="s">
        <v>47</v>
      </c>
      <c r="AN49" s="2">
        <v>86232</v>
      </c>
      <c r="AO49" s="2">
        <v>2.5037690000000001</v>
      </c>
      <c r="AP49" s="2">
        <v>2.6046269999999998</v>
      </c>
      <c r="AQ49" s="2">
        <v>0.100858</v>
      </c>
      <c r="AR49" s="2">
        <v>100.858</v>
      </c>
    </row>
    <row r="50" spans="13:44">
      <c r="M50" s="2">
        <v>55438</v>
      </c>
      <c r="N50" s="2" t="s">
        <v>16</v>
      </c>
      <c r="O50" s="2" t="s">
        <v>46</v>
      </c>
      <c r="P50" s="2">
        <v>67506</v>
      </c>
      <c r="Q50" s="2">
        <v>2</v>
      </c>
      <c r="R50" s="2">
        <v>2.1486170000000002</v>
      </c>
      <c r="S50" s="2">
        <v>0.148617</v>
      </c>
      <c r="T50" s="2">
        <v>148.61699999999999</v>
      </c>
      <c r="Y50" s="2">
        <v>50894</v>
      </c>
      <c r="Z50" s="2" t="s">
        <v>52</v>
      </c>
      <c r="AA50" s="2" t="s">
        <v>51</v>
      </c>
      <c r="AB50" s="2">
        <v>114474</v>
      </c>
      <c r="AC50" s="2">
        <v>2.5049039999999998</v>
      </c>
      <c r="AD50" s="2">
        <v>2.6646169999999998</v>
      </c>
      <c r="AE50" s="2">
        <v>0.15971299999999999</v>
      </c>
      <c r="AF50" s="2">
        <v>159.71299999999999</v>
      </c>
      <c r="AK50" s="2">
        <v>39229</v>
      </c>
      <c r="AL50" s="2" t="s">
        <v>52</v>
      </c>
      <c r="AM50" s="2" t="s">
        <v>51</v>
      </c>
      <c r="AN50" s="2">
        <v>69668</v>
      </c>
      <c r="AO50" s="2">
        <v>2.5049039999999998</v>
      </c>
      <c r="AP50" s="2">
        <v>2.660622</v>
      </c>
      <c r="AQ50" s="2">
        <v>0.155718</v>
      </c>
      <c r="AR50" s="2">
        <v>155.71799999999999</v>
      </c>
    </row>
    <row r="51" spans="13:44">
      <c r="M51" s="2">
        <v>55438</v>
      </c>
      <c r="N51" s="2" t="s">
        <v>16</v>
      </c>
      <c r="O51" s="2" t="s">
        <v>46</v>
      </c>
      <c r="P51" s="2">
        <v>67506</v>
      </c>
      <c r="Q51" s="2">
        <v>2</v>
      </c>
      <c r="R51" s="2">
        <v>2.1486170000000002</v>
      </c>
      <c r="S51" s="2">
        <v>0.148617</v>
      </c>
      <c r="T51" s="2">
        <v>148.61699999999999</v>
      </c>
      <c r="Y51" s="2">
        <v>48250</v>
      </c>
      <c r="Z51" s="2" t="s">
        <v>52</v>
      </c>
      <c r="AA51" s="2" t="s">
        <v>48</v>
      </c>
      <c r="AB51" s="2">
        <v>209652</v>
      </c>
      <c r="AC51" s="2">
        <v>2.50604</v>
      </c>
      <c r="AD51" s="2">
        <v>2.660622</v>
      </c>
      <c r="AE51" s="2">
        <v>0.154582</v>
      </c>
      <c r="AF51" s="2">
        <v>154.58199999999999</v>
      </c>
      <c r="AK51" s="2">
        <v>51214</v>
      </c>
      <c r="AL51" s="2" t="s">
        <v>52</v>
      </c>
      <c r="AM51" s="2" t="s">
        <v>48</v>
      </c>
      <c r="AN51" s="2">
        <v>58176</v>
      </c>
      <c r="AO51" s="2">
        <v>2.50604</v>
      </c>
      <c r="AP51" s="2">
        <v>2.6126269999999998</v>
      </c>
      <c r="AQ51" s="2">
        <v>0.106587</v>
      </c>
      <c r="AR51" s="2">
        <v>106.587</v>
      </c>
    </row>
    <row r="52" spans="13:44">
      <c r="M52" s="2">
        <v>40422</v>
      </c>
      <c r="N52" s="2" t="s">
        <v>52</v>
      </c>
      <c r="O52" s="2" t="s">
        <v>51</v>
      </c>
      <c r="P52" s="2">
        <v>74698</v>
      </c>
      <c r="Q52" s="2">
        <v>2.0037989999999999</v>
      </c>
      <c r="R52" s="2">
        <v>2.1526169999999998</v>
      </c>
      <c r="S52" s="2">
        <v>0.14881800000000001</v>
      </c>
      <c r="T52" s="2">
        <v>148.81800000000001</v>
      </c>
      <c r="Y52" s="2">
        <v>55434</v>
      </c>
      <c r="Z52" s="2" t="s">
        <v>16</v>
      </c>
      <c r="AA52" s="2" t="s">
        <v>46</v>
      </c>
      <c r="AB52" s="2">
        <v>46432</v>
      </c>
      <c r="AC52" s="2">
        <v>1.5</v>
      </c>
      <c r="AD52" s="2">
        <v>1.624627</v>
      </c>
      <c r="AE52" s="2">
        <v>0.124627</v>
      </c>
      <c r="AF52" s="2">
        <v>124.627</v>
      </c>
      <c r="AK52" s="2">
        <v>55739</v>
      </c>
      <c r="AL52" s="2" t="s">
        <v>52</v>
      </c>
      <c r="AM52" s="2" t="s">
        <v>49</v>
      </c>
      <c r="AN52" s="2">
        <v>137232</v>
      </c>
      <c r="AO52" s="2">
        <v>3.5026449999999998</v>
      </c>
      <c r="AP52" s="2">
        <v>3.5660219999999998</v>
      </c>
      <c r="AQ52" s="2">
        <v>6.3377000000000003E-2</v>
      </c>
      <c r="AR52" s="2">
        <v>63.377000000000002</v>
      </c>
    </row>
    <row r="53" spans="13:44">
      <c r="M53" s="2">
        <v>40422</v>
      </c>
      <c r="N53" s="2" t="s">
        <v>52</v>
      </c>
      <c r="O53" s="2" t="s">
        <v>51</v>
      </c>
      <c r="P53" s="2">
        <v>74698</v>
      </c>
      <c r="Q53" s="2">
        <v>2.0037989999999999</v>
      </c>
      <c r="R53" s="2">
        <v>2.1526169999999998</v>
      </c>
      <c r="S53" s="2">
        <v>0.14881800000000001</v>
      </c>
      <c r="T53" s="2">
        <v>148.81800000000001</v>
      </c>
      <c r="Y53" s="2">
        <v>35343</v>
      </c>
      <c r="Z53" s="2" t="s">
        <v>16</v>
      </c>
      <c r="AA53" s="2" t="s">
        <v>51</v>
      </c>
      <c r="AB53" s="2">
        <v>46308</v>
      </c>
      <c r="AC53" s="2">
        <v>1.500011</v>
      </c>
      <c r="AD53" s="2">
        <v>1.6606270000000001</v>
      </c>
      <c r="AE53" s="2">
        <v>0.16061600000000001</v>
      </c>
      <c r="AF53" s="2">
        <v>160.61600000000001</v>
      </c>
      <c r="AK53" s="2">
        <v>45654</v>
      </c>
      <c r="AL53" s="2" t="s">
        <v>53</v>
      </c>
      <c r="AM53" s="2" t="s">
        <v>46</v>
      </c>
      <c r="AN53" s="2">
        <v>17608</v>
      </c>
      <c r="AO53" s="2">
        <v>1.5026330000000001</v>
      </c>
      <c r="AP53" s="2">
        <v>1.6486270000000001</v>
      </c>
      <c r="AQ53" s="2">
        <v>0.14599400000000001</v>
      </c>
      <c r="AR53" s="2">
        <v>145.994</v>
      </c>
    </row>
    <row r="54" spans="13:44">
      <c r="M54" s="2">
        <v>40422</v>
      </c>
      <c r="N54" s="2" t="s">
        <v>52</v>
      </c>
      <c r="O54" s="2" t="s">
        <v>51</v>
      </c>
      <c r="P54" s="2">
        <v>74698</v>
      </c>
      <c r="Q54" s="2">
        <v>2.0037989999999999</v>
      </c>
      <c r="R54" s="2">
        <v>2.1526169999999998</v>
      </c>
      <c r="S54" s="2">
        <v>0.14881800000000001</v>
      </c>
      <c r="T54" s="2">
        <v>148.81800000000001</v>
      </c>
      <c r="Y54" s="2">
        <v>43632</v>
      </c>
      <c r="Z54" s="2" t="s">
        <v>16</v>
      </c>
      <c r="AA54" s="2" t="s">
        <v>49</v>
      </c>
      <c r="AB54" s="2">
        <v>83462</v>
      </c>
      <c r="AC54" s="2">
        <v>1.5059089999999999</v>
      </c>
      <c r="AD54" s="2">
        <v>1.616627</v>
      </c>
      <c r="AE54" s="2">
        <v>0.110718</v>
      </c>
      <c r="AF54" s="2">
        <v>110.718</v>
      </c>
      <c r="AK54" s="2">
        <v>51669</v>
      </c>
      <c r="AL54" s="2" t="s">
        <v>53</v>
      </c>
      <c r="AM54" s="2" t="s">
        <v>47</v>
      </c>
      <c r="AN54" s="2">
        <v>50294</v>
      </c>
      <c r="AO54" s="2">
        <v>1.5037689999999999</v>
      </c>
      <c r="AP54" s="2">
        <v>1.648617</v>
      </c>
      <c r="AQ54" s="2">
        <v>0.144848</v>
      </c>
      <c r="AR54" s="2">
        <v>144.84800000000001</v>
      </c>
    </row>
    <row r="55" spans="13:44">
      <c r="M55" s="2">
        <v>40422</v>
      </c>
      <c r="N55" s="2" t="s">
        <v>52</v>
      </c>
      <c r="O55" s="2" t="s">
        <v>51</v>
      </c>
      <c r="P55" s="2">
        <v>74698</v>
      </c>
      <c r="Q55" s="2">
        <v>2.0037989999999999</v>
      </c>
      <c r="R55" s="2">
        <v>2.1526169999999998</v>
      </c>
      <c r="S55" s="2">
        <v>0.14881800000000001</v>
      </c>
      <c r="T55" s="2">
        <v>148.81800000000001</v>
      </c>
      <c r="Y55" s="2">
        <v>35205</v>
      </c>
      <c r="Z55" s="2" t="s">
        <v>16</v>
      </c>
      <c r="AA55" s="2" t="s">
        <v>11</v>
      </c>
      <c r="AB55" s="2">
        <v>117582</v>
      </c>
      <c r="AC55" s="2">
        <v>1.5107269999999999</v>
      </c>
      <c r="AD55" s="2">
        <v>1.6246320000000001</v>
      </c>
      <c r="AE55" s="2">
        <v>0.11390500000000001</v>
      </c>
      <c r="AF55" s="2">
        <v>113.905</v>
      </c>
      <c r="AK55" s="2">
        <v>35359</v>
      </c>
      <c r="AL55" s="2" t="s">
        <v>53</v>
      </c>
      <c r="AM55" s="2" t="s">
        <v>51</v>
      </c>
      <c r="AN55" s="2">
        <v>34564</v>
      </c>
      <c r="AO55" s="2">
        <v>1.504904</v>
      </c>
      <c r="AP55" s="2">
        <v>1.616617</v>
      </c>
      <c r="AQ55" s="2">
        <v>0.11171300000000001</v>
      </c>
      <c r="AR55" s="2">
        <v>111.71299999999999</v>
      </c>
    </row>
    <row r="56" spans="13:44">
      <c r="M56" s="2">
        <v>40422</v>
      </c>
      <c r="N56" s="2" t="s">
        <v>52</v>
      </c>
      <c r="O56" s="2" t="s">
        <v>51</v>
      </c>
      <c r="P56" s="2">
        <v>74698</v>
      </c>
      <c r="Q56" s="2">
        <v>2.0037989999999999</v>
      </c>
      <c r="R56" s="2">
        <v>2.1526169999999998</v>
      </c>
      <c r="S56" s="2">
        <v>0.14881800000000001</v>
      </c>
      <c r="T56" s="2">
        <v>148.81800000000001</v>
      </c>
      <c r="Y56" s="2">
        <v>55438</v>
      </c>
      <c r="Z56" s="2" t="s">
        <v>16</v>
      </c>
      <c r="AA56" s="2" t="s">
        <v>46</v>
      </c>
      <c r="AB56" s="2">
        <v>46370</v>
      </c>
      <c r="AC56" s="2">
        <v>2</v>
      </c>
      <c r="AD56" s="2">
        <v>2.1206269999999998</v>
      </c>
      <c r="AE56" s="2">
        <v>0.120627</v>
      </c>
      <c r="AF56" s="2">
        <v>120.627</v>
      </c>
      <c r="AK56" s="2">
        <v>50011</v>
      </c>
      <c r="AL56" s="2" t="s">
        <v>53</v>
      </c>
      <c r="AM56" s="2" t="s">
        <v>48</v>
      </c>
      <c r="AN56" s="2">
        <v>205146</v>
      </c>
      <c r="AO56" s="2">
        <v>1.50604</v>
      </c>
      <c r="AP56" s="2">
        <v>1.612622</v>
      </c>
      <c r="AQ56" s="2">
        <v>0.106582</v>
      </c>
      <c r="AR56" s="2">
        <v>106.58199999999999</v>
      </c>
    </row>
    <row r="57" spans="13:44">
      <c r="M57" s="2">
        <v>47727</v>
      </c>
      <c r="N57" s="2" t="s">
        <v>16</v>
      </c>
      <c r="O57" s="2" t="s">
        <v>54</v>
      </c>
      <c r="P57" s="2">
        <v>107694</v>
      </c>
      <c r="Q57" s="2">
        <v>1.5059009999999999</v>
      </c>
      <c r="R57" s="2">
        <v>1.656622</v>
      </c>
      <c r="S57" s="2">
        <v>0.15072099999999999</v>
      </c>
      <c r="T57" s="2">
        <v>150.721</v>
      </c>
      <c r="Y57" s="2">
        <v>35347</v>
      </c>
      <c r="Z57" s="2" t="s">
        <v>16</v>
      </c>
      <c r="AA57" s="2" t="s">
        <v>51</v>
      </c>
      <c r="AB57" s="2">
        <v>46370</v>
      </c>
      <c r="AC57" s="2">
        <v>2.0000110000000002</v>
      </c>
      <c r="AD57" s="2">
        <v>2.1646269999999999</v>
      </c>
      <c r="AE57" s="2">
        <v>0.16461600000000001</v>
      </c>
      <c r="AF57" s="2">
        <v>164.61600000000001</v>
      </c>
      <c r="AK57" s="2">
        <v>57695</v>
      </c>
      <c r="AL57" s="2" t="s">
        <v>53</v>
      </c>
      <c r="AM57" s="2" t="s">
        <v>46</v>
      </c>
      <c r="AN57" s="2">
        <v>29934</v>
      </c>
      <c r="AO57" s="2">
        <v>2.0026329999999999</v>
      </c>
      <c r="AP57" s="2">
        <v>2.1126269999999998</v>
      </c>
      <c r="AQ57" s="2">
        <v>0.10999399999999999</v>
      </c>
      <c r="AR57" s="2">
        <v>109.994</v>
      </c>
    </row>
    <row r="58" spans="13:44">
      <c r="M58" s="2">
        <v>47727</v>
      </c>
      <c r="N58" s="2" t="s">
        <v>16</v>
      </c>
      <c r="O58" s="2" t="s">
        <v>54</v>
      </c>
      <c r="P58" s="2">
        <v>107694</v>
      </c>
      <c r="Q58" s="2">
        <v>1.5059009999999999</v>
      </c>
      <c r="R58" s="2">
        <v>1.656622</v>
      </c>
      <c r="S58" s="2">
        <v>0.15072099999999999</v>
      </c>
      <c r="T58" s="2">
        <v>150.721</v>
      </c>
      <c r="Y58" s="2">
        <v>41387</v>
      </c>
      <c r="Z58" s="2" t="s">
        <v>16</v>
      </c>
      <c r="AA58" s="2" t="s">
        <v>11</v>
      </c>
      <c r="AB58" s="2">
        <v>150192</v>
      </c>
      <c r="AC58" s="2">
        <v>2.005903</v>
      </c>
      <c r="AD58" s="2">
        <v>2.1206170000000002</v>
      </c>
      <c r="AE58" s="2">
        <v>0.114714</v>
      </c>
      <c r="AF58" s="2">
        <v>114.714</v>
      </c>
      <c r="AK58" s="2">
        <v>54586</v>
      </c>
      <c r="AL58" s="2" t="s">
        <v>53</v>
      </c>
      <c r="AM58" s="2" t="s">
        <v>47</v>
      </c>
      <c r="AN58" s="2">
        <v>71026</v>
      </c>
      <c r="AO58" s="2">
        <v>2.0037690000000001</v>
      </c>
      <c r="AP58" s="2">
        <v>2.148622</v>
      </c>
      <c r="AQ58" s="2">
        <v>0.14485300000000001</v>
      </c>
      <c r="AR58" s="2">
        <v>144.85300000000001</v>
      </c>
    </row>
    <row r="59" spans="13:44">
      <c r="M59" s="2">
        <v>47727</v>
      </c>
      <c r="N59" s="2" t="s">
        <v>16</v>
      </c>
      <c r="O59" s="2" t="s">
        <v>54</v>
      </c>
      <c r="P59" s="2">
        <v>107694</v>
      </c>
      <c r="Q59" s="2">
        <v>1.5059009999999999</v>
      </c>
      <c r="R59" s="2">
        <v>1.656622</v>
      </c>
      <c r="S59" s="2">
        <v>0.15072099999999999</v>
      </c>
      <c r="T59" s="2">
        <v>150.721</v>
      </c>
      <c r="Y59" s="2">
        <v>58974</v>
      </c>
      <c r="Z59" s="2" t="s">
        <v>16</v>
      </c>
      <c r="AA59" s="2" t="s">
        <v>12</v>
      </c>
      <c r="AB59" s="2">
        <v>132064</v>
      </c>
      <c r="AC59" s="2">
        <v>2.0102410000000002</v>
      </c>
      <c r="AD59" s="2">
        <v>2.164622</v>
      </c>
      <c r="AE59" s="2">
        <v>0.15438099999999999</v>
      </c>
      <c r="AF59" s="2">
        <v>154.381</v>
      </c>
      <c r="AK59" s="2">
        <v>38784</v>
      </c>
      <c r="AL59" s="2" t="s">
        <v>53</v>
      </c>
      <c r="AM59" s="2" t="s">
        <v>51</v>
      </c>
      <c r="AN59" s="2">
        <v>160258</v>
      </c>
      <c r="AO59" s="2">
        <v>2.0049039999999998</v>
      </c>
      <c r="AP59" s="2">
        <v>2.1566169999999998</v>
      </c>
      <c r="AQ59" s="2">
        <v>0.15171299999999999</v>
      </c>
      <c r="AR59" s="2">
        <v>151.71299999999999</v>
      </c>
    </row>
    <row r="60" spans="13:44">
      <c r="M60" s="2">
        <v>47727</v>
      </c>
      <c r="N60" s="2" t="s">
        <v>16</v>
      </c>
      <c r="O60" s="2" t="s">
        <v>54</v>
      </c>
      <c r="P60" s="2">
        <v>107694</v>
      </c>
      <c r="Q60" s="2">
        <v>1.5059009999999999</v>
      </c>
      <c r="R60" s="2">
        <v>1.656622</v>
      </c>
      <c r="S60" s="2">
        <v>0.15072099999999999</v>
      </c>
      <c r="T60" s="2">
        <v>150.721</v>
      </c>
      <c r="Y60" s="2">
        <v>55442</v>
      </c>
      <c r="Z60" s="2" t="s">
        <v>16</v>
      </c>
      <c r="AA60" s="2" t="s">
        <v>46</v>
      </c>
      <c r="AB60" s="2">
        <v>46246</v>
      </c>
      <c r="AC60" s="2">
        <v>2.5</v>
      </c>
      <c r="AD60" s="2">
        <v>2.6166170000000002</v>
      </c>
      <c r="AE60" s="2">
        <v>0.116617</v>
      </c>
      <c r="AF60" s="2">
        <v>116.617</v>
      </c>
      <c r="AK60" s="2">
        <v>53567</v>
      </c>
      <c r="AL60" s="2" t="s">
        <v>53</v>
      </c>
      <c r="AM60" s="2" t="s">
        <v>48</v>
      </c>
      <c r="AN60" s="2">
        <v>94032</v>
      </c>
      <c r="AO60" s="2">
        <v>2.00604</v>
      </c>
      <c r="AP60" s="2">
        <v>2.152622</v>
      </c>
      <c r="AQ60" s="2">
        <v>0.14658199999999999</v>
      </c>
      <c r="AR60" s="2">
        <v>146.58199999999999</v>
      </c>
    </row>
    <row r="61" spans="13:44">
      <c r="M61" s="2">
        <v>47727</v>
      </c>
      <c r="N61" s="2" t="s">
        <v>16</v>
      </c>
      <c r="O61" s="2" t="s">
        <v>54</v>
      </c>
      <c r="P61" s="2">
        <v>107694</v>
      </c>
      <c r="Q61" s="2">
        <v>1.5059009999999999</v>
      </c>
      <c r="R61" s="2">
        <v>1.656622</v>
      </c>
      <c r="S61" s="2">
        <v>0.15072099999999999</v>
      </c>
      <c r="T61" s="2">
        <v>150.721</v>
      </c>
      <c r="Y61" s="2">
        <v>35351</v>
      </c>
      <c r="Z61" s="2" t="s">
        <v>16</v>
      </c>
      <c r="AA61" s="2" t="s">
        <v>51</v>
      </c>
      <c r="AB61" s="2">
        <v>46370</v>
      </c>
      <c r="AC61" s="2">
        <v>2.5000110000000002</v>
      </c>
      <c r="AD61" s="2">
        <v>2.6646269999999999</v>
      </c>
      <c r="AE61" s="2">
        <v>0.16461600000000001</v>
      </c>
      <c r="AF61" s="2">
        <v>164.61600000000001</v>
      </c>
      <c r="AK61" s="2">
        <v>42349</v>
      </c>
      <c r="AL61" s="2" t="s">
        <v>53</v>
      </c>
      <c r="AM61" s="2" t="s">
        <v>46</v>
      </c>
      <c r="AN61" s="2">
        <v>85502</v>
      </c>
      <c r="AO61" s="2">
        <v>2.5026329999999999</v>
      </c>
      <c r="AP61" s="2">
        <v>2.6486170000000002</v>
      </c>
      <c r="AQ61" s="2">
        <v>0.145984</v>
      </c>
      <c r="AR61" s="2">
        <v>145.98400000000001</v>
      </c>
    </row>
    <row r="62" spans="13:44">
      <c r="M62" s="2">
        <v>35347</v>
      </c>
      <c r="N62" s="2" t="s">
        <v>16</v>
      </c>
      <c r="O62" s="2" t="s">
        <v>51</v>
      </c>
      <c r="P62" s="2">
        <v>128248</v>
      </c>
      <c r="Q62" s="2">
        <v>2.0000110000000002</v>
      </c>
      <c r="R62" s="2">
        <v>2.152622</v>
      </c>
      <c r="S62" s="2">
        <v>0.152611</v>
      </c>
      <c r="T62" s="2">
        <v>152.61099999999999</v>
      </c>
      <c r="Y62" s="2">
        <v>51189</v>
      </c>
      <c r="Z62" s="2" t="s">
        <v>16</v>
      </c>
      <c r="AA62" s="2" t="s">
        <v>11</v>
      </c>
      <c r="AB62" s="2">
        <v>61952</v>
      </c>
      <c r="AC62" s="2">
        <v>2.505903</v>
      </c>
      <c r="AD62" s="2">
        <v>2.616622</v>
      </c>
      <c r="AE62" s="2">
        <v>0.110719</v>
      </c>
      <c r="AF62" s="2">
        <v>110.71899999999999</v>
      </c>
      <c r="AK62" s="2">
        <v>58846</v>
      </c>
      <c r="AL62" s="2" t="s">
        <v>53</v>
      </c>
      <c r="AM62" s="2" t="s">
        <v>47</v>
      </c>
      <c r="AN62" s="2">
        <v>49956</v>
      </c>
      <c r="AO62" s="2">
        <v>2.5037690000000001</v>
      </c>
      <c r="AP62" s="2">
        <v>2.604622</v>
      </c>
      <c r="AQ62" s="2">
        <v>0.100853</v>
      </c>
      <c r="AR62" s="2">
        <v>100.85299999999999</v>
      </c>
    </row>
    <row r="63" spans="13:44">
      <c r="M63" s="2">
        <v>35347</v>
      </c>
      <c r="N63" s="2" t="s">
        <v>16</v>
      </c>
      <c r="O63" s="2" t="s">
        <v>51</v>
      </c>
      <c r="P63" s="2">
        <v>128248</v>
      </c>
      <c r="Q63" s="2">
        <v>2.0000110000000002</v>
      </c>
      <c r="R63" s="2">
        <v>2.152622</v>
      </c>
      <c r="S63" s="2">
        <v>0.152611</v>
      </c>
      <c r="T63" s="2">
        <v>152.61099999999999</v>
      </c>
      <c r="Y63" s="2">
        <v>34927</v>
      </c>
      <c r="Z63" s="2" t="s">
        <v>16</v>
      </c>
      <c r="AA63" s="2" t="s">
        <v>12</v>
      </c>
      <c r="AB63" s="2">
        <v>84124</v>
      </c>
      <c r="AC63" s="2">
        <v>2.5102410000000002</v>
      </c>
      <c r="AD63" s="2">
        <v>2.6646320000000001</v>
      </c>
      <c r="AE63" s="2">
        <v>0.154391</v>
      </c>
      <c r="AF63" s="2">
        <v>154.39099999999999</v>
      </c>
      <c r="AK63" s="2">
        <v>41910</v>
      </c>
      <c r="AL63" s="2" t="s">
        <v>53</v>
      </c>
      <c r="AM63" s="2" t="s">
        <v>51</v>
      </c>
      <c r="AN63" s="2">
        <v>84304</v>
      </c>
      <c r="AO63" s="2">
        <v>2.5049039999999998</v>
      </c>
      <c r="AP63" s="2">
        <v>2.6606169999999998</v>
      </c>
      <c r="AQ63" s="2">
        <v>0.15571299999999999</v>
      </c>
      <c r="AR63" s="2">
        <v>155.71299999999999</v>
      </c>
    </row>
    <row r="64" spans="13:44">
      <c r="M64" s="2">
        <v>35347</v>
      </c>
      <c r="N64" s="2" t="s">
        <v>16</v>
      </c>
      <c r="O64" s="2" t="s">
        <v>51</v>
      </c>
      <c r="P64" s="2">
        <v>128248</v>
      </c>
      <c r="Q64" s="2">
        <v>2.0000110000000002</v>
      </c>
      <c r="R64" s="2">
        <v>2.152622</v>
      </c>
      <c r="S64" s="2">
        <v>0.152611</v>
      </c>
      <c r="T64" s="2">
        <v>152.61099999999999</v>
      </c>
      <c r="Y64" s="2">
        <v>32847</v>
      </c>
      <c r="Z64" s="2" t="s">
        <v>45</v>
      </c>
      <c r="AA64" s="2" t="s">
        <v>47</v>
      </c>
      <c r="AB64" s="2">
        <v>103712</v>
      </c>
      <c r="AC64" s="2">
        <v>1.5026390000000001</v>
      </c>
      <c r="AD64" s="2">
        <v>1.616627</v>
      </c>
      <c r="AE64" s="2">
        <v>0.11398800000000001</v>
      </c>
      <c r="AF64" s="2">
        <v>113.988</v>
      </c>
      <c r="AK64" s="2">
        <v>48455</v>
      </c>
      <c r="AL64" s="2" t="s">
        <v>53</v>
      </c>
      <c r="AM64" s="2" t="s">
        <v>48</v>
      </c>
      <c r="AN64" s="2">
        <v>130496</v>
      </c>
      <c r="AO64" s="2">
        <v>2.50604</v>
      </c>
      <c r="AP64" s="2">
        <v>2.6126170000000002</v>
      </c>
      <c r="AQ64" s="2">
        <v>0.10657700000000001</v>
      </c>
      <c r="AR64" s="2">
        <v>106.577</v>
      </c>
    </row>
    <row r="65" spans="13:44">
      <c r="M65" s="2">
        <v>35347</v>
      </c>
      <c r="N65" s="2" t="s">
        <v>16</v>
      </c>
      <c r="O65" s="2" t="s">
        <v>51</v>
      </c>
      <c r="P65" s="2">
        <v>128248</v>
      </c>
      <c r="Q65" s="2">
        <v>2.0000110000000002</v>
      </c>
      <c r="R65" s="2">
        <v>2.152622</v>
      </c>
      <c r="S65" s="2">
        <v>0.152611</v>
      </c>
      <c r="T65" s="2">
        <v>152.61099999999999</v>
      </c>
      <c r="Y65" s="2">
        <v>36861</v>
      </c>
      <c r="Z65" s="2" t="s">
        <v>45</v>
      </c>
      <c r="AA65" s="2" t="s">
        <v>48</v>
      </c>
      <c r="AB65" s="2">
        <v>113620</v>
      </c>
      <c r="AC65" s="2">
        <v>1.5038069999999999</v>
      </c>
      <c r="AD65" s="2">
        <v>1.6486270000000001</v>
      </c>
      <c r="AE65" s="2">
        <v>0.14482</v>
      </c>
      <c r="AF65" s="2">
        <v>144.82</v>
      </c>
      <c r="AK65" s="2">
        <v>56015</v>
      </c>
      <c r="AL65" s="2" t="s">
        <v>53</v>
      </c>
      <c r="AM65" s="2" t="s">
        <v>47</v>
      </c>
      <c r="AN65" s="2">
        <v>59616</v>
      </c>
      <c r="AO65" s="2">
        <v>3.5026389999999998</v>
      </c>
      <c r="AP65" s="2">
        <v>3.5676570000000001</v>
      </c>
      <c r="AQ65" s="2">
        <v>6.5018000000000006E-2</v>
      </c>
      <c r="AR65" s="2">
        <v>65.018000000000001</v>
      </c>
    </row>
    <row r="66" spans="13:44">
      <c r="M66" s="2">
        <v>35347</v>
      </c>
      <c r="N66" s="2" t="s">
        <v>16</v>
      </c>
      <c r="O66" s="2" t="s">
        <v>51</v>
      </c>
      <c r="P66" s="2">
        <v>128248</v>
      </c>
      <c r="Q66" s="2">
        <v>2.0000110000000002</v>
      </c>
      <c r="R66" s="2">
        <v>2.152622</v>
      </c>
      <c r="S66" s="2">
        <v>0.152611</v>
      </c>
      <c r="T66" s="2">
        <v>152.61099999999999</v>
      </c>
      <c r="Y66" s="2">
        <v>37216</v>
      </c>
      <c r="Z66" s="2" t="s">
        <v>45</v>
      </c>
      <c r="AA66" s="2" t="s">
        <v>46</v>
      </c>
      <c r="AB66" s="2">
        <v>201728</v>
      </c>
      <c r="AC66" s="2">
        <v>1.5051429999999999</v>
      </c>
      <c r="AD66" s="2">
        <v>1.624622</v>
      </c>
      <c r="AE66" s="2">
        <v>0.119479</v>
      </c>
      <c r="AF66" s="2">
        <v>119.479</v>
      </c>
      <c r="AK66" s="2">
        <v>55434</v>
      </c>
      <c r="AL66" s="2" t="s">
        <v>16</v>
      </c>
      <c r="AM66" s="2" t="s">
        <v>46</v>
      </c>
      <c r="AN66" s="2">
        <v>46130</v>
      </c>
      <c r="AO66" s="2">
        <v>1.5</v>
      </c>
      <c r="AP66" s="2">
        <v>1.6486369999999999</v>
      </c>
      <c r="AQ66" s="2">
        <v>0.14863699999999999</v>
      </c>
      <c r="AR66" s="2">
        <v>148.637</v>
      </c>
    </row>
    <row r="67" spans="13:44">
      <c r="M67" s="2">
        <v>47333</v>
      </c>
      <c r="N67" s="2" t="s">
        <v>16</v>
      </c>
      <c r="O67" s="2" t="s">
        <v>50</v>
      </c>
      <c r="P67" s="2">
        <v>282162</v>
      </c>
      <c r="Q67" s="2">
        <v>2.010405</v>
      </c>
      <c r="R67" s="2">
        <v>2.164622</v>
      </c>
      <c r="S67" s="2">
        <v>0.15421699999999999</v>
      </c>
      <c r="T67" s="2">
        <v>154.21700000000001</v>
      </c>
      <c r="Y67" s="2">
        <v>49320</v>
      </c>
      <c r="Z67" s="2" t="s">
        <v>45</v>
      </c>
      <c r="AA67" s="2" t="s">
        <v>51</v>
      </c>
      <c r="AB67" s="2">
        <v>118298</v>
      </c>
      <c r="AC67" s="2">
        <v>1.506731</v>
      </c>
      <c r="AD67" s="2">
        <v>1.660622</v>
      </c>
      <c r="AE67" s="2">
        <v>0.153891</v>
      </c>
      <c r="AF67" s="2">
        <v>153.89099999999999</v>
      </c>
      <c r="AK67" s="2">
        <v>35343</v>
      </c>
      <c r="AL67" s="2" t="s">
        <v>16</v>
      </c>
      <c r="AM67" s="2" t="s">
        <v>51</v>
      </c>
      <c r="AN67" s="2">
        <v>46130</v>
      </c>
      <c r="AO67" s="2">
        <v>1.500011</v>
      </c>
      <c r="AP67" s="2">
        <v>1.6166320000000001</v>
      </c>
      <c r="AQ67" s="2">
        <v>0.116621</v>
      </c>
      <c r="AR67" s="2">
        <v>116.621</v>
      </c>
    </row>
    <row r="68" spans="13:44">
      <c r="M68" s="2">
        <v>47333</v>
      </c>
      <c r="N68" s="2" t="s">
        <v>16</v>
      </c>
      <c r="O68" s="2" t="s">
        <v>50</v>
      </c>
      <c r="P68" s="2">
        <v>282162</v>
      </c>
      <c r="Q68" s="2">
        <v>2.010405</v>
      </c>
      <c r="R68" s="2">
        <v>2.164622</v>
      </c>
      <c r="S68" s="2">
        <v>0.15421699999999999</v>
      </c>
      <c r="T68" s="2">
        <v>154.21700000000001</v>
      </c>
      <c r="Y68" s="2">
        <v>46891</v>
      </c>
      <c r="Z68" s="2" t="s">
        <v>45</v>
      </c>
      <c r="AA68" s="2" t="s">
        <v>46</v>
      </c>
      <c r="AB68" s="2">
        <v>42446</v>
      </c>
      <c r="AC68" s="2">
        <v>2.0026329999999999</v>
      </c>
      <c r="AD68" s="2">
        <v>2.120622</v>
      </c>
      <c r="AE68" s="2">
        <v>0.117989</v>
      </c>
      <c r="AF68" s="2">
        <v>117.989</v>
      </c>
      <c r="AK68" s="2">
        <v>59100</v>
      </c>
      <c r="AL68" s="2" t="s">
        <v>16</v>
      </c>
      <c r="AM68" s="2" t="s">
        <v>11</v>
      </c>
      <c r="AN68" s="2">
        <v>203188</v>
      </c>
      <c r="AO68" s="2">
        <v>1.505903</v>
      </c>
      <c r="AP68" s="2">
        <v>1.6486419999999999</v>
      </c>
      <c r="AQ68" s="2">
        <v>0.142739</v>
      </c>
      <c r="AR68" s="2">
        <v>142.739</v>
      </c>
    </row>
    <row r="69" spans="13:44">
      <c r="M69" s="2">
        <v>47333</v>
      </c>
      <c r="N69" s="2" t="s">
        <v>16</v>
      </c>
      <c r="O69" s="2" t="s">
        <v>50</v>
      </c>
      <c r="P69" s="2">
        <v>282162</v>
      </c>
      <c r="Q69" s="2">
        <v>2.010405</v>
      </c>
      <c r="R69" s="2">
        <v>2.164622</v>
      </c>
      <c r="S69" s="2">
        <v>0.15421699999999999</v>
      </c>
      <c r="T69" s="2">
        <v>154.21700000000001</v>
      </c>
      <c r="Y69" s="2">
        <v>51373</v>
      </c>
      <c r="Z69" s="2" t="s">
        <v>45</v>
      </c>
      <c r="AA69" s="2" t="s">
        <v>47</v>
      </c>
      <c r="AB69" s="2">
        <v>19172</v>
      </c>
      <c r="AC69" s="2">
        <v>2.0037690000000001</v>
      </c>
      <c r="AD69" s="2">
        <v>2.1166170000000002</v>
      </c>
      <c r="AE69" s="2">
        <v>0.112848</v>
      </c>
      <c r="AF69" s="2">
        <v>112.848</v>
      </c>
      <c r="AK69" s="2">
        <v>40422</v>
      </c>
      <c r="AL69" s="2" t="s">
        <v>16</v>
      </c>
      <c r="AM69" s="2" t="s">
        <v>12</v>
      </c>
      <c r="AN69" s="2">
        <v>404</v>
      </c>
      <c r="AO69" s="2">
        <v>1.5102409999999999</v>
      </c>
      <c r="AP69" s="2">
        <v>1.584206</v>
      </c>
      <c r="AQ69" s="2">
        <v>7.3965000000000003E-2</v>
      </c>
      <c r="AR69" s="2">
        <v>73.965000000000003</v>
      </c>
    </row>
    <row r="70" spans="13:44">
      <c r="M70" s="2">
        <v>47333</v>
      </c>
      <c r="N70" s="2" t="s">
        <v>16</v>
      </c>
      <c r="O70" s="2" t="s">
        <v>50</v>
      </c>
      <c r="P70" s="2">
        <v>282162</v>
      </c>
      <c r="Q70" s="2">
        <v>2.010405</v>
      </c>
      <c r="R70" s="2">
        <v>2.164622</v>
      </c>
      <c r="S70" s="2">
        <v>0.15421699999999999</v>
      </c>
      <c r="T70" s="2">
        <v>154.21700000000001</v>
      </c>
      <c r="Y70" s="2">
        <v>37341</v>
      </c>
      <c r="Z70" s="2" t="s">
        <v>45</v>
      </c>
      <c r="AA70" s="2" t="s">
        <v>51</v>
      </c>
      <c r="AB70" s="2">
        <v>114474</v>
      </c>
      <c r="AC70" s="2">
        <v>2.0049039999999998</v>
      </c>
      <c r="AD70" s="2">
        <v>2.164622</v>
      </c>
      <c r="AE70" s="2">
        <v>0.159718</v>
      </c>
      <c r="AF70" s="2">
        <v>159.71799999999999</v>
      </c>
      <c r="AK70" s="2">
        <v>55438</v>
      </c>
      <c r="AL70" s="2" t="s">
        <v>16</v>
      </c>
      <c r="AM70" s="2" t="s">
        <v>46</v>
      </c>
      <c r="AN70" s="2">
        <v>46130</v>
      </c>
      <c r="AO70" s="2">
        <v>2</v>
      </c>
      <c r="AP70" s="2">
        <v>2.112622</v>
      </c>
      <c r="AQ70" s="2">
        <v>0.112622</v>
      </c>
      <c r="AR70" s="2">
        <v>112.622</v>
      </c>
    </row>
    <row r="71" spans="13:44">
      <c r="M71" s="2">
        <v>47333</v>
      </c>
      <c r="N71" s="2" t="s">
        <v>16</v>
      </c>
      <c r="O71" s="2" t="s">
        <v>50</v>
      </c>
      <c r="P71" s="2">
        <v>282162</v>
      </c>
      <c r="Q71" s="2">
        <v>2.010405</v>
      </c>
      <c r="R71" s="2">
        <v>2.164622</v>
      </c>
      <c r="S71" s="2">
        <v>0.15421699999999999</v>
      </c>
      <c r="T71" s="2">
        <v>154.21700000000001</v>
      </c>
      <c r="Y71" s="2">
        <v>57461</v>
      </c>
      <c r="Z71" s="2" t="s">
        <v>45</v>
      </c>
      <c r="AA71" s="2" t="s">
        <v>48</v>
      </c>
      <c r="AB71" s="2">
        <v>175258</v>
      </c>
      <c r="AC71" s="2">
        <v>2.00604</v>
      </c>
      <c r="AD71" s="2">
        <v>2.1526269999999998</v>
      </c>
      <c r="AE71" s="2">
        <v>0.146587</v>
      </c>
      <c r="AF71" s="2">
        <v>146.58699999999999</v>
      </c>
      <c r="AK71" s="2">
        <v>35347</v>
      </c>
      <c r="AL71" s="2" t="s">
        <v>16</v>
      </c>
      <c r="AM71" s="2" t="s">
        <v>51</v>
      </c>
      <c r="AN71" s="2">
        <v>46130</v>
      </c>
      <c r="AO71" s="2">
        <v>2.0000110000000002</v>
      </c>
      <c r="AP71" s="2">
        <v>2.1566320000000001</v>
      </c>
      <c r="AQ71" s="2">
        <v>0.15662100000000001</v>
      </c>
      <c r="AR71" s="2">
        <v>156.62100000000001</v>
      </c>
    </row>
    <row r="72" spans="13:44">
      <c r="M72" s="2">
        <v>39947</v>
      </c>
      <c r="N72" s="2" t="s">
        <v>16</v>
      </c>
      <c r="O72" s="2" t="s">
        <v>50</v>
      </c>
      <c r="P72" s="2">
        <v>110030</v>
      </c>
      <c r="Q72" s="2">
        <v>1.513128</v>
      </c>
      <c r="R72" s="2">
        <v>1.668622</v>
      </c>
      <c r="S72" s="2">
        <v>0.15549399999999999</v>
      </c>
      <c r="T72" s="2">
        <v>155.494</v>
      </c>
      <c r="Y72" s="2">
        <v>39516</v>
      </c>
      <c r="Z72" s="2" t="s">
        <v>45</v>
      </c>
      <c r="AA72" s="2" t="s">
        <v>46</v>
      </c>
      <c r="AB72" s="2">
        <v>241174</v>
      </c>
      <c r="AC72" s="2">
        <v>2.5026329999999999</v>
      </c>
      <c r="AD72" s="2">
        <v>2.6046170000000002</v>
      </c>
      <c r="AE72" s="2">
        <v>0.10198400000000001</v>
      </c>
      <c r="AF72" s="2">
        <v>101.98399999999999</v>
      </c>
      <c r="AK72" s="2">
        <v>50989</v>
      </c>
      <c r="AL72" s="2" t="s">
        <v>16</v>
      </c>
      <c r="AM72" s="2" t="s">
        <v>11</v>
      </c>
      <c r="AN72" s="2">
        <v>68608</v>
      </c>
      <c r="AO72" s="2">
        <v>2.005903</v>
      </c>
      <c r="AP72" s="2">
        <v>2.1126170000000002</v>
      </c>
      <c r="AQ72" s="2">
        <v>0.106714</v>
      </c>
      <c r="AR72" s="2">
        <v>106.714</v>
      </c>
    </row>
    <row r="73" spans="13:44">
      <c r="M73" s="2">
        <v>55434</v>
      </c>
      <c r="N73" s="2" t="s">
        <v>16</v>
      </c>
      <c r="O73" s="2" t="s">
        <v>46</v>
      </c>
      <c r="P73" s="2">
        <v>128578</v>
      </c>
      <c r="Q73" s="2">
        <v>1.5</v>
      </c>
      <c r="R73" s="2">
        <v>1.656617</v>
      </c>
      <c r="S73" s="2">
        <v>0.15661700000000001</v>
      </c>
      <c r="T73" s="2">
        <v>156.61699999999999</v>
      </c>
      <c r="Y73" s="2">
        <v>44713</v>
      </c>
      <c r="Z73" s="2" t="s">
        <v>45</v>
      </c>
      <c r="AA73" s="2" t="s">
        <v>47</v>
      </c>
      <c r="AB73" s="2">
        <v>42260</v>
      </c>
      <c r="AC73" s="2">
        <v>2.5037690000000001</v>
      </c>
      <c r="AD73" s="2">
        <v>2.6126269999999998</v>
      </c>
      <c r="AE73" s="2">
        <v>0.108858</v>
      </c>
      <c r="AF73" s="2">
        <v>108.858</v>
      </c>
      <c r="AK73" s="2">
        <v>48672</v>
      </c>
      <c r="AL73" s="2" t="s">
        <v>16</v>
      </c>
      <c r="AM73" s="2" t="s">
        <v>12</v>
      </c>
      <c r="AN73" s="2">
        <v>404</v>
      </c>
      <c r="AO73" s="2">
        <v>2.0102410000000002</v>
      </c>
      <c r="AP73" s="2">
        <v>2.12215</v>
      </c>
      <c r="AQ73" s="2">
        <v>0.11190899999999999</v>
      </c>
      <c r="AR73" s="2">
        <v>111.90900000000001</v>
      </c>
    </row>
    <row r="74" spans="13:44">
      <c r="M74" s="2">
        <v>55434</v>
      </c>
      <c r="N74" s="2" t="s">
        <v>16</v>
      </c>
      <c r="O74" s="2" t="s">
        <v>46</v>
      </c>
      <c r="P74" s="2">
        <v>128578</v>
      </c>
      <c r="Q74" s="2">
        <v>1.5</v>
      </c>
      <c r="R74" s="2">
        <v>1.656617</v>
      </c>
      <c r="S74" s="2">
        <v>0.15661700000000001</v>
      </c>
      <c r="T74" s="2">
        <v>156.61699999999999</v>
      </c>
      <c r="Y74" s="2">
        <v>45845</v>
      </c>
      <c r="Z74" s="2" t="s">
        <v>45</v>
      </c>
      <c r="AA74" s="2" t="s">
        <v>51</v>
      </c>
      <c r="AB74" s="2">
        <v>182114</v>
      </c>
      <c r="AC74" s="2">
        <v>2.5049039999999998</v>
      </c>
      <c r="AD74" s="2">
        <v>2.664622</v>
      </c>
      <c r="AE74" s="2">
        <v>0.159718</v>
      </c>
      <c r="AF74" s="2">
        <v>159.71799999999999</v>
      </c>
      <c r="AK74" s="2">
        <v>55442</v>
      </c>
      <c r="AL74" s="2" t="s">
        <v>16</v>
      </c>
      <c r="AM74" s="2" t="s">
        <v>46</v>
      </c>
      <c r="AN74" s="2">
        <v>46254</v>
      </c>
      <c r="AO74" s="2">
        <v>2.5</v>
      </c>
      <c r="AP74" s="2">
        <v>2.6486320000000001</v>
      </c>
      <c r="AQ74" s="2">
        <v>0.14863199999999999</v>
      </c>
      <c r="AR74" s="2">
        <v>148.63200000000001</v>
      </c>
    </row>
    <row r="75" spans="13:44">
      <c r="M75" s="2">
        <v>55434</v>
      </c>
      <c r="N75" s="2" t="s">
        <v>16</v>
      </c>
      <c r="O75" s="2" t="s">
        <v>46</v>
      </c>
      <c r="P75" s="2">
        <v>128578</v>
      </c>
      <c r="Q75" s="2">
        <v>1.5</v>
      </c>
      <c r="R75" s="2">
        <v>1.656617</v>
      </c>
      <c r="S75" s="2">
        <v>0.15661700000000001</v>
      </c>
      <c r="T75" s="2">
        <v>156.61699999999999</v>
      </c>
      <c r="Y75" s="2">
        <v>57082</v>
      </c>
      <c r="Z75" s="2" t="s">
        <v>45</v>
      </c>
      <c r="AA75" s="2" t="s">
        <v>48</v>
      </c>
      <c r="AB75" s="2">
        <v>23926</v>
      </c>
      <c r="AC75" s="2">
        <v>2.50604</v>
      </c>
      <c r="AD75" s="2">
        <v>2.6606269999999999</v>
      </c>
      <c r="AE75" s="2">
        <v>0.154587</v>
      </c>
      <c r="AF75" s="2">
        <v>154.58699999999999</v>
      </c>
      <c r="AK75" s="2">
        <v>35351</v>
      </c>
      <c r="AL75" s="2" t="s">
        <v>16</v>
      </c>
      <c r="AM75" s="2" t="s">
        <v>51</v>
      </c>
      <c r="AN75" s="2">
        <v>46378</v>
      </c>
      <c r="AO75" s="2">
        <v>2.5000110000000002</v>
      </c>
      <c r="AP75" s="2">
        <v>2.6606320000000001</v>
      </c>
      <c r="AQ75" s="2">
        <v>0.16062100000000001</v>
      </c>
      <c r="AR75" s="2">
        <v>160.62100000000001</v>
      </c>
    </row>
    <row r="76" spans="13:44">
      <c r="M76" s="2">
        <v>55434</v>
      </c>
      <c r="N76" s="2" t="s">
        <v>16</v>
      </c>
      <c r="O76" s="2" t="s">
        <v>46</v>
      </c>
      <c r="P76" s="2">
        <v>128578</v>
      </c>
      <c r="Q76" s="2">
        <v>1.5</v>
      </c>
      <c r="R76" s="2">
        <v>1.656617</v>
      </c>
      <c r="S76" s="2">
        <v>0.15661700000000001</v>
      </c>
      <c r="T76" s="2">
        <v>156.61699999999999</v>
      </c>
      <c r="Y76" s="2">
        <v>56072</v>
      </c>
      <c r="Z76" s="2" t="s">
        <v>52</v>
      </c>
      <c r="AA76" s="2" t="s">
        <v>47</v>
      </c>
      <c r="AB76" s="2">
        <v>205042</v>
      </c>
      <c r="AC76" s="2">
        <v>1.5026390000000001</v>
      </c>
      <c r="AD76" s="2">
        <v>1.616617</v>
      </c>
      <c r="AE76" s="2">
        <v>0.113978</v>
      </c>
      <c r="AF76" s="2">
        <v>113.97799999999999</v>
      </c>
      <c r="AK76" s="2">
        <v>38554</v>
      </c>
      <c r="AL76" s="2" t="s">
        <v>16</v>
      </c>
      <c r="AM76" s="2" t="s">
        <v>11</v>
      </c>
      <c r="AN76" s="2">
        <v>16168</v>
      </c>
      <c r="AO76" s="2">
        <v>2.505903</v>
      </c>
      <c r="AP76" s="2">
        <v>2.648622</v>
      </c>
      <c r="AQ76" s="2">
        <v>0.14271900000000001</v>
      </c>
      <c r="AR76" s="2">
        <v>142.71899999999999</v>
      </c>
    </row>
    <row r="77" spans="13:44">
      <c r="M77" s="2">
        <v>55434</v>
      </c>
      <c r="N77" s="2" t="s">
        <v>16</v>
      </c>
      <c r="O77" s="2" t="s">
        <v>46</v>
      </c>
      <c r="P77" s="2">
        <v>128578</v>
      </c>
      <c r="Q77" s="2">
        <v>1.5</v>
      </c>
      <c r="R77" s="2">
        <v>1.656617</v>
      </c>
      <c r="S77" s="2">
        <v>0.15661700000000001</v>
      </c>
      <c r="T77" s="2">
        <v>156.61699999999999</v>
      </c>
      <c r="Y77" s="2">
        <v>38518</v>
      </c>
      <c r="Z77" s="2" t="s">
        <v>52</v>
      </c>
      <c r="AA77" s="2" t="s">
        <v>48</v>
      </c>
      <c r="AB77" s="2">
        <v>86748</v>
      </c>
      <c r="AC77" s="2">
        <v>1.5038069999999999</v>
      </c>
      <c r="AD77" s="2">
        <v>1.648622</v>
      </c>
      <c r="AE77" s="2">
        <v>0.144815</v>
      </c>
      <c r="AF77" s="2">
        <v>144.815</v>
      </c>
      <c r="AK77" s="2">
        <v>54776</v>
      </c>
      <c r="AL77" s="2" t="s">
        <v>16</v>
      </c>
      <c r="AM77" s="2" t="s">
        <v>12</v>
      </c>
      <c r="AN77" s="2">
        <v>652</v>
      </c>
      <c r="AO77" s="2">
        <v>2.5102410000000002</v>
      </c>
      <c r="AP77" s="2">
        <v>2.6260490000000001</v>
      </c>
      <c r="AQ77" s="2">
        <v>0.11580799999999999</v>
      </c>
      <c r="AR77" s="2">
        <v>115.80800000000001</v>
      </c>
    </row>
    <row r="78" spans="13:44">
      <c r="M78" s="2">
        <v>48901</v>
      </c>
      <c r="N78" s="2" t="s">
        <v>52</v>
      </c>
      <c r="O78" s="2" t="s">
        <v>48</v>
      </c>
      <c r="P78" s="2">
        <v>56026</v>
      </c>
      <c r="Q78" s="2">
        <v>2.0049329999999999</v>
      </c>
      <c r="R78" s="2">
        <v>2.164622</v>
      </c>
      <c r="S78" s="2">
        <v>0.159689</v>
      </c>
      <c r="T78" s="2">
        <v>159.68899999999999</v>
      </c>
      <c r="Y78" s="2">
        <v>46994</v>
      </c>
      <c r="Z78" s="2" t="s">
        <v>52</v>
      </c>
      <c r="AA78" s="2" t="s">
        <v>46</v>
      </c>
      <c r="AB78" s="2">
        <v>13288</v>
      </c>
      <c r="AC78" s="2">
        <v>1.5051429999999999</v>
      </c>
      <c r="AD78" s="2">
        <v>1.624617</v>
      </c>
      <c r="AE78" s="2">
        <v>0.119474</v>
      </c>
      <c r="AF78" s="2">
        <v>119.474</v>
      </c>
      <c r="AK78" s="2">
        <v>60297</v>
      </c>
      <c r="AL78" s="2" t="s">
        <v>45</v>
      </c>
      <c r="AM78" s="2" t="s">
        <v>46</v>
      </c>
      <c r="AN78" s="2">
        <v>23864</v>
      </c>
      <c r="AO78" s="2">
        <v>1.5026330000000001</v>
      </c>
      <c r="AP78" s="2">
        <v>1.6486369999999999</v>
      </c>
      <c r="AQ78" s="2">
        <v>0.14600399999999999</v>
      </c>
      <c r="AR78" s="2">
        <v>146.00399999999999</v>
      </c>
    </row>
    <row r="79" spans="13:44">
      <c r="M79" s="2">
        <v>48901</v>
      </c>
      <c r="N79" s="2" t="s">
        <v>52</v>
      </c>
      <c r="O79" s="2" t="s">
        <v>48</v>
      </c>
      <c r="P79" s="2">
        <v>56026</v>
      </c>
      <c r="Q79" s="2">
        <v>2.0049329999999999</v>
      </c>
      <c r="R79" s="2">
        <v>2.164622</v>
      </c>
      <c r="S79" s="2">
        <v>0.159689</v>
      </c>
      <c r="T79" s="2">
        <v>159.68899999999999</v>
      </c>
      <c r="Y79" s="2">
        <v>58541</v>
      </c>
      <c r="Z79" s="2" t="s">
        <v>52</v>
      </c>
      <c r="AA79" s="2" t="s">
        <v>51</v>
      </c>
      <c r="AB79" s="2">
        <v>212656</v>
      </c>
      <c r="AC79" s="2">
        <v>1.506731</v>
      </c>
      <c r="AD79" s="2">
        <v>1.660617</v>
      </c>
      <c r="AE79" s="2">
        <v>0.153886</v>
      </c>
      <c r="AF79" s="2">
        <v>153.886</v>
      </c>
      <c r="AK79" s="2">
        <v>44623</v>
      </c>
      <c r="AL79" s="2" t="s">
        <v>45</v>
      </c>
      <c r="AM79" s="2" t="s">
        <v>47</v>
      </c>
      <c r="AN79" s="2">
        <v>143564</v>
      </c>
      <c r="AO79" s="2">
        <v>1.5037689999999999</v>
      </c>
      <c r="AP79" s="2">
        <v>1.6486270000000001</v>
      </c>
      <c r="AQ79" s="2">
        <v>0.14485799999999999</v>
      </c>
      <c r="AR79" s="2">
        <v>144.858</v>
      </c>
    </row>
    <row r="80" spans="13:44">
      <c r="M80" s="2">
        <v>48901</v>
      </c>
      <c r="N80" s="2" t="s">
        <v>52</v>
      </c>
      <c r="O80" s="2" t="s">
        <v>48</v>
      </c>
      <c r="P80" s="2">
        <v>56026</v>
      </c>
      <c r="Q80" s="2">
        <v>2.0049329999999999</v>
      </c>
      <c r="R80" s="2">
        <v>2.164622</v>
      </c>
      <c r="S80" s="2">
        <v>0.159689</v>
      </c>
      <c r="T80" s="2">
        <v>159.68899999999999</v>
      </c>
      <c r="Y80" s="2">
        <v>34372</v>
      </c>
      <c r="Z80" s="2" t="s">
        <v>52</v>
      </c>
      <c r="AA80" s="2" t="s">
        <v>46</v>
      </c>
      <c r="AB80" s="2">
        <v>103712</v>
      </c>
      <c r="AC80" s="2">
        <v>2.0026329999999999</v>
      </c>
      <c r="AD80" s="2">
        <v>2.1206170000000002</v>
      </c>
      <c r="AE80" s="2">
        <v>0.11798400000000001</v>
      </c>
      <c r="AF80" s="2">
        <v>117.98399999999999</v>
      </c>
      <c r="AK80" s="2">
        <v>39587</v>
      </c>
      <c r="AL80" s="2" t="s">
        <v>45</v>
      </c>
      <c r="AM80" s="2" t="s">
        <v>51</v>
      </c>
      <c r="AN80" s="2">
        <v>18256</v>
      </c>
      <c r="AO80" s="2">
        <v>1.504904</v>
      </c>
      <c r="AP80" s="2">
        <v>1.616627</v>
      </c>
      <c r="AQ80" s="2">
        <v>0.111723</v>
      </c>
      <c r="AR80" s="2">
        <v>111.723</v>
      </c>
    </row>
    <row r="81" spans="13:44">
      <c r="M81" s="2">
        <v>48901</v>
      </c>
      <c r="N81" s="2" t="s">
        <v>52</v>
      </c>
      <c r="O81" s="2" t="s">
        <v>48</v>
      </c>
      <c r="P81" s="2">
        <v>56026</v>
      </c>
      <c r="Q81" s="2">
        <v>2.0049329999999999</v>
      </c>
      <c r="R81" s="2">
        <v>2.164622</v>
      </c>
      <c r="S81" s="2">
        <v>0.159689</v>
      </c>
      <c r="T81" s="2">
        <v>159.68899999999999</v>
      </c>
      <c r="Y81" s="2">
        <v>53704</v>
      </c>
      <c r="Z81" s="2" t="s">
        <v>52</v>
      </c>
      <c r="AA81" s="2" t="s">
        <v>47</v>
      </c>
      <c r="AB81" s="2">
        <v>102796</v>
      </c>
      <c r="AC81" s="2">
        <v>2.0037690000000001</v>
      </c>
      <c r="AD81" s="2">
        <v>2.0966170000000002</v>
      </c>
      <c r="AE81" s="2">
        <v>9.2848E-2</v>
      </c>
      <c r="AF81" s="2">
        <v>92.847999999999999</v>
      </c>
      <c r="AK81" s="2">
        <v>47333</v>
      </c>
      <c r="AL81" s="2" t="s">
        <v>45</v>
      </c>
      <c r="AM81" s="2" t="s">
        <v>48</v>
      </c>
      <c r="AN81" s="2">
        <v>76634</v>
      </c>
      <c r="AO81" s="2">
        <v>1.50604</v>
      </c>
      <c r="AP81" s="2">
        <v>1.612617</v>
      </c>
      <c r="AQ81" s="2">
        <v>0.10657700000000001</v>
      </c>
      <c r="AR81" s="2">
        <v>106.577</v>
      </c>
    </row>
    <row r="82" spans="13:44">
      <c r="M82" s="2">
        <v>48901</v>
      </c>
      <c r="N82" s="2" t="s">
        <v>52</v>
      </c>
      <c r="O82" s="2" t="s">
        <v>48</v>
      </c>
      <c r="P82" s="2">
        <v>56026</v>
      </c>
      <c r="Q82" s="2">
        <v>2.0049329999999999</v>
      </c>
      <c r="R82" s="2">
        <v>2.164622</v>
      </c>
      <c r="S82" s="2">
        <v>0.159689</v>
      </c>
      <c r="T82" s="2">
        <v>159.68899999999999</v>
      </c>
      <c r="Y82" s="2">
        <v>55289</v>
      </c>
      <c r="Z82" s="2" t="s">
        <v>52</v>
      </c>
      <c r="AA82" s="2" t="s">
        <v>51</v>
      </c>
      <c r="AB82" s="2">
        <v>115700</v>
      </c>
      <c r="AC82" s="2">
        <v>2.0049039999999998</v>
      </c>
      <c r="AD82" s="2">
        <v>2.1646169999999998</v>
      </c>
      <c r="AE82" s="2">
        <v>0.15971299999999999</v>
      </c>
      <c r="AF82" s="2">
        <v>159.71299999999999</v>
      </c>
      <c r="AK82" s="2">
        <v>34942</v>
      </c>
      <c r="AL82" s="2" t="s">
        <v>45</v>
      </c>
      <c r="AM82" s="2" t="s">
        <v>46</v>
      </c>
      <c r="AN82" s="2">
        <v>128426</v>
      </c>
      <c r="AO82" s="2">
        <v>2.0026329999999999</v>
      </c>
      <c r="AP82" s="2">
        <v>2.1126170000000002</v>
      </c>
      <c r="AQ82" s="2">
        <v>0.109984</v>
      </c>
      <c r="AR82" s="2">
        <v>109.98399999999999</v>
      </c>
    </row>
    <row r="83" spans="13:44">
      <c r="M83" s="2">
        <v>59729</v>
      </c>
      <c r="N83" s="2" t="s">
        <v>16</v>
      </c>
      <c r="O83" s="2" t="s">
        <v>49</v>
      </c>
      <c r="P83" s="2">
        <v>98936</v>
      </c>
      <c r="Q83" s="2">
        <v>2.012861</v>
      </c>
      <c r="R83" s="2">
        <v>2.1726220000000001</v>
      </c>
      <c r="S83" s="2">
        <v>0.15976099999999999</v>
      </c>
      <c r="T83" s="2">
        <v>159.761</v>
      </c>
      <c r="Y83" s="2">
        <v>39869</v>
      </c>
      <c r="Z83" s="2" t="s">
        <v>52</v>
      </c>
      <c r="AA83" s="2" t="s">
        <v>48</v>
      </c>
      <c r="AB83" s="2">
        <v>47538</v>
      </c>
      <c r="AC83" s="2">
        <v>2.00604</v>
      </c>
      <c r="AD83" s="2">
        <v>2.152622</v>
      </c>
      <c r="AE83" s="2">
        <v>0.14658199999999999</v>
      </c>
      <c r="AF83" s="2">
        <v>146.58199999999999</v>
      </c>
      <c r="AK83" s="2">
        <v>38860</v>
      </c>
      <c r="AL83" s="2" t="s">
        <v>45</v>
      </c>
      <c r="AM83" s="2" t="s">
        <v>47</v>
      </c>
      <c r="AN83" s="2">
        <v>73506</v>
      </c>
      <c r="AO83" s="2">
        <v>2.0037690000000001</v>
      </c>
      <c r="AP83" s="2">
        <v>2.1486320000000001</v>
      </c>
      <c r="AQ83" s="2">
        <v>0.14486299999999999</v>
      </c>
      <c r="AR83" s="2">
        <v>144.863</v>
      </c>
    </row>
    <row r="84" spans="13:44">
      <c r="M84" s="2">
        <v>57695</v>
      </c>
      <c r="N84" s="2" t="s">
        <v>16</v>
      </c>
      <c r="O84" s="2" t="s">
        <v>55</v>
      </c>
      <c r="P84" s="2">
        <v>35942</v>
      </c>
      <c r="Q84" s="2">
        <v>2.5080689999999999</v>
      </c>
      <c r="R84" s="2">
        <v>2.6686269999999999</v>
      </c>
      <c r="S84" s="2">
        <v>0.16055800000000001</v>
      </c>
      <c r="T84" s="2">
        <v>160.55799999999999</v>
      </c>
      <c r="Y84" s="2">
        <v>37972</v>
      </c>
      <c r="Z84" s="2" t="s">
        <v>52</v>
      </c>
      <c r="AA84" s="2" t="s">
        <v>46</v>
      </c>
      <c r="AB84" s="2">
        <v>49832</v>
      </c>
      <c r="AC84" s="2">
        <v>2.5026329999999999</v>
      </c>
      <c r="AD84" s="2">
        <v>2.616622</v>
      </c>
      <c r="AE84" s="2">
        <v>0.11398899999999999</v>
      </c>
      <c r="AF84" s="2">
        <v>113.989</v>
      </c>
      <c r="AK84" s="2">
        <v>36108</v>
      </c>
      <c r="AL84" s="2" t="s">
        <v>45</v>
      </c>
      <c r="AM84" s="2" t="s">
        <v>51</v>
      </c>
      <c r="AN84" s="2">
        <v>42516</v>
      </c>
      <c r="AO84" s="2">
        <v>2.0049039999999998</v>
      </c>
      <c r="AP84" s="2">
        <v>2.1566269999999998</v>
      </c>
      <c r="AQ84" s="2">
        <v>0.151723</v>
      </c>
      <c r="AR84" s="2">
        <v>151.72300000000001</v>
      </c>
    </row>
    <row r="85" spans="13:44">
      <c r="M85" s="2">
        <v>47466</v>
      </c>
      <c r="N85" s="2" t="s">
        <v>16</v>
      </c>
      <c r="O85" s="2" t="s">
        <v>55</v>
      </c>
      <c r="P85" s="2">
        <v>48330</v>
      </c>
      <c r="Q85" s="2">
        <v>1.5080690000000001</v>
      </c>
      <c r="R85" s="2">
        <v>1.6686319999999999</v>
      </c>
      <c r="S85" s="2">
        <v>0.16056300000000001</v>
      </c>
      <c r="T85" s="2">
        <v>160.56299999999999</v>
      </c>
      <c r="Y85" s="2">
        <v>52886</v>
      </c>
      <c r="Z85" s="2" t="s">
        <v>52</v>
      </c>
      <c r="AA85" s="2" t="s">
        <v>47</v>
      </c>
      <c r="AB85" s="2">
        <v>146954</v>
      </c>
      <c r="AC85" s="2">
        <v>2.5037690000000001</v>
      </c>
      <c r="AD85" s="2">
        <v>2.612622</v>
      </c>
      <c r="AE85" s="2">
        <v>0.10885300000000001</v>
      </c>
      <c r="AF85" s="2">
        <v>108.85299999999999</v>
      </c>
      <c r="AK85" s="2">
        <v>33345</v>
      </c>
      <c r="AL85" s="2" t="s">
        <v>45</v>
      </c>
      <c r="AM85" s="2" t="s">
        <v>48</v>
      </c>
      <c r="AN85" s="2">
        <v>83496</v>
      </c>
      <c r="AO85" s="2">
        <v>2.00604</v>
      </c>
      <c r="AP85" s="2">
        <v>2.152622</v>
      </c>
      <c r="AQ85" s="2">
        <v>0.14658199999999999</v>
      </c>
      <c r="AR85" s="2">
        <v>146.58199999999999</v>
      </c>
    </row>
    <row r="86" spans="13:44">
      <c r="M86" s="2">
        <v>55263</v>
      </c>
      <c r="N86" s="2" t="s">
        <v>16</v>
      </c>
      <c r="O86" s="2" t="s">
        <v>49</v>
      </c>
      <c r="P86" s="2">
        <v>299794</v>
      </c>
      <c r="Q86" s="2">
        <v>2.5107189999999999</v>
      </c>
      <c r="R86" s="2">
        <v>2.6726220000000001</v>
      </c>
      <c r="S86" s="2">
        <v>0.16190299999999999</v>
      </c>
      <c r="T86" s="2">
        <v>161.90299999999999</v>
      </c>
      <c r="Y86" s="2">
        <v>50894</v>
      </c>
      <c r="Z86" s="2" t="s">
        <v>52</v>
      </c>
      <c r="AA86" s="2" t="s">
        <v>51</v>
      </c>
      <c r="AB86" s="2">
        <v>114474</v>
      </c>
      <c r="AC86" s="2">
        <v>2.5049039999999998</v>
      </c>
      <c r="AD86" s="2">
        <v>2.6646169999999998</v>
      </c>
      <c r="AE86" s="2">
        <v>0.15971299999999999</v>
      </c>
      <c r="AF86" s="2">
        <v>159.71299999999999</v>
      </c>
      <c r="AK86" s="2">
        <v>60709</v>
      </c>
      <c r="AL86" s="2" t="s">
        <v>45</v>
      </c>
      <c r="AM86" s="2" t="s">
        <v>46</v>
      </c>
      <c r="AN86" s="2">
        <v>103588</v>
      </c>
      <c r="AO86" s="2">
        <v>2.5026329999999999</v>
      </c>
      <c r="AP86" s="2">
        <v>2.6486269999999998</v>
      </c>
      <c r="AQ86" s="2">
        <v>0.14599400000000001</v>
      </c>
      <c r="AR86" s="2">
        <v>145.994</v>
      </c>
    </row>
    <row r="87" spans="13:44">
      <c r="M87" s="2">
        <v>55263</v>
      </c>
      <c r="N87" s="2" t="s">
        <v>16</v>
      </c>
      <c r="O87" s="2" t="s">
        <v>49</v>
      </c>
      <c r="P87" s="2">
        <v>299794</v>
      </c>
      <c r="Q87" s="2">
        <v>2.5107189999999999</v>
      </c>
      <c r="R87" s="2">
        <v>2.6726220000000001</v>
      </c>
      <c r="S87" s="2">
        <v>0.16190299999999999</v>
      </c>
      <c r="T87" s="2">
        <v>161.90299999999999</v>
      </c>
      <c r="Y87" s="2">
        <v>48250</v>
      </c>
      <c r="Z87" s="2" t="s">
        <v>52</v>
      </c>
      <c r="AA87" s="2" t="s">
        <v>48</v>
      </c>
      <c r="AB87" s="2">
        <v>209652</v>
      </c>
      <c r="AC87" s="2">
        <v>2.50604</v>
      </c>
      <c r="AD87" s="2">
        <v>2.660622</v>
      </c>
      <c r="AE87" s="2">
        <v>0.154582</v>
      </c>
      <c r="AF87" s="2">
        <v>154.58199999999999</v>
      </c>
      <c r="AK87" s="2">
        <v>40157</v>
      </c>
      <c r="AL87" s="2" t="s">
        <v>45</v>
      </c>
      <c r="AM87" s="2" t="s">
        <v>47</v>
      </c>
      <c r="AN87" s="2">
        <v>76786</v>
      </c>
      <c r="AO87" s="2">
        <v>2.5037690000000001</v>
      </c>
      <c r="AP87" s="2">
        <v>2.6086170000000002</v>
      </c>
      <c r="AQ87" s="2">
        <v>0.104848</v>
      </c>
      <c r="AR87" s="2">
        <v>104.848</v>
      </c>
    </row>
    <row r="88" spans="13:44">
      <c r="M88" s="2">
        <v>55263</v>
      </c>
      <c r="N88" s="2" t="s">
        <v>16</v>
      </c>
      <c r="O88" s="2" t="s">
        <v>49</v>
      </c>
      <c r="P88" s="2">
        <v>299794</v>
      </c>
      <c r="Q88" s="2">
        <v>2.5107189999999999</v>
      </c>
      <c r="R88" s="2">
        <v>2.6726220000000001</v>
      </c>
      <c r="S88" s="2">
        <v>0.16190299999999999</v>
      </c>
      <c r="T88" s="2">
        <v>161.90299999999999</v>
      </c>
      <c r="Y88" s="2">
        <v>55434</v>
      </c>
      <c r="Z88" s="2" t="s">
        <v>16</v>
      </c>
      <c r="AA88" s="2" t="s">
        <v>46</v>
      </c>
      <c r="AB88" s="2">
        <v>46432</v>
      </c>
      <c r="AC88" s="2">
        <v>1.5</v>
      </c>
      <c r="AD88" s="2">
        <v>1.624627</v>
      </c>
      <c r="AE88" s="2">
        <v>0.124627</v>
      </c>
      <c r="AF88" s="2">
        <v>124.627</v>
      </c>
      <c r="AK88" s="2">
        <v>43699</v>
      </c>
      <c r="AL88" s="2" t="s">
        <v>45</v>
      </c>
      <c r="AM88" s="2" t="s">
        <v>51</v>
      </c>
      <c r="AN88" s="2">
        <v>101356</v>
      </c>
      <c r="AO88" s="2">
        <v>2.5049039999999998</v>
      </c>
      <c r="AP88" s="2">
        <v>2.6606269999999999</v>
      </c>
      <c r="AQ88" s="2">
        <v>0.155723</v>
      </c>
      <c r="AR88" s="2">
        <v>155.72300000000001</v>
      </c>
    </row>
    <row r="89" spans="13:44">
      <c r="M89" s="2">
        <v>55263</v>
      </c>
      <c r="N89" s="2" t="s">
        <v>16</v>
      </c>
      <c r="O89" s="2" t="s">
        <v>49</v>
      </c>
      <c r="P89" s="2">
        <v>299794</v>
      </c>
      <c r="Q89" s="2">
        <v>2.5107189999999999</v>
      </c>
      <c r="R89" s="2">
        <v>2.6726220000000001</v>
      </c>
      <c r="S89" s="2">
        <v>0.16190299999999999</v>
      </c>
      <c r="T89" s="2">
        <v>161.90299999999999</v>
      </c>
      <c r="Y89" s="2">
        <v>35343</v>
      </c>
      <c r="Z89" s="2" t="s">
        <v>16</v>
      </c>
      <c r="AA89" s="2" t="s">
        <v>51</v>
      </c>
      <c r="AB89" s="2">
        <v>46308</v>
      </c>
      <c r="AC89" s="2">
        <v>1.500011</v>
      </c>
      <c r="AD89" s="2">
        <v>1.6606270000000001</v>
      </c>
      <c r="AE89" s="2">
        <v>0.16061600000000001</v>
      </c>
      <c r="AF89" s="2">
        <v>160.61600000000001</v>
      </c>
      <c r="AK89" s="2">
        <v>50534</v>
      </c>
      <c r="AL89" s="2" t="s">
        <v>45</v>
      </c>
      <c r="AM89" s="2" t="s">
        <v>48</v>
      </c>
      <c r="AN89" s="2">
        <v>63392</v>
      </c>
      <c r="AO89" s="2">
        <v>2.50604</v>
      </c>
      <c r="AP89" s="2">
        <v>2.6126320000000001</v>
      </c>
      <c r="AQ89" s="2">
        <v>0.10659200000000001</v>
      </c>
      <c r="AR89" s="2">
        <v>106.592</v>
      </c>
    </row>
    <row r="90" spans="13:44">
      <c r="M90" s="2">
        <v>55263</v>
      </c>
      <c r="N90" s="2" t="s">
        <v>16</v>
      </c>
      <c r="O90" s="2" t="s">
        <v>49</v>
      </c>
      <c r="P90" s="2">
        <v>299794</v>
      </c>
      <c r="Q90" s="2">
        <v>2.5107189999999999</v>
      </c>
      <c r="R90" s="2">
        <v>2.6726220000000001</v>
      </c>
      <c r="S90" s="2">
        <v>0.16190299999999999</v>
      </c>
      <c r="T90" s="2">
        <v>161.90299999999999</v>
      </c>
      <c r="Y90" s="2">
        <v>43632</v>
      </c>
      <c r="Z90" s="2" t="s">
        <v>16</v>
      </c>
      <c r="AA90" s="2" t="s">
        <v>49</v>
      </c>
      <c r="AB90" s="2">
        <v>83462</v>
      </c>
      <c r="AC90" s="2">
        <v>1.5059089999999999</v>
      </c>
      <c r="AD90" s="2">
        <v>1.616627</v>
      </c>
      <c r="AE90" s="2">
        <v>0.110718</v>
      </c>
      <c r="AF90" s="2">
        <v>110.718</v>
      </c>
      <c r="AK90" s="2">
        <v>37198</v>
      </c>
      <c r="AL90" s="2" t="s">
        <v>52</v>
      </c>
      <c r="AM90" s="2" t="s">
        <v>46</v>
      </c>
      <c r="AN90" s="2">
        <v>16044</v>
      </c>
      <c r="AO90" s="2">
        <v>1.5026330000000001</v>
      </c>
      <c r="AP90" s="2">
        <v>1.6486320000000001</v>
      </c>
      <c r="AQ90" s="2">
        <v>0.14599899999999999</v>
      </c>
      <c r="AR90" s="2">
        <v>145.999</v>
      </c>
    </row>
    <row r="91" spans="13:44">
      <c r="M91" s="2">
        <v>54206</v>
      </c>
      <c r="N91" s="2" t="s">
        <v>52</v>
      </c>
      <c r="O91" s="2" t="s">
        <v>48</v>
      </c>
      <c r="P91" s="2">
        <v>43762</v>
      </c>
      <c r="Q91" s="2">
        <v>1.5066409999999999</v>
      </c>
      <c r="R91" s="2">
        <v>1.668622</v>
      </c>
      <c r="S91" s="2">
        <v>0.16198100000000001</v>
      </c>
      <c r="T91" s="2">
        <v>161.98099999999999</v>
      </c>
      <c r="Y91" s="2">
        <v>35205</v>
      </c>
      <c r="Z91" s="2" t="s">
        <v>16</v>
      </c>
      <c r="AA91" s="2" t="s">
        <v>11</v>
      </c>
      <c r="AB91" s="2">
        <v>117582</v>
      </c>
      <c r="AC91" s="2">
        <v>1.5107269999999999</v>
      </c>
      <c r="AD91" s="2">
        <v>1.6246320000000001</v>
      </c>
      <c r="AE91" s="2">
        <v>0.11390500000000001</v>
      </c>
      <c r="AF91" s="2">
        <v>113.905</v>
      </c>
      <c r="AK91" s="2">
        <v>57518</v>
      </c>
      <c r="AL91" s="2" t="s">
        <v>52</v>
      </c>
      <c r="AM91" s="2" t="s">
        <v>47</v>
      </c>
      <c r="AN91" s="2">
        <v>132078</v>
      </c>
      <c r="AO91" s="2">
        <v>1.5037689999999999</v>
      </c>
      <c r="AP91" s="2">
        <v>1.648622</v>
      </c>
      <c r="AQ91" s="2">
        <v>0.14485300000000001</v>
      </c>
      <c r="AR91" s="2">
        <v>144.85300000000001</v>
      </c>
    </row>
    <row r="92" spans="13:44">
      <c r="M92" s="2">
        <v>54206</v>
      </c>
      <c r="N92" s="2" t="s">
        <v>52</v>
      </c>
      <c r="O92" s="2" t="s">
        <v>48</v>
      </c>
      <c r="P92" s="2">
        <v>43762</v>
      </c>
      <c r="Q92" s="2">
        <v>1.5066409999999999</v>
      </c>
      <c r="R92" s="2">
        <v>1.668622</v>
      </c>
      <c r="S92" s="2">
        <v>0.16198100000000001</v>
      </c>
      <c r="T92" s="2">
        <v>161.98099999999999</v>
      </c>
      <c r="Y92" s="2">
        <v>55438</v>
      </c>
      <c r="Z92" s="2" t="s">
        <v>16</v>
      </c>
      <c r="AA92" s="2" t="s">
        <v>46</v>
      </c>
      <c r="AB92" s="2">
        <v>46370</v>
      </c>
      <c r="AC92" s="2">
        <v>2</v>
      </c>
      <c r="AD92" s="2">
        <v>2.1206269999999998</v>
      </c>
      <c r="AE92" s="2">
        <v>0.120627</v>
      </c>
      <c r="AF92" s="2">
        <v>120.627</v>
      </c>
      <c r="AK92" s="2">
        <v>38764</v>
      </c>
      <c r="AL92" s="2" t="s">
        <v>52</v>
      </c>
      <c r="AM92" s="2" t="s">
        <v>51</v>
      </c>
      <c r="AN92" s="2">
        <v>39780</v>
      </c>
      <c r="AO92" s="2">
        <v>1.504904</v>
      </c>
      <c r="AP92" s="2">
        <v>1.616622</v>
      </c>
      <c r="AQ92" s="2">
        <v>0.111718</v>
      </c>
      <c r="AR92" s="2">
        <v>111.718</v>
      </c>
    </row>
    <row r="93" spans="13:44">
      <c r="M93" s="2">
        <v>54206</v>
      </c>
      <c r="N93" s="2" t="s">
        <v>52</v>
      </c>
      <c r="O93" s="2" t="s">
        <v>48</v>
      </c>
      <c r="P93" s="2">
        <v>43762</v>
      </c>
      <c r="Q93" s="2">
        <v>1.5066409999999999</v>
      </c>
      <c r="R93" s="2">
        <v>1.668622</v>
      </c>
      <c r="S93" s="2">
        <v>0.16198100000000001</v>
      </c>
      <c r="T93" s="2">
        <v>161.98099999999999</v>
      </c>
      <c r="Y93" s="2">
        <v>35347</v>
      </c>
      <c r="Z93" s="2" t="s">
        <v>16</v>
      </c>
      <c r="AA93" s="2" t="s">
        <v>51</v>
      </c>
      <c r="AB93" s="2">
        <v>46370</v>
      </c>
      <c r="AC93" s="2">
        <v>2.0000110000000002</v>
      </c>
      <c r="AD93" s="2">
        <v>2.1646269999999999</v>
      </c>
      <c r="AE93" s="2">
        <v>0.16461600000000001</v>
      </c>
      <c r="AF93" s="2">
        <v>164.61600000000001</v>
      </c>
      <c r="AK93" s="2">
        <v>58277</v>
      </c>
      <c r="AL93" s="2" t="s">
        <v>52</v>
      </c>
      <c r="AM93" s="2" t="s">
        <v>48</v>
      </c>
      <c r="AN93" s="2">
        <v>78654</v>
      </c>
      <c r="AO93" s="2">
        <v>1.50604</v>
      </c>
      <c r="AP93" s="2">
        <v>1.612627</v>
      </c>
      <c r="AQ93" s="2">
        <v>0.106587</v>
      </c>
      <c r="AR93" s="2">
        <v>106.587</v>
      </c>
    </row>
    <row r="94" spans="13:44">
      <c r="M94" s="2">
        <v>54206</v>
      </c>
      <c r="N94" s="2" t="s">
        <v>52</v>
      </c>
      <c r="O94" s="2" t="s">
        <v>48</v>
      </c>
      <c r="P94" s="2">
        <v>43762</v>
      </c>
      <c r="Q94" s="2">
        <v>1.5066409999999999</v>
      </c>
      <c r="R94" s="2">
        <v>1.668622</v>
      </c>
      <c r="S94" s="2">
        <v>0.16198100000000001</v>
      </c>
      <c r="T94" s="2">
        <v>161.98099999999999</v>
      </c>
      <c r="Y94" s="2">
        <v>41387</v>
      </c>
      <c r="Z94" s="2" t="s">
        <v>16</v>
      </c>
      <c r="AA94" s="2" t="s">
        <v>11</v>
      </c>
      <c r="AB94" s="2">
        <v>150192</v>
      </c>
      <c r="AC94" s="2">
        <v>2.005903</v>
      </c>
      <c r="AD94" s="2">
        <v>2.1206170000000002</v>
      </c>
      <c r="AE94" s="2">
        <v>0.114714</v>
      </c>
      <c r="AF94" s="2">
        <v>114.714</v>
      </c>
      <c r="AK94" s="2">
        <v>49144</v>
      </c>
      <c r="AL94" s="2" t="s">
        <v>52</v>
      </c>
      <c r="AM94" s="2" t="s">
        <v>46</v>
      </c>
      <c r="AN94" s="2">
        <v>114716</v>
      </c>
      <c r="AO94" s="2">
        <v>2.0026329999999999</v>
      </c>
      <c r="AP94" s="2">
        <v>2.1126320000000001</v>
      </c>
      <c r="AQ94" s="2">
        <v>0.109999</v>
      </c>
      <c r="AR94" s="2">
        <v>109.999</v>
      </c>
    </row>
    <row r="95" spans="13:44">
      <c r="M95" s="2">
        <v>54206</v>
      </c>
      <c r="N95" s="2" t="s">
        <v>52</v>
      </c>
      <c r="O95" s="2" t="s">
        <v>48</v>
      </c>
      <c r="P95" s="2">
        <v>43762</v>
      </c>
      <c r="Q95" s="2">
        <v>1.5066409999999999</v>
      </c>
      <c r="R95" s="2">
        <v>1.668622</v>
      </c>
      <c r="S95" s="2">
        <v>0.16198100000000001</v>
      </c>
      <c r="T95" s="2">
        <v>161.98099999999999</v>
      </c>
      <c r="Y95" s="2">
        <v>58974</v>
      </c>
      <c r="Z95" s="2" t="s">
        <v>16</v>
      </c>
      <c r="AA95" s="2" t="s">
        <v>12</v>
      </c>
      <c r="AB95" s="2">
        <v>132064</v>
      </c>
      <c r="AC95" s="2">
        <v>2.0102410000000002</v>
      </c>
      <c r="AD95" s="2">
        <v>2.164622</v>
      </c>
      <c r="AE95" s="2">
        <v>0.15438099999999999</v>
      </c>
      <c r="AF95" s="2">
        <v>154.381</v>
      </c>
      <c r="AK95" s="2">
        <v>48145</v>
      </c>
      <c r="AL95" s="2" t="s">
        <v>52</v>
      </c>
      <c r="AM95" s="2" t="s">
        <v>47</v>
      </c>
      <c r="AN95" s="2">
        <v>84668</v>
      </c>
      <c r="AO95" s="2">
        <v>2.0037690000000001</v>
      </c>
      <c r="AP95" s="2">
        <v>2.1486269999999998</v>
      </c>
      <c r="AQ95" s="2">
        <v>0.14485799999999999</v>
      </c>
      <c r="AR95" s="2">
        <v>144.858</v>
      </c>
    </row>
    <row r="96" spans="13:44">
      <c r="M96" s="2">
        <v>52730</v>
      </c>
      <c r="N96" s="2" t="s">
        <v>16</v>
      </c>
      <c r="O96" s="2" t="s">
        <v>49</v>
      </c>
      <c r="P96" s="2">
        <v>336942</v>
      </c>
      <c r="Q96" s="2">
        <v>1.510478</v>
      </c>
      <c r="R96" s="2">
        <v>1.6726220000000001</v>
      </c>
      <c r="S96" s="2">
        <v>0.16214400000000001</v>
      </c>
      <c r="T96" s="2">
        <v>162.14400000000001</v>
      </c>
      <c r="Y96" s="2">
        <v>55442</v>
      </c>
      <c r="Z96" s="2" t="s">
        <v>16</v>
      </c>
      <c r="AA96" s="2" t="s">
        <v>46</v>
      </c>
      <c r="AB96" s="2">
        <v>46246</v>
      </c>
      <c r="AC96" s="2">
        <v>2.5</v>
      </c>
      <c r="AD96" s="2">
        <v>2.6166170000000002</v>
      </c>
      <c r="AE96" s="2">
        <v>0.116617</v>
      </c>
      <c r="AF96" s="2">
        <v>116.617</v>
      </c>
      <c r="AK96" s="2">
        <v>46070</v>
      </c>
      <c r="AL96" s="2" t="s">
        <v>52</v>
      </c>
      <c r="AM96" s="2" t="s">
        <v>51</v>
      </c>
      <c r="AN96" s="2">
        <v>77152</v>
      </c>
      <c r="AO96" s="2">
        <v>2.0049039999999998</v>
      </c>
      <c r="AP96" s="2">
        <v>2.156622</v>
      </c>
      <c r="AQ96" s="2">
        <v>0.15171799999999999</v>
      </c>
      <c r="AR96" s="2">
        <v>151.71799999999999</v>
      </c>
    </row>
    <row r="97" spans="13:44">
      <c r="M97" s="2">
        <v>52730</v>
      </c>
      <c r="N97" s="2" t="s">
        <v>16</v>
      </c>
      <c r="O97" s="2" t="s">
        <v>49</v>
      </c>
      <c r="P97" s="2">
        <v>336942</v>
      </c>
      <c r="Q97" s="2">
        <v>1.510478</v>
      </c>
      <c r="R97" s="2">
        <v>1.6726220000000001</v>
      </c>
      <c r="S97" s="2">
        <v>0.16214400000000001</v>
      </c>
      <c r="T97" s="2">
        <v>162.14400000000001</v>
      </c>
      <c r="Y97" s="2">
        <v>35351</v>
      </c>
      <c r="Z97" s="2" t="s">
        <v>16</v>
      </c>
      <c r="AA97" s="2" t="s">
        <v>51</v>
      </c>
      <c r="AB97" s="2">
        <v>46370</v>
      </c>
      <c r="AC97" s="2">
        <v>2.5000110000000002</v>
      </c>
      <c r="AD97" s="2">
        <v>2.6646269999999999</v>
      </c>
      <c r="AE97" s="2">
        <v>0.16461600000000001</v>
      </c>
      <c r="AF97" s="2">
        <v>164.61600000000001</v>
      </c>
      <c r="AK97" s="2">
        <v>51094</v>
      </c>
      <c r="AL97" s="2" t="s">
        <v>52</v>
      </c>
      <c r="AM97" s="2" t="s">
        <v>48</v>
      </c>
      <c r="AN97" s="2">
        <v>126786</v>
      </c>
      <c r="AO97" s="2">
        <v>2.00604</v>
      </c>
      <c r="AP97" s="2">
        <v>2.113861</v>
      </c>
      <c r="AQ97" s="2">
        <v>0.107821</v>
      </c>
      <c r="AR97" s="2">
        <v>107.821</v>
      </c>
    </row>
    <row r="98" spans="13:44">
      <c r="M98" s="2">
        <v>52730</v>
      </c>
      <c r="N98" s="2" t="s">
        <v>16</v>
      </c>
      <c r="O98" s="2" t="s">
        <v>49</v>
      </c>
      <c r="P98" s="2">
        <v>336942</v>
      </c>
      <c r="Q98" s="2">
        <v>1.510478</v>
      </c>
      <c r="R98" s="2">
        <v>1.6726220000000001</v>
      </c>
      <c r="S98" s="2">
        <v>0.16214400000000001</v>
      </c>
      <c r="T98" s="2">
        <v>162.14400000000001</v>
      </c>
      <c r="Y98" s="2">
        <v>51189</v>
      </c>
      <c r="Z98" s="2" t="s">
        <v>16</v>
      </c>
      <c r="AA98" s="2" t="s">
        <v>11</v>
      </c>
      <c r="AB98" s="2">
        <v>61952</v>
      </c>
      <c r="AC98" s="2">
        <v>2.505903</v>
      </c>
      <c r="AD98" s="2">
        <v>2.616622</v>
      </c>
      <c r="AE98" s="2">
        <v>0.110719</v>
      </c>
      <c r="AF98" s="2">
        <v>110.71899999999999</v>
      </c>
      <c r="AK98" s="2">
        <v>55400</v>
      </c>
      <c r="AL98" s="2" t="s">
        <v>52</v>
      </c>
      <c r="AM98" s="2" t="s">
        <v>46</v>
      </c>
      <c r="AN98" s="2">
        <v>102754</v>
      </c>
      <c r="AO98" s="2">
        <v>2.5026329999999999</v>
      </c>
      <c r="AP98" s="2">
        <v>2.648622</v>
      </c>
      <c r="AQ98" s="2">
        <v>0.14598900000000001</v>
      </c>
      <c r="AR98" s="2">
        <v>145.989</v>
      </c>
    </row>
    <row r="99" spans="13:44">
      <c r="M99" s="2">
        <v>52730</v>
      </c>
      <c r="N99" s="2" t="s">
        <v>16</v>
      </c>
      <c r="O99" s="2" t="s">
        <v>49</v>
      </c>
      <c r="P99" s="2">
        <v>336942</v>
      </c>
      <c r="Q99" s="2">
        <v>1.510478</v>
      </c>
      <c r="R99" s="2">
        <v>1.6726220000000001</v>
      </c>
      <c r="S99" s="2">
        <v>0.16214400000000001</v>
      </c>
      <c r="T99" s="2">
        <v>162.14400000000001</v>
      </c>
      <c r="Y99" s="2">
        <v>34927</v>
      </c>
      <c r="Z99" s="2" t="s">
        <v>16</v>
      </c>
      <c r="AA99" s="2" t="s">
        <v>12</v>
      </c>
      <c r="AB99" s="2">
        <v>84124</v>
      </c>
      <c r="AC99" s="2">
        <v>2.5102410000000002</v>
      </c>
      <c r="AD99" s="2">
        <v>2.6646320000000001</v>
      </c>
      <c r="AE99" s="2">
        <v>0.154391</v>
      </c>
      <c r="AF99" s="2">
        <v>154.39099999999999</v>
      </c>
      <c r="AK99" s="2">
        <v>48916</v>
      </c>
      <c r="AL99" s="2" t="s">
        <v>52</v>
      </c>
      <c r="AM99" s="2" t="s">
        <v>47</v>
      </c>
      <c r="AN99" s="2">
        <v>86232</v>
      </c>
      <c r="AO99" s="2">
        <v>2.5037690000000001</v>
      </c>
      <c r="AP99" s="2">
        <v>2.6046269999999998</v>
      </c>
      <c r="AQ99" s="2">
        <v>0.100858</v>
      </c>
      <c r="AR99" s="2">
        <v>100.858</v>
      </c>
    </row>
    <row r="100" spans="13:44">
      <c r="M100" s="2">
        <v>52730</v>
      </c>
      <c r="N100" s="2" t="s">
        <v>16</v>
      </c>
      <c r="O100" s="2" t="s">
        <v>49</v>
      </c>
      <c r="P100" s="2">
        <v>336942</v>
      </c>
      <c r="Q100" s="2">
        <v>1.510478</v>
      </c>
      <c r="R100" s="2">
        <v>1.6726220000000001</v>
      </c>
      <c r="S100" s="2">
        <v>0.16214400000000001</v>
      </c>
      <c r="T100" s="2">
        <v>162.14400000000001</v>
      </c>
      <c r="Y100" s="2">
        <v>32847</v>
      </c>
      <c r="Z100" s="2" t="s">
        <v>45</v>
      </c>
      <c r="AA100" s="2" t="s">
        <v>47</v>
      </c>
      <c r="AB100" s="2">
        <v>103712</v>
      </c>
      <c r="AC100" s="2">
        <v>1.5026390000000001</v>
      </c>
      <c r="AD100" s="2">
        <v>1.616627</v>
      </c>
      <c r="AE100" s="2">
        <v>0.11398800000000001</v>
      </c>
      <c r="AF100" s="2">
        <v>113.988</v>
      </c>
      <c r="AK100" s="2">
        <v>39229</v>
      </c>
      <c r="AL100" s="2" t="s">
        <v>52</v>
      </c>
      <c r="AM100" s="2" t="s">
        <v>51</v>
      </c>
      <c r="AN100" s="2">
        <v>69668</v>
      </c>
      <c r="AO100" s="2">
        <v>2.5049039999999998</v>
      </c>
      <c r="AP100" s="2">
        <v>2.660622</v>
      </c>
      <c r="AQ100" s="2">
        <v>0.155718</v>
      </c>
      <c r="AR100" s="2">
        <v>155.71799999999999</v>
      </c>
    </row>
    <row r="101" spans="13:44">
      <c r="M101" s="2">
        <v>53460</v>
      </c>
      <c r="N101" s="2" t="s">
        <v>16</v>
      </c>
      <c r="O101" s="2" t="s">
        <v>48</v>
      </c>
      <c r="P101" s="2">
        <v>83422</v>
      </c>
      <c r="Q101" s="2">
        <v>2.0000170000000002</v>
      </c>
      <c r="R101" s="2">
        <v>2.1646269999999999</v>
      </c>
      <c r="S101" s="2">
        <v>0.16461000000000001</v>
      </c>
      <c r="T101" s="2">
        <v>164.61</v>
      </c>
      <c r="Y101" s="2">
        <v>36861</v>
      </c>
      <c r="Z101" s="2" t="s">
        <v>45</v>
      </c>
      <c r="AA101" s="2" t="s">
        <v>48</v>
      </c>
      <c r="AB101" s="2">
        <v>113620</v>
      </c>
      <c r="AC101" s="2">
        <v>1.5038069999999999</v>
      </c>
      <c r="AD101" s="2">
        <v>1.6486270000000001</v>
      </c>
      <c r="AE101" s="2">
        <v>0.14482</v>
      </c>
      <c r="AF101" s="2">
        <v>144.82</v>
      </c>
      <c r="AK101" s="2">
        <v>51214</v>
      </c>
      <c r="AL101" s="2" t="s">
        <v>52</v>
      </c>
      <c r="AM101" s="2" t="s">
        <v>48</v>
      </c>
      <c r="AN101" s="2">
        <v>58176</v>
      </c>
      <c r="AO101" s="2">
        <v>2.50604</v>
      </c>
      <c r="AP101" s="2">
        <v>2.6126269999999998</v>
      </c>
      <c r="AQ101" s="2">
        <v>0.106587</v>
      </c>
      <c r="AR101" s="2">
        <v>106.587</v>
      </c>
    </row>
    <row r="102" spans="13:44">
      <c r="M102" s="2">
        <v>49144</v>
      </c>
      <c r="N102" s="2" t="s">
        <v>52</v>
      </c>
      <c r="O102" s="2" t="s">
        <v>51</v>
      </c>
      <c r="P102" s="2">
        <v>231638</v>
      </c>
      <c r="Q102" s="2">
        <v>2.5037989999999999</v>
      </c>
      <c r="R102" s="2">
        <v>2.6686169999999998</v>
      </c>
      <c r="S102" s="2">
        <v>0.16481799999999999</v>
      </c>
      <c r="T102" s="2">
        <v>164.81800000000001</v>
      </c>
      <c r="Y102" s="2">
        <v>37216</v>
      </c>
      <c r="Z102" s="2" t="s">
        <v>45</v>
      </c>
      <c r="AA102" s="2" t="s">
        <v>46</v>
      </c>
      <c r="AB102" s="2">
        <v>201728</v>
      </c>
      <c r="AC102" s="2">
        <v>1.5051429999999999</v>
      </c>
      <c r="AD102" s="2">
        <v>1.624622</v>
      </c>
      <c r="AE102" s="2">
        <v>0.119479</v>
      </c>
      <c r="AF102" s="2">
        <v>119.479</v>
      </c>
      <c r="AK102" s="2">
        <v>55739</v>
      </c>
      <c r="AL102" s="2" t="s">
        <v>52</v>
      </c>
      <c r="AM102" s="2" t="s">
        <v>49</v>
      </c>
      <c r="AN102" s="2">
        <v>137232</v>
      </c>
      <c r="AO102" s="2">
        <v>3.5026449999999998</v>
      </c>
      <c r="AP102" s="2">
        <v>3.5660219999999998</v>
      </c>
      <c r="AQ102" s="2">
        <v>6.3377000000000003E-2</v>
      </c>
      <c r="AR102" s="2">
        <v>63.377000000000002</v>
      </c>
    </row>
    <row r="103" spans="13:44">
      <c r="M103" s="2">
        <v>49144</v>
      </c>
      <c r="N103" s="2" t="s">
        <v>52</v>
      </c>
      <c r="O103" s="2" t="s">
        <v>51</v>
      </c>
      <c r="P103" s="2">
        <v>231638</v>
      </c>
      <c r="Q103" s="2">
        <v>2.5037989999999999</v>
      </c>
      <c r="R103" s="2">
        <v>2.6686169999999998</v>
      </c>
      <c r="S103" s="2">
        <v>0.16481799999999999</v>
      </c>
      <c r="T103" s="2">
        <v>164.81800000000001</v>
      </c>
      <c r="Y103" s="2">
        <v>49320</v>
      </c>
      <c r="Z103" s="2" t="s">
        <v>45</v>
      </c>
      <c r="AA103" s="2" t="s">
        <v>51</v>
      </c>
      <c r="AB103" s="2">
        <v>118298</v>
      </c>
      <c r="AC103" s="2">
        <v>1.506731</v>
      </c>
      <c r="AD103" s="2">
        <v>1.660622</v>
      </c>
      <c r="AE103" s="2">
        <v>0.153891</v>
      </c>
      <c r="AF103" s="2">
        <v>153.89099999999999</v>
      </c>
      <c r="AK103" s="2">
        <v>45654</v>
      </c>
      <c r="AL103" s="2" t="s">
        <v>53</v>
      </c>
      <c r="AM103" s="2" t="s">
        <v>46</v>
      </c>
      <c r="AN103" s="2">
        <v>17608</v>
      </c>
      <c r="AO103" s="2">
        <v>1.5026330000000001</v>
      </c>
      <c r="AP103" s="2">
        <v>1.6486270000000001</v>
      </c>
      <c r="AQ103" s="2">
        <v>0.14599400000000001</v>
      </c>
      <c r="AR103" s="2">
        <v>145.994</v>
      </c>
    </row>
    <row r="104" spans="13:44">
      <c r="M104" s="2">
        <v>49144</v>
      </c>
      <c r="N104" s="2" t="s">
        <v>52</v>
      </c>
      <c r="O104" s="2" t="s">
        <v>51</v>
      </c>
      <c r="P104" s="2">
        <v>231638</v>
      </c>
      <c r="Q104" s="2">
        <v>2.5037989999999999</v>
      </c>
      <c r="R104" s="2">
        <v>2.6686169999999998</v>
      </c>
      <c r="S104" s="2">
        <v>0.16481799999999999</v>
      </c>
      <c r="T104" s="2">
        <v>164.81800000000001</v>
      </c>
      <c r="Y104" s="2">
        <v>46891</v>
      </c>
      <c r="Z104" s="2" t="s">
        <v>45</v>
      </c>
      <c r="AA104" s="2" t="s">
        <v>46</v>
      </c>
      <c r="AB104" s="2">
        <v>42446</v>
      </c>
      <c r="AC104" s="2">
        <v>2.0026329999999999</v>
      </c>
      <c r="AD104" s="2">
        <v>2.120622</v>
      </c>
      <c r="AE104" s="2">
        <v>0.117989</v>
      </c>
      <c r="AF104" s="2">
        <v>117.989</v>
      </c>
      <c r="AK104" s="2">
        <v>51669</v>
      </c>
      <c r="AL104" s="2" t="s">
        <v>53</v>
      </c>
      <c r="AM104" s="2" t="s">
        <v>47</v>
      </c>
      <c r="AN104" s="2">
        <v>50294</v>
      </c>
      <c r="AO104" s="2">
        <v>1.5037689999999999</v>
      </c>
      <c r="AP104" s="2">
        <v>1.648617</v>
      </c>
      <c r="AQ104" s="2">
        <v>0.144848</v>
      </c>
      <c r="AR104" s="2">
        <v>144.84800000000001</v>
      </c>
    </row>
    <row r="105" spans="13:44">
      <c r="M105" s="2">
        <v>49144</v>
      </c>
      <c r="N105" s="2" t="s">
        <v>52</v>
      </c>
      <c r="O105" s="2" t="s">
        <v>51</v>
      </c>
      <c r="P105" s="2">
        <v>231638</v>
      </c>
      <c r="Q105" s="2">
        <v>2.5037989999999999</v>
      </c>
      <c r="R105" s="2">
        <v>2.6686169999999998</v>
      </c>
      <c r="S105" s="2">
        <v>0.16481799999999999</v>
      </c>
      <c r="T105" s="2">
        <v>164.81800000000001</v>
      </c>
      <c r="Y105" s="2">
        <v>51373</v>
      </c>
      <c r="Z105" s="2" t="s">
        <v>45</v>
      </c>
      <c r="AA105" s="2" t="s">
        <v>47</v>
      </c>
      <c r="AB105" s="2">
        <v>19172</v>
      </c>
      <c r="AC105" s="2">
        <v>2.0037690000000001</v>
      </c>
      <c r="AD105" s="2">
        <v>2.1166170000000002</v>
      </c>
      <c r="AE105" s="2">
        <v>0.112848</v>
      </c>
      <c r="AF105" s="2">
        <v>112.848</v>
      </c>
      <c r="AK105" s="2">
        <v>35359</v>
      </c>
      <c r="AL105" s="2" t="s">
        <v>53</v>
      </c>
      <c r="AM105" s="2" t="s">
        <v>51</v>
      </c>
      <c r="AN105" s="2">
        <v>34564</v>
      </c>
      <c r="AO105" s="2">
        <v>1.504904</v>
      </c>
      <c r="AP105" s="2">
        <v>1.616617</v>
      </c>
      <c r="AQ105" s="2">
        <v>0.11171300000000001</v>
      </c>
      <c r="AR105" s="2">
        <v>111.71299999999999</v>
      </c>
    </row>
    <row r="106" spans="13:44">
      <c r="M106" s="2">
        <v>49144</v>
      </c>
      <c r="N106" s="2" t="s">
        <v>52</v>
      </c>
      <c r="O106" s="2" t="s">
        <v>51</v>
      </c>
      <c r="P106" s="2">
        <v>231638</v>
      </c>
      <c r="Q106" s="2">
        <v>2.5037989999999999</v>
      </c>
      <c r="R106" s="2">
        <v>2.6686169999999998</v>
      </c>
      <c r="S106" s="2">
        <v>0.16481799999999999</v>
      </c>
      <c r="T106" s="2">
        <v>164.81800000000001</v>
      </c>
      <c r="Y106" s="2">
        <v>37341</v>
      </c>
      <c r="Z106" s="2" t="s">
        <v>45</v>
      </c>
      <c r="AA106" s="2" t="s">
        <v>51</v>
      </c>
      <c r="AB106" s="2">
        <v>114474</v>
      </c>
      <c r="AC106" s="2">
        <v>2.0049039999999998</v>
      </c>
      <c r="AD106" s="2">
        <v>2.164622</v>
      </c>
      <c r="AE106" s="2">
        <v>0.159718</v>
      </c>
      <c r="AF106" s="2">
        <v>159.71799999999999</v>
      </c>
      <c r="AK106" s="2">
        <v>50011</v>
      </c>
      <c r="AL106" s="2" t="s">
        <v>53</v>
      </c>
      <c r="AM106" s="2" t="s">
        <v>48</v>
      </c>
      <c r="AN106" s="2">
        <v>205146</v>
      </c>
      <c r="AO106" s="2">
        <v>1.50604</v>
      </c>
      <c r="AP106" s="2">
        <v>1.612622</v>
      </c>
      <c r="AQ106" s="2">
        <v>0.106582</v>
      </c>
      <c r="AR106" s="2">
        <v>106.58199999999999</v>
      </c>
    </row>
    <row r="107" spans="13:44">
      <c r="M107" s="2">
        <v>50011</v>
      </c>
      <c r="N107" s="2" t="s">
        <v>52</v>
      </c>
      <c r="O107" s="2" t="s">
        <v>47</v>
      </c>
      <c r="P107" s="2">
        <v>41220</v>
      </c>
      <c r="Q107" s="2">
        <v>2.0065780000000002</v>
      </c>
      <c r="R107" s="2">
        <v>2.1726220000000001</v>
      </c>
      <c r="S107" s="2">
        <v>0.166044</v>
      </c>
      <c r="T107" s="2">
        <v>166.04400000000001</v>
      </c>
      <c r="Y107" s="2">
        <v>57461</v>
      </c>
      <c r="Z107" s="2" t="s">
        <v>45</v>
      </c>
      <c r="AA107" s="2" t="s">
        <v>48</v>
      </c>
      <c r="AB107" s="2">
        <v>175258</v>
      </c>
      <c r="AC107" s="2">
        <v>2.00604</v>
      </c>
      <c r="AD107" s="2">
        <v>2.1526269999999998</v>
      </c>
      <c r="AE107" s="2">
        <v>0.146587</v>
      </c>
      <c r="AF107" s="2">
        <v>146.58699999999999</v>
      </c>
      <c r="AK107" s="2">
        <v>57695</v>
      </c>
      <c r="AL107" s="2" t="s">
        <v>53</v>
      </c>
      <c r="AM107" s="2" t="s">
        <v>46</v>
      </c>
      <c r="AN107" s="2">
        <v>29934</v>
      </c>
      <c r="AO107" s="2">
        <v>2.0026329999999999</v>
      </c>
      <c r="AP107" s="2">
        <v>2.1126269999999998</v>
      </c>
      <c r="AQ107" s="2">
        <v>0.10999399999999999</v>
      </c>
      <c r="AR107" s="2">
        <v>109.994</v>
      </c>
    </row>
    <row r="108" spans="13:44">
      <c r="M108" s="2">
        <v>50011</v>
      </c>
      <c r="N108" s="2" t="s">
        <v>52</v>
      </c>
      <c r="O108" s="2" t="s">
        <v>47</v>
      </c>
      <c r="P108" s="2">
        <v>41220</v>
      </c>
      <c r="Q108" s="2">
        <v>2.0065780000000002</v>
      </c>
      <c r="R108" s="2">
        <v>2.1726220000000001</v>
      </c>
      <c r="S108" s="2">
        <v>0.166044</v>
      </c>
      <c r="T108" s="2">
        <v>166.04400000000001</v>
      </c>
      <c r="Y108" s="2">
        <v>39516</v>
      </c>
      <c r="Z108" s="2" t="s">
        <v>45</v>
      </c>
      <c r="AA108" s="2" t="s">
        <v>46</v>
      </c>
      <c r="AB108" s="2">
        <v>241174</v>
      </c>
      <c r="AC108" s="2">
        <v>2.5026329999999999</v>
      </c>
      <c r="AD108" s="2">
        <v>2.6046170000000002</v>
      </c>
      <c r="AE108" s="2">
        <v>0.10198400000000001</v>
      </c>
      <c r="AF108" s="2">
        <v>101.98399999999999</v>
      </c>
      <c r="AK108" s="2">
        <v>54586</v>
      </c>
      <c r="AL108" s="2" t="s">
        <v>53</v>
      </c>
      <c r="AM108" s="2" t="s">
        <v>47</v>
      </c>
      <c r="AN108" s="2">
        <v>71026</v>
      </c>
      <c r="AO108" s="2">
        <v>2.0037690000000001</v>
      </c>
      <c r="AP108" s="2">
        <v>2.148622</v>
      </c>
      <c r="AQ108" s="2">
        <v>0.14485300000000001</v>
      </c>
      <c r="AR108" s="2">
        <v>144.85300000000001</v>
      </c>
    </row>
    <row r="109" spans="13:44">
      <c r="M109" s="2">
        <v>50011</v>
      </c>
      <c r="N109" s="2" t="s">
        <v>52</v>
      </c>
      <c r="O109" s="2" t="s">
        <v>47</v>
      </c>
      <c r="P109" s="2">
        <v>41220</v>
      </c>
      <c r="Q109" s="2">
        <v>2.0065780000000002</v>
      </c>
      <c r="R109" s="2">
        <v>2.1726220000000001</v>
      </c>
      <c r="S109" s="2">
        <v>0.166044</v>
      </c>
      <c r="T109" s="2">
        <v>166.04400000000001</v>
      </c>
      <c r="Y109" s="2">
        <v>44713</v>
      </c>
      <c r="Z109" s="2" t="s">
        <v>45</v>
      </c>
      <c r="AA109" s="2" t="s">
        <v>47</v>
      </c>
      <c r="AB109" s="2">
        <v>42260</v>
      </c>
      <c r="AC109" s="2">
        <v>2.5037690000000001</v>
      </c>
      <c r="AD109" s="2">
        <v>2.6126269999999998</v>
      </c>
      <c r="AE109" s="2">
        <v>0.108858</v>
      </c>
      <c r="AF109" s="2">
        <v>108.858</v>
      </c>
      <c r="AK109" s="2">
        <v>38784</v>
      </c>
      <c r="AL109" s="2" t="s">
        <v>53</v>
      </c>
      <c r="AM109" s="2" t="s">
        <v>51</v>
      </c>
      <c r="AN109" s="2">
        <v>160258</v>
      </c>
      <c r="AO109" s="2">
        <v>2.0049039999999998</v>
      </c>
      <c r="AP109" s="2">
        <v>2.1566169999999998</v>
      </c>
      <c r="AQ109" s="2">
        <v>0.15171299999999999</v>
      </c>
      <c r="AR109" s="2">
        <v>151.71299999999999</v>
      </c>
    </row>
    <row r="110" spans="13:44">
      <c r="M110" s="2">
        <v>50011</v>
      </c>
      <c r="N110" s="2" t="s">
        <v>52</v>
      </c>
      <c r="O110" s="2" t="s">
        <v>47</v>
      </c>
      <c r="P110" s="2">
        <v>41220</v>
      </c>
      <c r="Q110" s="2">
        <v>2.0065780000000002</v>
      </c>
      <c r="R110" s="2">
        <v>2.1726220000000001</v>
      </c>
      <c r="S110" s="2">
        <v>0.166044</v>
      </c>
      <c r="T110" s="2">
        <v>166.04400000000001</v>
      </c>
      <c r="Y110" s="2">
        <v>45845</v>
      </c>
      <c r="Z110" s="2" t="s">
        <v>45</v>
      </c>
      <c r="AA110" s="2" t="s">
        <v>51</v>
      </c>
      <c r="AB110" s="2">
        <v>182114</v>
      </c>
      <c r="AC110" s="2">
        <v>2.5049039999999998</v>
      </c>
      <c r="AD110" s="2">
        <v>2.664622</v>
      </c>
      <c r="AE110" s="2">
        <v>0.159718</v>
      </c>
      <c r="AF110" s="2">
        <v>159.71799999999999</v>
      </c>
      <c r="AK110" s="2">
        <v>53567</v>
      </c>
      <c r="AL110" s="2" t="s">
        <v>53</v>
      </c>
      <c r="AM110" s="2" t="s">
        <v>48</v>
      </c>
      <c r="AN110" s="2">
        <v>94032</v>
      </c>
      <c r="AO110" s="2">
        <v>2.00604</v>
      </c>
      <c r="AP110" s="2">
        <v>2.152622</v>
      </c>
      <c r="AQ110" s="2">
        <v>0.14658199999999999</v>
      </c>
      <c r="AR110" s="2">
        <v>146.58199999999999</v>
      </c>
    </row>
    <row r="111" spans="13:44">
      <c r="M111" s="2">
        <v>50011</v>
      </c>
      <c r="N111" s="2" t="s">
        <v>52</v>
      </c>
      <c r="O111" s="2" t="s">
        <v>47</v>
      </c>
      <c r="P111" s="2">
        <v>41220</v>
      </c>
      <c r="Q111" s="2">
        <v>2.0065780000000002</v>
      </c>
      <c r="R111" s="2">
        <v>2.1726220000000001</v>
      </c>
      <c r="S111" s="2">
        <v>0.166044</v>
      </c>
      <c r="T111" s="2">
        <v>166.04400000000001</v>
      </c>
      <c r="Y111" s="2">
        <v>57082</v>
      </c>
      <c r="Z111" s="2" t="s">
        <v>45</v>
      </c>
      <c r="AA111" s="2" t="s">
        <v>48</v>
      </c>
      <c r="AB111" s="2">
        <v>23926</v>
      </c>
      <c r="AC111" s="2">
        <v>2.50604</v>
      </c>
      <c r="AD111" s="2">
        <v>2.6606269999999999</v>
      </c>
      <c r="AE111" s="2">
        <v>0.154587</v>
      </c>
      <c r="AF111" s="2">
        <v>154.58699999999999</v>
      </c>
      <c r="AK111" s="2">
        <v>42349</v>
      </c>
      <c r="AL111" s="2" t="s">
        <v>53</v>
      </c>
      <c r="AM111" s="2" t="s">
        <v>46</v>
      </c>
      <c r="AN111" s="2">
        <v>85502</v>
      </c>
      <c r="AO111" s="2">
        <v>2.5026329999999999</v>
      </c>
      <c r="AP111" s="2">
        <v>2.6486170000000002</v>
      </c>
      <c r="AQ111" s="2">
        <v>0.145984</v>
      </c>
      <c r="AR111" s="2">
        <v>145.98400000000001</v>
      </c>
    </row>
    <row r="112" spans="13:44">
      <c r="M112" s="2">
        <v>55560</v>
      </c>
      <c r="N112" s="2" t="s">
        <v>52</v>
      </c>
      <c r="O112" s="2" t="s">
        <v>47</v>
      </c>
      <c r="P112" s="2">
        <v>77550</v>
      </c>
      <c r="Q112" s="2">
        <v>2.5050479999999999</v>
      </c>
      <c r="R112" s="2">
        <v>2.6726220000000001</v>
      </c>
      <c r="S112" s="2">
        <v>0.167574</v>
      </c>
      <c r="T112" s="2">
        <v>167.57400000000001</v>
      </c>
      <c r="Y112" s="2">
        <v>56072</v>
      </c>
      <c r="Z112" s="2" t="s">
        <v>52</v>
      </c>
      <c r="AA112" s="2" t="s">
        <v>47</v>
      </c>
      <c r="AB112" s="2">
        <v>205042</v>
      </c>
      <c r="AC112" s="2">
        <v>1.5026390000000001</v>
      </c>
      <c r="AD112" s="2">
        <v>1.616617</v>
      </c>
      <c r="AE112" s="2">
        <v>0.113978</v>
      </c>
      <c r="AF112" s="2">
        <v>113.97799999999999</v>
      </c>
      <c r="AK112" s="2">
        <v>58846</v>
      </c>
      <c r="AL112" s="2" t="s">
        <v>53</v>
      </c>
      <c r="AM112" s="2" t="s">
        <v>47</v>
      </c>
      <c r="AN112" s="2">
        <v>49956</v>
      </c>
      <c r="AO112" s="2">
        <v>2.5037690000000001</v>
      </c>
      <c r="AP112" s="2">
        <v>2.604622</v>
      </c>
      <c r="AQ112" s="2">
        <v>0.100853</v>
      </c>
      <c r="AR112" s="2">
        <v>100.85299999999999</v>
      </c>
    </row>
    <row r="113" spans="13:44">
      <c r="M113" s="2">
        <v>55560</v>
      </c>
      <c r="N113" s="2" t="s">
        <v>52</v>
      </c>
      <c r="O113" s="2" t="s">
        <v>47</v>
      </c>
      <c r="P113" s="2">
        <v>77550</v>
      </c>
      <c r="Q113" s="2">
        <v>2.5050479999999999</v>
      </c>
      <c r="R113" s="2">
        <v>2.6726220000000001</v>
      </c>
      <c r="S113" s="2">
        <v>0.167574</v>
      </c>
      <c r="T113" s="2">
        <v>167.57400000000001</v>
      </c>
      <c r="Y113" s="2">
        <v>38518</v>
      </c>
      <c r="Z113" s="2" t="s">
        <v>52</v>
      </c>
      <c r="AA113" s="2" t="s">
        <v>48</v>
      </c>
      <c r="AB113" s="2">
        <v>86748</v>
      </c>
      <c r="AC113" s="2">
        <v>1.5038069999999999</v>
      </c>
      <c r="AD113" s="2">
        <v>1.648622</v>
      </c>
      <c r="AE113" s="2">
        <v>0.144815</v>
      </c>
      <c r="AF113" s="2">
        <v>144.815</v>
      </c>
      <c r="AK113" s="2">
        <v>41910</v>
      </c>
      <c r="AL113" s="2" t="s">
        <v>53</v>
      </c>
      <c r="AM113" s="2" t="s">
        <v>51</v>
      </c>
      <c r="AN113" s="2">
        <v>84304</v>
      </c>
      <c r="AO113" s="2">
        <v>2.5049039999999998</v>
      </c>
      <c r="AP113" s="2">
        <v>2.6606169999999998</v>
      </c>
      <c r="AQ113" s="2">
        <v>0.15571299999999999</v>
      </c>
      <c r="AR113" s="2">
        <v>155.71299999999999</v>
      </c>
    </row>
    <row r="114" spans="13:44">
      <c r="M114" s="2">
        <v>55560</v>
      </c>
      <c r="N114" s="2" t="s">
        <v>52</v>
      </c>
      <c r="O114" s="2" t="s">
        <v>47</v>
      </c>
      <c r="P114" s="2">
        <v>77550</v>
      </c>
      <c r="Q114" s="2">
        <v>2.5050479999999999</v>
      </c>
      <c r="R114" s="2">
        <v>2.6726220000000001</v>
      </c>
      <c r="S114" s="2">
        <v>0.167574</v>
      </c>
      <c r="T114" s="2">
        <v>167.57400000000001</v>
      </c>
      <c r="Y114" s="2">
        <v>46994</v>
      </c>
      <c r="Z114" s="2" t="s">
        <v>52</v>
      </c>
      <c r="AA114" s="2" t="s">
        <v>46</v>
      </c>
      <c r="AB114" s="2">
        <v>13288</v>
      </c>
      <c r="AC114" s="2">
        <v>1.5051429999999999</v>
      </c>
      <c r="AD114" s="2">
        <v>1.624617</v>
      </c>
      <c r="AE114" s="2">
        <v>0.119474</v>
      </c>
      <c r="AF114" s="2">
        <v>119.474</v>
      </c>
      <c r="AK114" s="2">
        <v>48455</v>
      </c>
      <c r="AL114" s="2" t="s">
        <v>53</v>
      </c>
      <c r="AM114" s="2" t="s">
        <v>48</v>
      </c>
      <c r="AN114" s="2">
        <v>130496</v>
      </c>
      <c r="AO114" s="2">
        <v>2.50604</v>
      </c>
      <c r="AP114" s="2">
        <v>2.6126170000000002</v>
      </c>
      <c r="AQ114" s="2">
        <v>0.10657700000000001</v>
      </c>
      <c r="AR114" s="2">
        <v>106.577</v>
      </c>
    </row>
    <row r="115" spans="13:44">
      <c r="M115" s="2">
        <v>55560</v>
      </c>
      <c r="N115" s="2" t="s">
        <v>52</v>
      </c>
      <c r="O115" s="2" t="s">
        <v>47</v>
      </c>
      <c r="P115" s="2">
        <v>77550</v>
      </c>
      <c r="Q115" s="2">
        <v>2.5050479999999999</v>
      </c>
      <c r="R115" s="2">
        <v>2.6726220000000001</v>
      </c>
      <c r="S115" s="2">
        <v>0.167574</v>
      </c>
      <c r="T115" s="2">
        <v>167.57400000000001</v>
      </c>
      <c r="Y115" s="2">
        <v>58541</v>
      </c>
      <c r="Z115" s="2" t="s">
        <v>52</v>
      </c>
      <c r="AA115" s="2" t="s">
        <v>51</v>
      </c>
      <c r="AB115" s="2">
        <v>212656</v>
      </c>
      <c r="AC115" s="2">
        <v>1.506731</v>
      </c>
      <c r="AD115" s="2">
        <v>1.660617</v>
      </c>
      <c r="AE115" s="2">
        <v>0.153886</v>
      </c>
      <c r="AF115" s="2">
        <v>153.886</v>
      </c>
      <c r="AK115" s="2">
        <v>56015</v>
      </c>
      <c r="AL115" s="2" t="s">
        <v>53</v>
      </c>
      <c r="AM115" s="2" t="s">
        <v>47</v>
      </c>
      <c r="AN115" s="2">
        <v>59616</v>
      </c>
      <c r="AO115" s="2">
        <v>3.5026389999999998</v>
      </c>
      <c r="AP115" s="2">
        <v>3.5676570000000001</v>
      </c>
      <c r="AQ115" s="2">
        <v>6.5018000000000006E-2</v>
      </c>
      <c r="AR115" s="2">
        <v>65.018000000000001</v>
      </c>
    </row>
    <row r="116" spans="13:44">
      <c r="M116" s="2">
        <v>55560</v>
      </c>
      <c r="N116" s="2" t="s">
        <v>52</v>
      </c>
      <c r="O116" s="2" t="s">
        <v>47</v>
      </c>
      <c r="P116" s="2">
        <v>77550</v>
      </c>
      <c r="Q116" s="2">
        <v>2.5050479999999999</v>
      </c>
      <c r="R116" s="2">
        <v>2.6726220000000001</v>
      </c>
      <c r="S116" s="2">
        <v>0.167574</v>
      </c>
      <c r="T116" s="2">
        <v>167.57400000000001</v>
      </c>
      <c r="Y116" s="2">
        <v>34372</v>
      </c>
      <c r="Z116" s="2" t="s">
        <v>52</v>
      </c>
      <c r="AA116" s="2" t="s">
        <v>46</v>
      </c>
      <c r="AB116" s="2">
        <v>103712</v>
      </c>
      <c r="AC116" s="2">
        <v>2.0026329999999999</v>
      </c>
      <c r="AD116" s="2">
        <v>2.1206170000000002</v>
      </c>
      <c r="AE116" s="2">
        <v>0.11798400000000001</v>
      </c>
      <c r="AF116" s="2">
        <v>117.98399999999999</v>
      </c>
      <c r="AK116" s="2">
        <v>55434</v>
      </c>
      <c r="AL116" s="2" t="s">
        <v>16</v>
      </c>
      <c r="AM116" s="2" t="s">
        <v>46</v>
      </c>
      <c r="AN116" s="2">
        <v>46130</v>
      </c>
      <c r="AO116" s="2">
        <v>1.5</v>
      </c>
      <c r="AP116" s="2">
        <v>1.6486369999999999</v>
      </c>
      <c r="AQ116" s="2">
        <v>0.14863699999999999</v>
      </c>
      <c r="AR116" s="2">
        <v>148.637</v>
      </c>
    </row>
    <row r="117" spans="13:44">
      <c r="M117" s="2">
        <v>36681</v>
      </c>
      <c r="N117" s="2" t="s">
        <v>52</v>
      </c>
      <c r="O117" s="2" t="s">
        <v>47</v>
      </c>
      <c r="P117" s="2">
        <v>29934</v>
      </c>
      <c r="Q117" s="2">
        <v>1.504983</v>
      </c>
      <c r="R117" s="2">
        <v>1.6726220000000001</v>
      </c>
      <c r="S117" s="2">
        <v>0.16763900000000001</v>
      </c>
      <c r="T117" s="2">
        <v>167.63900000000001</v>
      </c>
      <c r="Y117" s="2">
        <v>53704</v>
      </c>
      <c r="Z117" s="2" t="s">
        <v>52</v>
      </c>
      <c r="AA117" s="2" t="s">
        <v>47</v>
      </c>
      <c r="AB117" s="2">
        <v>102796</v>
      </c>
      <c r="AC117" s="2">
        <v>2.0037690000000001</v>
      </c>
      <c r="AD117" s="2">
        <v>2.0966170000000002</v>
      </c>
      <c r="AE117" s="2">
        <v>9.2848E-2</v>
      </c>
      <c r="AF117" s="2">
        <v>92.847999999999999</v>
      </c>
      <c r="AK117" s="2">
        <v>35343</v>
      </c>
      <c r="AL117" s="2" t="s">
        <v>16</v>
      </c>
      <c r="AM117" s="2" t="s">
        <v>51</v>
      </c>
      <c r="AN117" s="2">
        <v>46130</v>
      </c>
      <c r="AO117" s="2">
        <v>1.500011</v>
      </c>
      <c r="AP117" s="2">
        <v>1.6166320000000001</v>
      </c>
      <c r="AQ117" s="2">
        <v>0.116621</v>
      </c>
      <c r="AR117" s="2">
        <v>116.621</v>
      </c>
    </row>
    <row r="118" spans="13:44">
      <c r="M118" s="2">
        <v>36681</v>
      </c>
      <c r="N118" s="2" t="s">
        <v>52</v>
      </c>
      <c r="O118" s="2" t="s">
        <v>47</v>
      </c>
      <c r="P118" s="2">
        <v>29934</v>
      </c>
      <c r="Q118" s="2">
        <v>1.504983</v>
      </c>
      <c r="R118" s="2">
        <v>1.6726220000000001</v>
      </c>
      <c r="S118" s="2">
        <v>0.16763900000000001</v>
      </c>
      <c r="T118" s="2">
        <v>167.63900000000001</v>
      </c>
      <c r="Y118" s="2">
        <v>55289</v>
      </c>
      <c r="Z118" s="2" t="s">
        <v>52</v>
      </c>
      <c r="AA118" s="2" t="s">
        <v>51</v>
      </c>
      <c r="AB118" s="2">
        <v>115700</v>
      </c>
      <c r="AC118" s="2">
        <v>2.0049039999999998</v>
      </c>
      <c r="AD118" s="2">
        <v>2.1646169999999998</v>
      </c>
      <c r="AE118" s="2">
        <v>0.15971299999999999</v>
      </c>
      <c r="AF118" s="2">
        <v>159.71299999999999</v>
      </c>
      <c r="AK118" s="2">
        <v>59100</v>
      </c>
      <c r="AL118" s="2" t="s">
        <v>16</v>
      </c>
      <c r="AM118" s="2" t="s">
        <v>11</v>
      </c>
      <c r="AN118" s="2">
        <v>203188</v>
      </c>
      <c r="AO118" s="2">
        <v>1.505903</v>
      </c>
      <c r="AP118" s="2">
        <v>1.6486419999999999</v>
      </c>
      <c r="AQ118" s="2">
        <v>0.142739</v>
      </c>
      <c r="AR118" s="2">
        <v>142.739</v>
      </c>
    </row>
    <row r="119" spans="13:44">
      <c r="M119" s="2">
        <v>36681</v>
      </c>
      <c r="N119" s="2" t="s">
        <v>52</v>
      </c>
      <c r="O119" s="2" t="s">
        <v>47</v>
      </c>
      <c r="P119" s="2">
        <v>29934</v>
      </c>
      <c r="Q119" s="2">
        <v>1.504983</v>
      </c>
      <c r="R119" s="2">
        <v>1.6726220000000001</v>
      </c>
      <c r="S119" s="2">
        <v>0.16763900000000001</v>
      </c>
      <c r="T119" s="2">
        <v>167.63900000000001</v>
      </c>
      <c r="Y119" s="2">
        <v>39869</v>
      </c>
      <c r="Z119" s="2" t="s">
        <v>52</v>
      </c>
      <c r="AA119" s="2" t="s">
        <v>48</v>
      </c>
      <c r="AB119" s="2">
        <v>47538</v>
      </c>
      <c r="AC119" s="2">
        <v>2.00604</v>
      </c>
      <c r="AD119" s="2">
        <v>2.152622</v>
      </c>
      <c r="AE119" s="2">
        <v>0.14658199999999999</v>
      </c>
      <c r="AF119" s="2">
        <v>146.58199999999999</v>
      </c>
      <c r="AK119" s="2">
        <v>40422</v>
      </c>
      <c r="AL119" s="2" t="s">
        <v>16</v>
      </c>
      <c r="AM119" s="2" t="s">
        <v>12</v>
      </c>
      <c r="AN119" s="2">
        <v>404</v>
      </c>
      <c r="AO119" s="2">
        <v>1.5102409999999999</v>
      </c>
      <c r="AP119" s="2">
        <v>1.584206</v>
      </c>
      <c r="AQ119" s="2">
        <v>7.3965000000000003E-2</v>
      </c>
      <c r="AR119" s="2">
        <v>73.965000000000003</v>
      </c>
    </row>
    <row r="120" spans="13:44">
      <c r="M120" s="2">
        <v>36681</v>
      </c>
      <c r="N120" s="2" t="s">
        <v>52</v>
      </c>
      <c r="O120" s="2" t="s">
        <v>47</v>
      </c>
      <c r="P120" s="2">
        <v>29934</v>
      </c>
      <c r="Q120" s="2">
        <v>1.504983</v>
      </c>
      <c r="R120" s="2">
        <v>1.6726220000000001</v>
      </c>
      <c r="S120" s="2">
        <v>0.16763900000000001</v>
      </c>
      <c r="T120" s="2">
        <v>167.63900000000001</v>
      </c>
      <c r="Y120" s="2">
        <v>37972</v>
      </c>
      <c r="Z120" s="2" t="s">
        <v>52</v>
      </c>
      <c r="AA120" s="2" t="s">
        <v>46</v>
      </c>
      <c r="AB120" s="2">
        <v>49832</v>
      </c>
      <c r="AC120" s="2">
        <v>2.5026329999999999</v>
      </c>
      <c r="AD120" s="2">
        <v>2.616622</v>
      </c>
      <c r="AE120" s="2">
        <v>0.11398899999999999</v>
      </c>
      <c r="AF120" s="2">
        <v>113.989</v>
      </c>
      <c r="AK120" s="2">
        <v>55438</v>
      </c>
      <c r="AL120" s="2" t="s">
        <v>16</v>
      </c>
      <c r="AM120" s="2" t="s">
        <v>46</v>
      </c>
      <c r="AN120" s="2">
        <v>46130</v>
      </c>
      <c r="AO120" s="2">
        <v>2</v>
      </c>
      <c r="AP120" s="2">
        <v>2.112622</v>
      </c>
      <c r="AQ120" s="2">
        <v>0.112622</v>
      </c>
      <c r="AR120" s="2">
        <v>112.622</v>
      </c>
    </row>
    <row r="121" spans="13:44">
      <c r="M121" s="2">
        <v>36681</v>
      </c>
      <c r="N121" s="2" t="s">
        <v>52</v>
      </c>
      <c r="O121" s="2" t="s">
        <v>47</v>
      </c>
      <c r="P121" s="2">
        <v>29934</v>
      </c>
      <c r="Q121" s="2">
        <v>1.504983</v>
      </c>
      <c r="R121" s="2">
        <v>1.6726220000000001</v>
      </c>
      <c r="S121" s="2">
        <v>0.16763900000000001</v>
      </c>
      <c r="T121" s="2">
        <v>167.63900000000001</v>
      </c>
      <c r="Y121" s="2">
        <v>52886</v>
      </c>
      <c r="Z121" s="2" t="s">
        <v>52</v>
      </c>
      <c r="AA121" s="2" t="s">
        <v>47</v>
      </c>
      <c r="AB121" s="2">
        <v>146954</v>
      </c>
      <c r="AC121" s="2">
        <v>2.5037690000000001</v>
      </c>
      <c r="AD121" s="2">
        <v>2.612622</v>
      </c>
      <c r="AE121" s="2">
        <v>0.10885300000000001</v>
      </c>
      <c r="AF121" s="2">
        <v>108.85299999999999</v>
      </c>
      <c r="AK121" s="2">
        <v>35347</v>
      </c>
      <c r="AL121" s="2" t="s">
        <v>16</v>
      </c>
      <c r="AM121" s="2" t="s">
        <v>51</v>
      </c>
      <c r="AN121" s="2">
        <v>46130</v>
      </c>
      <c r="AO121" s="2">
        <v>2.0000110000000002</v>
      </c>
      <c r="AP121" s="2">
        <v>2.1566320000000001</v>
      </c>
      <c r="AQ121" s="2">
        <v>0.15662100000000001</v>
      </c>
      <c r="AR121" s="2">
        <v>156.62100000000001</v>
      </c>
    </row>
    <row r="122" spans="13:44">
      <c r="M122" s="2">
        <v>35343</v>
      </c>
      <c r="N122" s="2" t="s">
        <v>16</v>
      </c>
      <c r="O122" s="2" t="s">
        <v>51</v>
      </c>
      <c r="P122" s="2">
        <v>198498</v>
      </c>
      <c r="Q122" s="2">
        <v>1.500011</v>
      </c>
      <c r="R122" s="2">
        <v>1.668617</v>
      </c>
      <c r="S122" s="2">
        <v>0.16860600000000001</v>
      </c>
      <c r="T122" s="2">
        <v>168.60599999999999</v>
      </c>
      <c r="Y122" s="2">
        <v>50894</v>
      </c>
      <c r="Z122" s="2" t="s">
        <v>52</v>
      </c>
      <c r="AA122" s="2" t="s">
        <v>51</v>
      </c>
      <c r="AB122" s="2">
        <v>114474</v>
      </c>
      <c r="AC122" s="2">
        <v>2.5049039999999998</v>
      </c>
      <c r="AD122" s="2">
        <v>2.6646169999999998</v>
      </c>
      <c r="AE122" s="2">
        <v>0.15971299999999999</v>
      </c>
      <c r="AF122" s="2">
        <v>159.71299999999999</v>
      </c>
      <c r="AK122" s="2">
        <v>50989</v>
      </c>
      <c r="AL122" s="2" t="s">
        <v>16</v>
      </c>
      <c r="AM122" s="2" t="s">
        <v>11</v>
      </c>
      <c r="AN122" s="2">
        <v>68608</v>
      </c>
      <c r="AO122" s="2">
        <v>2.005903</v>
      </c>
      <c r="AP122" s="2">
        <v>2.1126170000000002</v>
      </c>
      <c r="AQ122" s="2">
        <v>0.106714</v>
      </c>
      <c r="AR122" s="2">
        <v>106.714</v>
      </c>
    </row>
    <row r="123" spans="13:44">
      <c r="M123" s="2">
        <v>35343</v>
      </c>
      <c r="N123" s="2" t="s">
        <v>16</v>
      </c>
      <c r="O123" s="2" t="s">
        <v>51</v>
      </c>
      <c r="P123" s="2">
        <v>198498</v>
      </c>
      <c r="Q123" s="2">
        <v>1.500011</v>
      </c>
      <c r="R123" s="2">
        <v>1.668617</v>
      </c>
      <c r="S123" s="2">
        <v>0.16860600000000001</v>
      </c>
      <c r="T123" s="2">
        <v>168.60599999999999</v>
      </c>
      <c r="Y123" s="2">
        <v>48250</v>
      </c>
      <c r="Z123" s="2" t="s">
        <v>52</v>
      </c>
      <c r="AA123" s="2" t="s">
        <v>48</v>
      </c>
      <c r="AB123" s="2">
        <v>209652</v>
      </c>
      <c r="AC123" s="2">
        <v>2.50604</v>
      </c>
      <c r="AD123" s="2">
        <v>2.660622</v>
      </c>
      <c r="AE123" s="2">
        <v>0.154582</v>
      </c>
      <c r="AF123" s="2">
        <v>154.58199999999999</v>
      </c>
      <c r="AK123" s="2">
        <v>48672</v>
      </c>
      <c r="AL123" s="2" t="s">
        <v>16</v>
      </c>
      <c r="AM123" s="2" t="s">
        <v>12</v>
      </c>
      <c r="AN123" s="2">
        <v>404</v>
      </c>
      <c r="AO123" s="2">
        <v>2.0102410000000002</v>
      </c>
      <c r="AP123" s="2">
        <v>2.12215</v>
      </c>
      <c r="AQ123" s="2">
        <v>0.11190899999999999</v>
      </c>
      <c r="AR123" s="2">
        <v>111.90900000000001</v>
      </c>
    </row>
    <row r="124" spans="13:44">
      <c r="M124" s="2">
        <v>35343</v>
      </c>
      <c r="N124" s="2" t="s">
        <v>16</v>
      </c>
      <c r="O124" s="2" t="s">
        <v>51</v>
      </c>
      <c r="P124" s="2">
        <v>198498</v>
      </c>
      <c r="Q124" s="2">
        <v>1.500011</v>
      </c>
      <c r="R124" s="2">
        <v>1.668617</v>
      </c>
      <c r="S124" s="2">
        <v>0.16860600000000001</v>
      </c>
      <c r="T124" s="2">
        <v>168.60599999999999</v>
      </c>
      <c r="Y124" s="2">
        <v>55434</v>
      </c>
      <c r="Z124" s="2" t="s">
        <v>16</v>
      </c>
      <c r="AA124" s="2" t="s">
        <v>46</v>
      </c>
      <c r="AB124" s="2">
        <v>46432</v>
      </c>
      <c r="AC124" s="2">
        <v>1.5</v>
      </c>
      <c r="AD124" s="2">
        <v>1.624627</v>
      </c>
      <c r="AE124" s="2">
        <v>0.124627</v>
      </c>
      <c r="AF124" s="2">
        <v>124.627</v>
      </c>
      <c r="AK124" s="2">
        <v>55442</v>
      </c>
      <c r="AL124" s="2" t="s">
        <v>16</v>
      </c>
      <c r="AM124" s="2" t="s">
        <v>46</v>
      </c>
      <c r="AN124" s="2">
        <v>46254</v>
      </c>
      <c r="AO124" s="2">
        <v>2.5</v>
      </c>
      <c r="AP124" s="2">
        <v>2.6486320000000001</v>
      </c>
      <c r="AQ124" s="2">
        <v>0.14863199999999999</v>
      </c>
      <c r="AR124" s="2">
        <v>148.63200000000001</v>
      </c>
    </row>
    <row r="125" spans="13:44">
      <c r="M125" s="2">
        <v>35343</v>
      </c>
      <c r="N125" s="2" t="s">
        <v>16</v>
      </c>
      <c r="O125" s="2" t="s">
        <v>51</v>
      </c>
      <c r="P125" s="2">
        <v>198498</v>
      </c>
      <c r="Q125" s="2">
        <v>1.500011</v>
      </c>
      <c r="R125" s="2">
        <v>1.668617</v>
      </c>
      <c r="S125" s="2">
        <v>0.16860600000000001</v>
      </c>
      <c r="T125" s="2">
        <v>168.60599999999999</v>
      </c>
      <c r="Y125" s="2">
        <v>35343</v>
      </c>
      <c r="Z125" s="2" t="s">
        <v>16</v>
      </c>
      <c r="AA125" s="2" t="s">
        <v>51</v>
      </c>
      <c r="AB125" s="2">
        <v>46308</v>
      </c>
      <c r="AC125" s="2">
        <v>1.500011</v>
      </c>
      <c r="AD125" s="2">
        <v>1.6606270000000001</v>
      </c>
      <c r="AE125" s="2">
        <v>0.16061600000000001</v>
      </c>
      <c r="AF125" s="2">
        <v>160.61600000000001</v>
      </c>
      <c r="AK125" s="2">
        <v>35351</v>
      </c>
      <c r="AL125" s="2" t="s">
        <v>16</v>
      </c>
      <c r="AM125" s="2" t="s">
        <v>51</v>
      </c>
      <c r="AN125" s="2">
        <v>46378</v>
      </c>
      <c r="AO125" s="2">
        <v>2.5000110000000002</v>
      </c>
      <c r="AP125" s="2">
        <v>2.6606320000000001</v>
      </c>
      <c r="AQ125" s="2">
        <v>0.16062100000000001</v>
      </c>
      <c r="AR125" s="2">
        <v>160.62100000000001</v>
      </c>
    </row>
    <row r="126" spans="13:44">
      <c r="M126" s="2">
        <v>35343</v>
      </c>
      <c r="N126" s="2" t="s">
        <v>16</v>
      </c>
      <c r="O126" s="2" t="s">
        <v>51</v>
      </c>
      <c r="P126" s="2">
        <v>198498</v>
      </c>
      <c r="Q126" s="2">
        <v>1.500011</v>
      </c>
      <c r="R126" s="2">
        <v>1.668617</v>
      </c>
      <c r="S126" s="2">
        <v>0.16860600000000001</v>
      </c>
      <c r="T126" s="2">
        <v>168.60599999999999</v>
      </c>
      <c r="Y126" s="2">
        <v>43632</v>
      </c>
      <c r="Z126" s="2" t="s">
        <v>16</v>
      </c>
      <c r="AA126" s="2" t="s">
        <v>49</v>
      </c>
      <c r="AB126" s="2">
        <v>83462</v>
      </c>
      <c r="AC126" s="2">
        <v>1.5059089999999999</v>
      </c>
      <c r="AD126" s="2">
        <v>1.616627</v>
      </c>
      <c r="AE126" s="2">
        <v>0.110718</v>
      </c>
      <c r="AF126" s="2">
        <v>110.718</v>
      </c>
      <c r="AK126" s="2">
        <v>38554</v>
      </c>
      <c r="AL126" s="2" t="s">
        <v>16</v>
      </c>
      <c r="AM126" s="2" t="s">
        <v>11</v>
      </c>
      <c r="AN126" s="2">
        <v>16168</v>
      </c>
      <c r="AO126" s="2">
        <v>2.505903</v>
      </c>
      <c r="AP126" s="2">
        <v>2.648622</v>
      </c>
      <c r="AQ126" s="2">
        <v>0.14271900000000001</v>
      </c>
      <c r="AR126" s="2">
        <v>142.71899999999999</v>
      </c>
    </row>
    <row r="127" spans="13:44">
      <c r="M127" s="2">
        <v>53456</v>
      </c>
      <c r="N127" s="2" t="s">
        <v>16</v>
      </c>
      <c r="O127" s="2" t="s">
        <v>48</v>
      </c>
      <c r="P127" s="2">
        <v>50736</v>
      </c>
      <c r="Q127" s="2">
        <v>1.5000169999999999</v>
      </c>
      <c r="R127" s="2">
        <v>1.6686270000000001</v>
      </c>
      <c r="S127" s="2">
        <v>0.16861000000000001</v>
      </c>
      <c r="T127" s="2">
        <v>168.61</v>
      </c>
      <c r="Y127" s="2">
        <v>35205</v>
      </c>
      <c r="Z127" s="2" t="s">
        <v>16</v>
      </c>
      <c r="AA127" s="2" t="s">
        <v>11</v>
      </c>
      <c r="AB127" s="2">
        <v>117582</v>
      </c>
      <c r="AC127" s="2">
        <v>1.5107269999999999</v>
      </c>
      <c r="AD127" s="2">
        <v>1.6246320000000001</v>
      </c>
      <c r="AE127" s="2">
        <v>0.11390500000000001</v>
      </c>
      <c r="AF127" s="2">
        <v>113.905</v>
      </c>
      <c r="AK127" s="2">
        <v>54776</v>
      </c>
      <c r="AL127" s="2" t="s">
        <v>16</v>
      </c>
      <c r="AM127" s="2" t="s">
        <v>12</v>
      </c>
      <c r="AN127" s="2">
        <v>652</v>
      </c>
      <c r="AO127" s="2">
        <v>2.5102410000000002</v>
      </c>
      <c r="AP127" s="2">
        <v>2.6260490000000001</v>
      </c>
      <c r="AQ127" s="2">
        <v>0.11580799999999999</v>
      </c>
      <c r="AR127" s="2">
        <v>115.80800000000001</v>
      </c>
    </row>
    <row r="128" spans="13:44">
      <c r="M128" s="2">
        <v>35351</v>
      </c>
      <c r="N128" s="2" t="s">
        <v>16</v>
      </c>
      <c r="O128" s="2" t="s">
        <v>51</v>
      </c>
      <c r="P128" s="2">
        <v>224328</v>
      </c>
      <c r="Q128" s="2">
        <v>2.5000110000000002</v>
      </c>
      <c r="R128" s="2">
        <v>2.668622</v>
      </c>
      <c r="S128" s="2">
        <v>0.16861100000000001</v>
      </c>
      <c r="T128" s="2">
        <v>168.61099999999999</v>
      </c>
      <c r="Y128" s="2">
        <v>55438</v>
      </c>
      <c r="Z128" s="2" t="s">
        <v>16</v>
      </c>
      <c r="AA128" s="2" t="s">
        <v>46</v>
      </c>
      <c r="AB128" s="2">
        <v>46370</v>
      </c>
      <c r="AC128" s="2">
        <v>2</v>
      </c>
      <c r="AD128" s="2">
        <v>2.1206269999999998</v>
      </c>
      <c r="AE128" s="2">
        <v>0.120627</v>
      </c>
      <c r="AF128" s="2">
        <v>120.627</v>
      </c>
      <c r="AK128" s="2">
        <v>60297</v>
      </c>
      <c r="AL128" s="2" t="s">
        <v>45</v>
      </c>
      <c r="AM128" s="2" t="s">
        <v>46</v>
      </c>
      <c r="AN128" s="2">
        <v>23864</v>
      </c>
      <c r="AO128" s="2">
        <v>1.5026330000000001</v>
      </c>
      <c r="AP128" s="2">
        <v>1.6486369999999999</v>
      </c>
      <c r="AQ128" s="2">
        <v>0.14600399999999999</v>
      </c>
      <c r="AR128" s="2">
        <v>146.00399999999999</v>
      </c>
    </row>
    <row r="129" spans="13:44">
      <c r="M129" s="2">
        <v>35351</v>
      </c>
      <c r="N129" s="2" t="s">
        <v>16</v>
      </c>
      <c r="O129" s="2" t="s">
        <v>51</v>
      </c>
      <c r="P129" s="2">
        <v>224328</v>
      </c>
      <c r="Q129" s="2">
        <v>2.5000110000000002</v>
      </c>
      <c r="R129" s="2">
        <v>2.668622</v>
      </c>
      <c r="S129" s="2">
        <v>0.16861100000000001</v>
      </c>
      <c r="T129" s="2">
        <v>168.61099999999999</v>
      </c>
      <c r="Y129" s="2">
        <v>35347</v>
      </c>
      <c r="Z129" s="2" t="s">
        <v>16</v>
      </c>
      <c r="AA129" s="2" t="s">
        <v>51</v>
      </c>
      <c r="AB129" s="2">
        <v>46370</v>
      </c>
      <c r="AC129" s="2">
        <v>2.0000110000000002</v>
      </c>
      <c r="AD129" s="2">
        <v>2.1646269999999999</v>
      </c>
      <c r="AE129" s="2">
        <v>0.16461600000000001</v>
      </c>
      <c r="AF129" s="2">
        <v>164.61600000000001</v>
      </c>
      <c r="AK129" s="2">
        <v>44623</v>
      </c>
      <c r="AL129" s="2" t="s">
        <v>45</v>
      </c>
      <c r="AM129" s="2" t="s">
        <v>47</v>
      </c>
      <c r="AN129" s="2">
        <v>143564</v>
      </c>
      <c r="AO129" s="2">
        <v>1.5037689999999999</v>
      </c>
      <c r="AP129" s="2">
        <v>1.6486270000000001</v>
      </c>
      <c r="AQ129" s="2">
        <v>0.14485799999999999</v>
      </c>
      <c r="AR129" s="2">
        <v>144.858</v>
      </c>
    </row>
    <row r="130" spans="13:44">
      <c r="M130" s="2">
        <v>35351</v>
      </c>
      <c r="N130" s="2" t="s">
        <v>16</v>
      </c>
      <c r="O130" s="2" t="s">
        <v>51</v>
      </c>
      <c r="P130" s="2">
        <v>224328</v>
      </c>
      <c r="Q130" s="2">
        <v>2.5000110000000002</v>
      </c>
      <c r="R130" s="2">
        <v>2.668622</v>
      </c>
      <c r="S130" s="2">
        <v>0.16861100000000001</v>
      </c>
      <c r="T130" s="2">
        <v>168.61099999999999</v>
      </c>
      <c r="Y130" s="2">
        <v>41387</v>
      </c>
      <c r="Z130" s="2" t="s">
        <v>16</v>
      </c>
      <c r="AA130" s="2" t="s">
        <v>11</v>
      </c>
      <c r="AB130" s="2">
        <v>150192</v>
      </c>
      <c r="AC130" s="2">
        <v>2.005903</v>
      </c>
      <c r="AD130" s="2">
        <v>2.1206170000000002</v>
      </c>
      <c r="AE130" s="2">
        <v>0.114714</v>
      </c>
      <c r="AF130" s="2">
        <v>114.714</v>
      </c>
      <c r="AK130" s="2">
        <v>39587</v>
      </c>
      <c r="AL130" s="2" t="s">
        <v>45</v>
      </c>
      <c r="AM130" s="2" t="s">
        <v>51</v>
      </c>
      <c r="AN130" s="2">
        <v>18256</v>
      </c>
      <c r="AO130" s="2">
        <v>1.504904</v>
      </c>
      <c r="AP130" s="2">
        <v>1.616627</v>
      </c>
      <c r="AQ130" s="2">
        <v>0.111723</v>
      </c>
      <c r="AR130" s="2">
        <v>111.723</v>
      </c>
    </row>
    <row r="131" spans="13:44">
      <c r="M131" s="2">
        <v>35351</v>
      </c>
      <c r="N131" s="2" t="s">
        <v>16</v>
      </c>
      <c r="O131" s="2" t="s">
        <v>51</v>
      </c>
      <c r="P131" s="2">
        <v>224328</v>
      </c>
      <c r="Q131" s="2">
        <v>2.5000110000000002</v>
      </c>
      <c r="R131" s="2">
        <v>2.668622</v>
      </c>
      <c r="S131" s="2">
        <v>0.16861100000000001</v>
      </c>
      <c r="T131" s="2">
        <v>168.61099999999999</v>
      </c>
      <c r="Y131" s="2">
        <v>58974</v>
      </c>
      <c r="Z131" s="2" t="s">
        <v>16</v>
      </c>
      <c r="AA131" s="2" t="s">
        <v>12</v>
      </c>
      <c r="AB131" s="2">
        <v>132064</v>
      </c>
      <c r="AC131" s="2">
        <v>2.0102410000000002</v>
      </c>
      <c r="AD131" s="2">
        <v>2.164622</v>
      </c>
      <c r="AE131" s="2">
        <v>0.15438099999999999</v>
      </c>
      <c r="AF131" s="2">
        <v>154.381</v>
      </c>
      <c r="AK131" s="2">
        <v>47333</v>
      </c>
      <c r="AL131" s="2" t="s">
        <v>45</v>
      </c>
      <c r="AM131" s="2" t="s">
        <v>48</v>
      </c>
      <c r="AN131" s="2">
        <v>76634</v>
      </c>
      <c r="AO131" s="2">
        <v>1.50604</v>
      </c>
      <c r="AP131" s="2">
        <v>1.612617</v>
      </c>
      <c r="AQ131" s="2">
        <v>0.10657700000000001</v>
      </c>
      <c r="AR131" s="2">
        <v>106.577</v>
      </c>
    </row>
    <row r="132" spans="13:44">
      <c r="M132" s="2">
        <v>35351</v>
      </c>
      <c r="N132" s="2" t="s">
        <v>16</v>
      </c>
      <c r="O132" s="2" t="s">
        <v>51</v>
      </c>
      <c r="P132" s="2">
        <v>224328</v>
      </c>
      <c r="Q132" s="2">
        <v>2.5000110000000002</v>
      </c>
      <c r="R132" s="2">
        <v>2.668622</v>
      </c>
      <c r="S132" s="2">
        <v>0.16861100000000001</v>
      </c>
      <c r="T132" s="2">
        <v>168.61099999999999</v>
      </c>
      <c r="Y132" s="2">
        <v>55442</v>
      </c>
      <c r="Z132" s="2" t="s">
        <v>16</v>
      </c>
      <c r="AA132" s="2" t="s">
        <v>46</v>
      </c>
      <c r="AB132" s="2">
        <v>46246</v>
      </c>
      <c r="AC132" s="2">
        <v>2.5</v>
      </c>
      <c r="AD132" s="2">
        <v>2.6166170000000002</v>
      </c>
      <c r="AE132" s="2">
        <v>0.116617</v>
      </c>
      <c r="AF132" s="2">
        <v>116.617</v>
      </c>
      <c r="AK132" s="2">
        <v>34942</v>
      </c>
      <c r="AL132" s="2" t="s">
        <v>45</v>
      </c>
      <c r="AM132" s="2" t="s">
        <v>46</v>
      </c>
      <c r="AN132" s="2">
        <v>128426</v>
      </c>
      <c r="AO132" s="2">
        <v>2.0026329999999999</v>
      </c>
      <c r="AP132" s="2">
        <v>2.1126170000000002</v>
      </c>
      <c r="AQ132" s="2">
        <v>0.109984</v>
      </c>
      <c r="AR132" s="2">
        <v>109.98399999999999</v>
      </c>
    </row>
    <row r="133" spans="13:44">
      <c r="M133" s="2">
        <v>37080</v>
      </c>
      <c r="N133" s="2" t="s">
        <v>16</v>
      </c>
      <c r="O133" s="2" t="s">
        <v>47</v>
      </c>
      <c r="P133" s="2">
        <v>89030</v>
      </c>
      <c r="Q133" s="2">
        <v>1.500005</v>
      </c>
      <c r="R133" s="2">
        <v>1.6726270000000001</v>
      </c>
      <c r="S133" s="2">
        <v>0.172622</v>
      </c>
      <c r="T133" s="2">
        <v>172.62200000000001</v>
      </c>
      <c r="Y133" s="2">
        <v>35351</v>
      </c>
      <c r="Z133" s="2" t="s">
        <v>16</v>
      </c>
      <c r="AA133" s="2" t="s">
        <v>51</v>
      </c>
      <c r="AB133" s="2">
        <v>46370</v>
      </c>
      <c r="AC133" s="2">
        <v>2.5000110000000002</v>
      </c>
      <c r="AD133" s="2">
        <v>2.6646269999999999</v>
      </c>
      <c r="AE133" s="2">
        <v>0.16461600000000001</v>
      </c>
      <c r="AF133" s="2">
        <v>164.61600000000001</v>
      </c>
      <c r="AK133" s="2">
        <v>38860</v>
      </c>
      <c r="AL133" s="2" t="s">
        <v>45</v>
      </c>
      <c r="AM133" s="2" t="s">
        <v>47</v>
      </c>
      <c r="AN133" s="2">
        <v>73506</v>
      </c>
      <c r="AO133" s="2">
        <v>2.0037690000000001</v>
      </c>
      <c r="AP133" s="2">
        <v>2.1486320000000001</v>
      </c>
      <c r="AQ133" s="2">
        <v>0.14486299999999999</v>
      </c>
      <c r="AR133" s="2">
        <v>144.863</v>
      </c>
    </row>
    <row r="134" spans="13:44">
      <c r="M134" s="2">
        <v>37084</v>
      </c>
      <c r="N134" s="2" t="s">
        <v>16</v>
      </c>
      <c r="O134" s="2" t="s">
        <v>47</v>
      </c>
      <c r="P134" s="2">
        <v>48318</v>
      </c>
      <c r="Q134" s="2">
        <v>2.0000049999999998</v>
      </c>
      <c r="R134" s="2">
        <v>2.1726269999999999</v>
      </c>
      <c r="S134" s="2">
        <v>0.172622</v>
      </c>
      <c r="T134" s="2">
        <v>172.62200000000001</v>
      </c>
      <c r="Y134" s="2">
        <v>51189</v>
      </c>
      <c r="Z134" s="2" t="s">
        <v>16</v>
      </c>
      <c r="AA134" s="2" t="s">
        <v>11</v>
      </c>
      <c r="AB134" s="2">
        <v>61952</v>
      </c>
      <c r="AC134" s="2">
        <v>2.505903</v>
      </c>
      <c r="AD134" s="2">
        <v>2.616622</v>
      </c>
      <c r="AE134" s="2">
        <v>0.110719</v>
      </c>
      <c r="AF134" s="2">
        <v>110.71899999999999</v>
      </c>
      <c r="AK134" s="2">
        <v>36108</v>
      </c>
      <c r="AL134" s="2" t="s">
        <v>45</v>
      </c>
      <c r="AM134" s="2" t="s">
        <v>51</v>
      </c>
      <c r="AN134" s="2">
        <v>42516</v>
      </c>
      <c r="AO134" s="2">
        <v>2.0049039999999998</v>
      </c>
      <c r="AP134" s="2">
        <v>2.1566269999999998</v>
      </c>
      <c r="AQ134" s="2">
        <v>0.151723</v>
      </c>
      <c r="AR134" s="2">
        <v>151.72300000000001</v>
      </c>
    </row>
    <row r="135" spans="13:44">
      <c r="M135" s="2">
        <v>37088</v>
      </c>
      <c r="N135" s="2" t="s">
        <v>16</v>
      </c>
      <c r="O135" s="2" t="s">
        <v>47</v>
      </c>
      <c r="P135" s="2">
        <v>118002</v>
      </c>
      <c r="Q135" s="2">
        <v>2.5000049999999998</v>
      </c>
      <c r="R135" s="2">
        <v>2.6726269999999999</v>
      </c>
      <c r="S135" s="2">
        <v>0.172622</v>
      </c>
      <c r="T135" s="2">
        <v>172.62200000000001</v>
      </c>
      <c r="Y135" s="2">
        <v>34927</v>
      </c>
      <c r="Z135" s="2" t="s">
        <v>16</v>
      </c>
      <c r="AA135" s="2" t="s">
        <v>12</v>
      </c>
      <c r="AB135" s="2">
        <v>84124</v>
      </c>
      <c r="AC135" s="2">
        <v>2.5102410000000002</v>
      </c>
      <c r="AD135" s="2">
        <v>2.6646320000000001</v>
      </c>
      <c r="AE135" s="2">
        <v>0.154391</v>
      </c>
      <c r="AF135" s="2">
        <v>154.39099999999999</v>
      </c>
      <c r="AK135" s="2">
        <v>33345</v>
      </c>
      <c r="AL135" s="2" t="s">
        <v>45</v>
      </c>
      <c r="AM135" s="2" t="s">
        <v>48</v>
      </c>
      <c r="AN135" s="2">
        <v>83496</v>
      </c>
      <c r="AO135" s="2">
        <v>2.00604</v>
      </c>
      <c r="AP135" s="2">
        <v>2.152622</v>
      </c>
      <c r="AQ135" s="2">
        <v>0.14658199999999999</v>
      </c>
      <c r="AR135" s="2">
        <v>146.58199999999999</v>
      </c>
    </row>
    <row r="136" spans="13:44">
      <c r="Y136" s="2">
        <v>32847</v>
      </c>
      <c r="Z136" s="2" t="s">
        <v>45</v>
      </c>
      <c r="AA136" s="2" t="s">
        <v>47</v>
      </c>
      <c r="AB136" s="2">
        <v>103712</v>
      </c>
      <c r="AC136" s="2">
        <v>1.5026390000000001</v>
      </c>
      <c r="AD136" s="2">
        <v>1.616627</v>
      </c>
      <c r="AE136" s="2">
        <v>0.11398800000000001</v>
      </c>
      <c r="AF136" s="2">
        <v>113.988</v>
      </c>
      <c r="AK136" s="2">
        <v>60709</v>
      </c>
      <c r="AL136" s="2" t="s">
        <v>45</v>
      </c>
      <c r="AM136" s="2" t="s">
        <v>46</v>
      </c>
      <c r="AN136" s="2">
        <v>103588</v>
      </c>
      <c r="AO136" s="2">
        <v>2.5026329999999999</v>
      </c>
      <c r="AP136" s="2">
        <v>2.6486269999999998</v>
      </c>
      <c r="AQ136" s="2">
        <v>0.14599400000000001</v>
      </c>
      <c r="AR136" s="2">
        <v>145.994</v>
      </c>
    </row>
    <row r="137" spans="13:44">
      <c r="Y137" s="2">
        <v>36861</v>
      </c>
      <c r="Z137" s="2" t="s">
        <v>45</v>
      </c>
      <c r="AA137" s="2" t="s">
        <v>48</v>
      </c>
      <c r="AB137" s="2">
        <v>113620</v>
      </c>
      <c r="AC137" s="2">
        <v>1.5038069999999999</v>
      </c>
      <c r="AD137" s="2">
        <v>1.6486270000000001</v>
      </c>
      <c r="AE137" s="2">
        <v>0.14482</v>
      </c>
      <c r="AF137" s="2">
        <v>144.82</v>
      </c>
      <c r="AK137" s="2">
        <v>40157</v>
      </c>
      <c r="AL137" s="2" t="s">
        <v>45</v>
      </c>
      <c r="AM137" s="2" t="s">
        <v>47</v>
      </c>
      <c r="AN137" s="2">
        <v>76786</v>
      </c>
      <c r="AO137" s="2">
        <v>2.5037690000000001</v>
      </c>
      <c r="AP137" s="2">
        <v>2.6086170000000002</v>
      </c>
      <c r="AQ137" s="2">
        <v>0.104848</v>
      </c>
      <c r="AR137" s="2">
        <v>104.848</v>
      </c>
    </row>
    <row r="138" spans="13:44">
      <c r="Y138" s="2">
        <v>37216</v>
      </c>
      <c r="Z138" s="2" t="s">
        <v>45</v>
      </c>
      <c r="AA138" s="2" t="s">
        <v>46</v>
      </c>
      <c r="AB138" s="2">
        <v>201728</v>
      </c>
      <c r="AC138" s="2">
        <v>1.5051429999999999</v>
      </c>
      <c r="AD138" s="2">
        <v>1.624622</v>
      </c>
      <c r="AE138" s="2">
        <v>0.119479</v>
      </c>
      <c r="AF138" s="2">
        <v>119.479</v>
      </c>
      <c r="AK138" s="2">
        <v>43699</v>
      </c>
      <c r="AL138" s="2" t="s">
        <v>45</v>
      </c>
      <c r="AM138" s="2" t="s">
        <v>51</v>
      </c>
      <c r="AN138" s="2">
        <v>101356</v>
      </c>
      <c r="AO138" s="2">
        <v>2.5049039999999998</v>
      </c>
      <c r="AP138" s="2">
        <v>2.6606269999999999</v>
      </c>
      <c r="AQ138" s="2">
        <v>0.155723</v>
      </c>
      <c r="AR138" s="2">
        <v>155.72300000000001</v>
      </c>
    </row>
    <row r="139" spans="13:44">
      <c r="Y139" s="2">
        <v>49320</v>
      </c>
      <c r="Z139" s="2" t="s">
        <v>45</v>
      </c>
      <c r="AA139" s="2" t="s">
        <v>51</v>
      </c>
      <c r="AB139" s="2">
        <v>118298</v>
      </c>
      <c r="AC139" s="2">
        <v>1.506731</v>
      </c>
      <c r="AD139" s="2">
        <v>1.660622</v>
      </c>
      <c r="AE139" s="2">
        <v>0.153891</v>
      </c>
      <c r="AF139" s="2">
        <v>153.89099999999999</v>
      </c>
      <c r="AK139" s="2">
        <v>50534</v>
      </c>
      <c r="AL139" s="2" t="s">
        <v>45</v>
      </c>
      <c r="AM139" s="2" t="s">
        <v>48</v>
      </c>
      <c r="AN139" s="2">
        <v>63392</v>
      </c>
      <c r="AO139" s="2">
        <v>2.50604</v>
      </c>
      <c r="AP139" s="2">
        <v>2.6126320000000001</v>
      </c>
      <c r="AQ139" s="2">
        <v>0.10659200000000001</v>
      </c>
      <c r="AR139" s="2">
        <v>106.592</v>
      </c>
    </row>
    <row r="140" spans="13:44">
      <c r="Y140" s="2">
        <v>46891</v>
      </c>
      <c r="Z140" s="2" t="s">
        <v>45</v>
      </c>
      <c r="AA140" s="2" t="s">
        <v>46</v>
      </c>
      <c r="AB140" s="2">
        <v>42446</v>
      </c>
      <c r="AC140" s="2">
        <v>2.0026329999999999</v>
      </c>
      <c r="AD140" s="2">
        <v>2.120622</v>
      </c>
      <c r="AE140" s="2">
        <v>0.117989</v>
      </c>
      <c r="AF140" s="2">
        <v>117.989</v>
      </c>
      <c r="AK140" s="2">
        <v>37198</v>
      </c>
      <c r="AL140" s="2" t="s">
        <v>52</v>
      </c>
      <c r="AM140" s="2" t="s">
        <v>46</v>
      </c>
      <c r="AN140" s="2">
        <v>16044</v>
      </c>
      <c r="AO140" s="2">
        <v>1.5026330000000001</v>
      </c>
      <c r="AP140" s="2">
        <v>1.6486320000000001</v>
      </c>
      <c r="AQ140" s="2">
        <v>0.14599899999999999</v>
      </c>
      <c r="AR140" s="2">
        <v>145.999</v>
      </c>
    </row>
    <row r="141" spans="13:44">
      <c r="Y141" s="2">
        <v>51373</v>
      </c>
      <c r="Z141" s="2" t="s">
        <v>45</v>
      </c>
      <c r="AA141" s="2" t="s">
        <v>47</v>
      </c>
      <c r="AB141" s="2">
        <v>19172</v>
      </c>
      <c r="AC141" s="2">
        <v>2.0037690000000001</v>
      </c>
      <c r="AD141" s="2">
        <v>2.1166170000000002</v>
      </c>
      <c r="AE141" s="2">
        <v>0.112848</v>
      </c>
      <c r="AF141" s="2">
        <v>112.848</v>
      </c>
      <c r="AK141" s="2">
        <v>57518</v>
      </c>
      <c r="AL141" s="2" t="s">
        <v>52</v>
      </c>
      <c r="AM141" s="2" t="s">
        <v>47</v>
      </c>
      <c r="AN141" s="2">
        <v>132078</v>
      </c>
      <c r="AO141" s="2">
        <v>1.5037689999999999</v>
      </c>
      <c r="AP141" s="2">
        <v>1.648622</v>
      </c>
      <c r="AQ141" s="2">
        <v>0.14485300000000001</v>
      </c>
      <c r="AR141" s="2">
        <v>144.85300000000001</v>
      </c>
    </row>
    <row r="142" spans="13:44">
      <c r="Y142" s="2">
        <v>37341</v>
      </c>
      <c r="Z142" s="2" t="s">
        <v>45</v>
      </c>
      <c r="AA142" s="2" t="s">
        <v>51</v>
      </c>
      <c r="AB142" s="2">
        <v>114474</v>
      </c>
      <c r="AC142" s="2">
        <v>2.0049039999999998</v>
      </c>
      <c r="AD142" s="2">
        <v>2.164622</v>
      </c>
      <c r="AE142" s="2">
        <v>0.159718</v>
      </c>
      <c r="AF142" s="2">
        <v>159.71799999999999</v>
      </c>
      <c r="AK142" s="2">
        <v>38764</v>
      </c>
      <c r="AL142" s="2" t="s">
        <v>52</v>
      </c>
      <c r="AM142" s="2" t="s">
        <v>51</v>
      </c>
      <c r="AN142" s="2">
        <v>39780</v>
      </c>
      <c r="AO142" s="2">
        <v>1.504904</v>
      </c>
      <c r="AP142" s="2">
        <v>1.616622</v>
      </c>
      <c r="AQ142" s="2">
        <v>0.111718</v>
      </c>
      <c r="AR142" s="2">
        <v>111.718</v>
      </c>
    </row>
    <row r="143" spans="13:44">
      <c r="Y143" s="2">
        <v>57461</v>
      </c>
      <c r="Z143" s="2" t="s">
        <v>45</v>
      </c>
      <c r="AA143" s="2" t="s">
        <v>48</v>
      </c>
      <c r="AB143" s="2">
        <v>175258</v>
      </c>
      <c r="AC143" s="2">
        <v>2.00604</v>
      </c>
      <c r="AD143" s="2">
        <v>2.1526269999999998</v>
      </c>
      <c r="AE143" s="2">
        <v>0.146587</v>
      </c>
      <c r="AF143" s="2">
        <v>146.58699999999999</v>
      </c>
      <c r="AK143" s="2">
        <v>58277</v>
      </c>
      <c r="AL143" s="2" t="s">
        <v>52</v>
      </c>
      <c r="AM143" s="2" t="s">
        <v>48</v>
      </c>
      <c r="AN143" s="2">
        <v>78654</v>
      </c>
      <c r="AO143" s="2">
        <v>1.50604</v>
      </c>
      <c r="AP143" s="2">
        <v>1.612627</v>
      </c>
      <c r="AQ143" s="2">
        <v>0.106587</v>
      </c>
      <c r="AR143" s="2">
        <v>106.587</v>
      </c>
    </row>
    <row r="144" spans="13:44">
      <c r="Y144" s="2">
        <v>39516</v>
      </c>
      <c r="Z144" s="2" t="s">
        <v>45</v>
      </c>
      <c r="AA144" s="2" t="s">
        <v>46</v>
      </c>
      <c r="AB144" s="2">
        <v>241174</v>
      </c>
      <c r="AC144" s="2">
        <v>2.5026329999999999</v>
      </c>
      <c r="AD144" s="2">
        <v>2.6046170000000002</v>
      </c>
      <c r="AE144" s="2">
        <v>0.10198400000000001</v>
      </c>
      <c r="AF144" s="2">
        <v>101.98399999999999</v>
      </c>
      <c r="AK144" s="2">
        <v>49144</v>
      </c>
      <c r="AL144" s="2" t="s">
        <v>52</v>
      </c>
      <c r="AM144" s="2" t="s">
        <v>46</v>
      </c>
      <c r="AN144" s="2">
        <v>114716</v>
      </c>
      <c r="AO144" s="2">
        <v>2.0026329999999999</v>
      </c>
      <c r="AP144" s="2">
        <v>2.1126320000000001</v>
      </c>
      <c r="AQ144" s="2">
        <v>0.109999</v>
      </c>
      <c r="AR144" s="2">
        <v>109.999</v>
      </c>
    </row>
    <row r="145" spans="25:44">
      <c r="Y145" s="2">
        <v>44713</v>
      </c>
      <c r="Z145" s="2" t="s">
        <v>45</v>
      </c>
      <c r="AA145" s="2" t="s">
        <v>47</v>
      </c>
      <c r="AB145" s="2">
        <v>42260</v>
      </c>
      <c r="AC145" s="2">
        <v>2.5037690000000001</v>
      </c>
      <c r="AD145" s="2">
        <v>2.6126269999999998</v>
      </c>
      <c r="AE145" s="2">
        <v>0.108858</v>
      </c>
      <c r="AF145" s="2">
        <v>108.858</v>
      </c>
      <c r="AK145" s="2">
        <v>48145</v>
      </c>
      <c r="AL145" s="2" t="s">
        <v>52</v>
      </c>
      <c r="AM145" s="2" t="s">
        <v>47</v>
      </c>
      <c r="AN145" s="2">
        <v>84668</v>
      </c>
      <c r="AO145" s="2">
        <v>2.0037690000000001</v>
      </c>
      <c r="AP145" s="2">
        <v>2.1486269999999998</v>
      </c>
      <c r="AQ145" s="2">
        <v>0.14485799999999999</v>
      </c>
      <c r="AR145" s="2">
        <v>144.858</v>
      </c>
    </row>
    <row r="146" spans="25:44">
      <c r="Y146" s="2">
        <v>45845</v>
      </c>
      <c r="Z146" s="2" t="s">
        <v>45</v>
      </c>
      <c r="AA146" s="2" t="s">
        <v>51</v>
      </c>
      <c r="AB146" s="2">
        <v>182114</v>
      </c>
      <c r="AC146" s="2">
        <v>2.5049039999999998</v>
      </c>
      <c r="AD146" s="2">
        <v>2.664622</v>
      </c>
      <c r="AE146" s="2">
        <v>0.159718</v>
      </c>
      <c r="AF146" s="2">
        <v>159.71799999999999</v>
      </c>
      <c r="AK146" s="2">
        <v>46070</v>
      </c>
      <c r="AL146" s="2" t="s">
        <v>52</v>
      </c>
      <c r="AM146" s="2" t="s">
        <v>51</v>
      </c>
      <c r="AN146" s="2">
        <v>77152</v>
      </c>
      <c r="AO146" s="2">
        <v>2.0049039999999998</v>
      </c>
      <c r="AP146" s="2">
        <v>2.156622</v>
      </c>
      <c r="AQ146" s="2">
        <v>0.15171799999999999</v>
      </c>
      <c r="AR146" s="2">
        <v>151.71799999999999</v>
      </c>
    </row>
    <row r="147" spans="25:44">
      <c r="Y147" s="2">
        <v>57082</v>
      </c>
      <c r="Z147" s="2" t="s">
        <v>45</v>
      </c>
      <c r="AA147" s="2" t="s">
        <v>48</v>
      </c>
      <c r="AB147" s="2">
        <v>23926</v>
      </c>
      <c r="AC147" s="2">
        <v>2.50604</v>
      </c>
      <c r="AD147" s="2">
        <v>2.6606269999999999</v>
      </c>
      <c r="AE147" s="2">
        <v>0.154587</v>
      </c>
      <c r="AF147" s="2">
        <v>154.58699999999999</v>
      </c>
      <c r="AK147" s="2">
        <v>51094</v>
      </c>
      <c r="AL147" s="2" t="s">
        <v>52</v>
      </c>
      <c r="AM147" s="2" t="s">
        <v>48</v>
      </c>
      <c r="AN147" s="2">
        <v>126786</v>
      </c>
      <c r="AO147" s="2">
        <v>2.00604</v>
      </c>
      <c r="AP147" s="2">
        <v>2.113861</v>
      </c>
      <c r="AQ147" s="2">
        <v>0.107821</v>
      </c>
      <c r="AR147" s="2">
        <v>107.821</v>
      </c>
    </row>
    <row r="148" spans="25:44">
      <c r="Y148" s="2">
        <v>56072</v>
      </c>
      <c r="Z148" s="2" t="s">
        <v>52</v>
      </c>
      <c r="AA148" s="2" t="s">
        <v>47</v>
      </c>
      <c r="AB148" s="2">
        <v>205042</v>
      </c>
      <c r="AC148" s="2">
        <v>1.5026390000000001</v>
      </c>
      <c r="AD148" s="2">
        <v>1.616617</v>
      </c>
      <c r="AE148" s="2">
        <v>0.113978</v>
      </c>
      <c r="AF148" s="2">
        <v>113.97799999999999</v>
      </c>
      <c r="AK148" s="2">
        <v>55400</v>
      </c>
      <c r="AL148" s="2" t="s">
        <v>52</v>
      </c>
      <c r="AM148" s="2" t="s">
        <v>46</v>
      </c>
      <c r="AN148" s="2">
        <v>102754</v>
      </c>
      <c r="AO148" s="2">
        <v>2.5026329999999999</v>
      </c>
      <c r="AP148" s="2">
        <v>2.648622</v>
      </c>
      <c r="AQ148" s="2">
        <v>0.14598900000000001</v>
      </c>
      <c r="AR148" s="2">
        <v>145.989</v>
      </c>
    </row>
    <row r="149" spans="25:44">
      <c r="Y149" s="2">
        <v>38518</v>
      </c>
      <c r="Z149" s="2" t="s">
        <v>52</v>
      </c>
      <c r="AA149" s="2" t="s">
        <v>48</v>
      </c>
      <c r="AB149" s="2">
        <v>86748</v>
      </c>
      <c r="AC149" s="2">
        <v>1.5038069999999999</v>
      </c>
      <c r="AD149" s="2">
        <v>1.648622</v>
      </c>
      <c r="AE149" s="2">
        <v>0.144815</v>
      </c>
      <c r="AF149" s="2">
        <v>144.815</v>
      </c>
      <c r="AK149" s="2">
        <v>48916</v>
      </c>
      <c r="AL149" s="2" t="s">
        <v>52</v>
      </c>
      <c r="AM149" s="2" t="s">
        <v>47</v>
      </c>
      <c r="AN149" s="2">
        <v>86232</v>
      </c>
      <c r="AO149" s="2">
        <v>2.5037690000000001</v>
      </c>
      <c r="AP149" s="2">
        <v>2.6046269999999998</v>
      </c>
      <c r="AQ149" s="2">
        <v>0.100858</v>
      </c>
      <c r="AR149" s="2">
        <v>100.858</v>
      </c>
    </row>
    <row r="150" spans="25:44">
      <c r="Y150" s="2">
        <v>46994</v>
      </c>
      <c r="Z150" s="2" t="s">
        <v>52</v>
      </c>
      <c r="AA150" s="2" t="s">
        <v>46</v>
      </c>
      <c r="AB150" s="2">
        <v>13288</v>
      </c>
      <c r="AC150" s="2">
        <v>1.5051429999999999</v>
      </c>
      <c r="AD150" s="2">
        <v>1.624617</v>
      </c>
      <c r="AE150" s="2">
        <v>0.119474</v>
      </c>
      <c r="AF150" s="2">
        <v>119.474</v>
      </c>
      <c r="AK150" s="2">
        <v>39229</v>
      </c>
      <c r="AL150" s="2" t="s">
        <v>52</v>
      </c>
      <c r="AM150" s="2" t="s">
        <v>51</v>
      </c>
      <c r="AN150" s="2">
        <v>69668</v>
      </c>
      <c r="AO150" s="2">
        <v>2.5049039999999998</v>
      </c>
      <c r="AP150" s="2">
        <v>2.660622</v>
      </c>
      <c r="AQ150" s="2">
        <v>0.155718</v>
      </c>
      <c r="AR150" s="2">
        <v>155.71799999999999</v>
      </c>
    </row>
    <row r="151" spans="25:44">
      <c r="Y151" s="2">
        <v>58541</v>
      </c>
      <c r="Z151" s="2" t="s">
        <v>52</v>
      </c>
      <c r="AA151" s="2" t="s">
        <v>51</v>
      </c>
      <c r="AB151" s="2">
        <v>212656</v>
      </c>
      <c r="AC151" s="2">
        <v>1.506731</v>
      </c>
      <c r="AD151" s="2">
        <v>1.660617</v>
      </c>
      <c r="AE151" s="2">
        <v>0.153886</v>
      </c>
      <c r="AF151" s="2">
        <v>153.886</v>
      </c>
      <c r="AK151" s="2">
        <v>51214</v>
      </c>
      <c r="AL151" s="2" t="s">
        <v>52</v>
      </c>
      <c r="AM151" s="2" t="s">
        <v>48</v>
      </c>
      <c r="AN151" s="2">
        <v>58176</v>
      </c>
      <c r="AO151" s="2">
        <v>2.50604</v>
      </c>
      <c r="AP151" s="2">
        <v>2.6126269999999998</v>
      </c>
      <c r="AQ151" s="2">
        <v>0.106587</v>
      </c>
      <c r="AR151" s="2">
        <v>106.587</v>
      </c>
    </row>
    <row r="152" spans="25:44">
      <c r="Y152" s="2">
        <v>34372</v>
      </c>
      <c r="Z152" s="2" t="s">
        <v>52</v>
      </c>
      <c r="AA152" s="2" t="s">
        <v>46</v>
      </c>
      <c r="AB152" s="2">
        <v>103712</v>
      </c>
      <c r="AC152" s="2">
        <v>2.0026329999999999</v>
      </c>
      <c r="AD152" s="2">
        <v>2.1206170000000002</v>
      </c>
      <c r="AE152" s="2">
        <v>0.11798400000000001</v>
      </c>
      <c r="AF152" s="2">
        <v>117.98399999999999</v>
      </c>
      <c r="AK152" s="2">
        <v>55739</v>
      </c>
      <c r="AL152" s="2" t="s">
        <v>52</v>
      </c>
      <c r="AM152" s="2" t="s">
        <v>49</v>
      </c>
      <c r="AN152" s="2">
        <v>137232</v>
      </c>
      <c r="AO152" s="2">
        <v>3.5026449999999998</v>
      </c>
      <c r="AP152" s="2">
        <v>3.5660219999999998</v>
      </c>
      <c r="AQ152" s="2">
        <v>6.3377000000000003E-2</v>
      </c>
      <c r="AR152" s="2">
        <v>63.377000000000002</v>
      </c>
    </row>
    <row r="153" spans="25:44">
      <c r="Y153" s="2">
        <v>53704</v>
      </c>
      <c r="Z153" s="2" t="s">
        <v>52</v>
      </c>
      <c r="AA153" s="2" t="s">
        <v>47</v>
      </c>
      <c r="AB153" s="2">
        <v>102796</v>
      </c>
      <c r="AC153" s="2">
        <v>2.0037690000000001</v>
      </c>
      <c r="AD153" s="2">
        <v>2.0966170000000002</v>
      </c>
      <c r="AE153" s="2">
        <v>9.2848E-2</v>
      </c>
      <c r="AF153" s="2">
        <v>92.847999999999999</v>
      </c>
      <c r="AK153" s="2">
        <v>45654</v>
      </c>
      <c r="AL153" s="2" t="s">
        <v>53</v>
      </c>
      <c r="AM153" s="2" t="s">
        <v>46</v>
      </c>
      <c r="AN153" s="2">
        <v>17608</v>
      </c>
      <c r="AO153" s="2">
        <v>1.5026330000000001</v>
      </c>
      <c r="AP153" s="2">
        <v>1.6486270000000001</v>
      </c>
      <c r="AQ153" s="2">
        <v>0.14599400000000001</v>
      </c>
      <c r="AR153" s="2">
        <v>145.994</v>
      </c>
    </row>
    <row r="154" spans="25:44">
      <c r="Y154" s="2">
        <v>55289</v>
      </c>
      <c r="Z154" s="2" t="s">
        <v>52</v>
      </c>
      <c r="AA154" s="2" t="s">
        <v>51</v>
      </c>
      <c r="AB154" s="2">
        <v>115700</v>
      </c>
      <c r="AC154" s="2">
        <v>2.0049039999999998</v>
      </c>
      <c r="AD154" s="2">
        <v>2.1646169999999998</v>
      </c>
      <c r="AE154" s="2">
        <v>0.15971299999999999</v>
      </c>
      <c r="AF154" s="2">
        <v>159.71299999999999</v>
      </c>
      <c r="AK154" s="2">
        <v>51669</v>
      </c>
      <c r="AL154" s="2" t="s">
        <v>53</v>
      </c>
      <c r="AM154" s="2" t="s">
        <v>47</v>
      </c>
      <c r="AN154" s="2">
        <v>50294</v>
      </c>
      <c r="AO154" s="2">
        <v>1.5037689999999999</v>
      </c>
      <c r="AP154" s="2">
        <v>1.648617</v>
      </c>
      <c r="AQ154" s="2">
        <v>0.144848</v>
      </c>
      <c r="AR154" s="2">
        <v>144.84800000000001</v>
      </c>
    </row>
    <row r="155" spans="25:44">
      <c r="Y155" s="2">
        <v>39869</v>
      </c>
      <c r="Z155" s="2" t="s">
        <v>52</v>
      </c>
      <c r="AA155" s="2" t="s">
        <v>48</v>
      </c>
      <c r="AB155" s="2">
        <v>47538</v>
      </c>
      <c r="AC155" s="2">
        <v>2.00604</v>
      </c>
      <c r="AD155" s="2">
        <v>2.152622</v>
      </c>
      <c r="AE155" s="2">
        <v>0.14658199999999999</v>
      </c>
      <c r="AF155" s="2">
        <v>146.58199999999999</v>
      </c>
      <c r="AK155" s="2">
        <v>35359</v>
      </c>
      <c r="AL155" s="2" t="s">
        <v>53</v>
      </c>
      <c r="AM155" s="2" t="s">
        <v>51</v>
      </c>
      <c r="AN155" s="2">
        <v>34564</v>
      </c>
      <c r="AO155" s="2">
        <v>1.504904</v>
      </c>
      <c r="AP155" s="2">
        <v>1.616617</v>
      </c>
      <c r="AQ155" s="2">
        <v>0.11171300000000001</v>
      </c>
      <c r="AR155" s="2">
        <v>111.71299999999999</v>
      </c>
    </row>
    <row r="156" spans="25:44">
      <c r="Y156" s="2">
        <v>37972</v>
      </c>
      <c r="Z156" s="2" t="s">
        <v>52</v>
      </c>
      <c r="AA156" s="2" t="s">
        <v>46</v>
      </c>
      <c r="AB156" s="2">
        <v>49832</v>
      </c>
      <c r="AC156" s="2">
        <v>2.5026329999999999</v>
      </c>
      <c r="AD156" s="2">
        <v>2.616622</v>
      </c>
      <c r="AE156" s="2">
        <v>0.11398899999999999</v>
      </c>
      <c r="AF156" s="2">
        <v>113.989</v>
      </c>
      <c r="AK156" s="2">
        <v>50011</v>
      </c>
      <c r="AL156" s="2" t="s">
        <v>53</v>
      </c>
      <c r="AM156" s="2" t="s">
        <v>48</v>
      </c>
      <c r="AN156" s="2">
        <v>205146</v>
      </c>
      <c r="AO156" s="2">
        <v>1.50604</v>
      </c>
      <c r="AP156" s="2">
        <v>1.612622</v>
      </c>
      <c r="AQ156" s="2">
        <v>0.106582</v>
      </c>
      <c r="AR156" s="2">
        <v>106.58199999999999</v>
      </c>
    </row>
    <row r="157" spans="25:44">
      <c r="Y157" s="2">
        <v>52886</v>
      </c>
      <c r="Z157" s="2" t="s">
        <v>52</v>
      </c>
      <c r="AA157" s="2" t="s">
        <v>47</v>
      </c>
      <c r="AB157" s="2">
        <v>146954</v>
      </c>
      <c r="AC157" s="2">
        <v>2.5037690000000001</v>
      </c>
      <c r="AD157" s="2">
        <v>2.612622</v>
      </c>
      <c r="AE157" s="2">
        <v>0.10885300000000001</v>
      </c>
      <c r="AF157" s="2">
        <v>108.85299999999999</v>
      </c>
      <c r="AK157" s="2">
        <v>57695</v>
      </c>
      <c r="AL157" s="2" t="s">
        <v>53</v>
      </c>
      <c r="AM157" s="2" t="s">
        <v>46</v>
      </c>
      <c r="AN157" s="2">
        <v>29934</v>
      </c>
      <c r="AO157" s="2">
        <v>2.0026329999999999</v>
      </c>
      <c r="AP157" s="2">
        <v>2.1126269999999998</v>
      </c>
      <c r="AQ157" s="2">
        <v>0.10999399999999999</v>
      </c>
      <c r="AR157" s="2">
        <v>109.994</v>
      </c>
    </row>
    <row r="158" spans="25:44">
      <c r="Y158" s="2">
        <v>50894</v>
      </c>
      <c r="Z158" s="2" t="s">
        <v>52</v>
      </c>
      <c r="AA158" s="2" t="s">
        <v>51</v>
      </c>
      <c r="AB158" s="2">
        <v>114474</v>
      </c>
      <c r="AC158" s="2">
        <v>2.5049039999999998</v>
      </c>
      <c r="AD158" s="2">
        <v>2.6646169999999998</v>
      </c>
      <c r="AE158" s="2">
        <v>0.15971299999999999</v>
      </c>
      <c r="AF158" s="2">
        <v>159.71299999999999</v>
      </c>
      <c r="AK158" s="2">
        <v>54586</v>
      </c>
      <c r="AL158" s="2" t="s">
        <v>53</v>
      </c>
      <c r="AM158" s="2" t="s">
        <v>47</v>
      </c>
      <c r="AN158" s="2">
        <v>71026</v>
      </c>
      <c r="AO158" s="2">
        <v>2.0037690000000001</v>
      </c>
      <c r="AP158" s="2">
        <v>2.148622</v>
      </c>
      <c r="AQ158" s="2">
        <v>0.14485300000000001</v>
      </c>
      <c r="AR158" s="2">
        <v>144.85300000000001</v>
      </c>
    </row>
    <row r="159" spans="25:44">
      <c r="Y159" s="2">
        <v>48250</v>
      </c>
      <c r="Z159" s="2" t="s">
        <v>52</v>
      </c>
      <c r="AA159" s="2" t="s">
        <v>48</v>
      </c>
      <c r="AB159" s="2">
        <v>209652</v>
      </c>
      <c r="AC159" s="2">
        <v>2.50604</v>
      </c>
      <c r="AD159" s="2">
        <v>2.660622</v>
      </c>
      <c r="AE159" s="2">
        <v>0.154582</v>
      </c>
      <c r="AF159" s="2">
        <v>154.58199999999999</v>
      </c>
      <c r="AK159" s="2">
        <v>38784</v>
      </c>
      <c r="AL159" s="2" t="s">
        <v>53</v>
      </c>
      <c r="AM159" s="2" t="s">
        <v>51</v>
      </c>
      <c r="AN159" s="2">
        <v>160258</v>
      </c>
      <c r="AO159" s="2">
        <v>2.0049039999999998</v>
      </c>
      <c r="AP159" s="2">
        <v>2.1566169999999998</v>
      </c>
      <c r="AQ159" s="2">
        <v>0.15171299999999999</v>
      </c>
      <c r="AR159" s="2">
        <v>151.71299999999999</v>
      </c>
    </row>
    <row r="160" spans="25:44">
      <c r="Y160" s="2">
        <v>55434</v>
      </c>
      <c r="Z160" s="2" t="s">
        <v>16</v>
      </c>
      <c r="AA160" s="2" t="s">
        <v>46</v>
      </c>
      <c r="AB160" s="2">
        <v>46432</v>
      </c>
      <c r="AC160" s="2">
        <v>1.5</v>
      </c>
      <c r="AD160" s="2">
        <v>1.624627</v>
      </c>
      <c r="AE160" s="2">
        <v>0.124627</v>
      </c>
      <c r="AF160" s="2">
        <v>124.627</v>
      </c>
      <c r="AK160" s="2">
        <v>53567</v>
      </c>
      <c r="AL160" s="2" t="s">
        <v>53</v>
      </c>
      <c r="AM160" s="2" t="s">
        <v>48</v>
      </c>
      <c r="AN160" s="2">
        <v>94032</v>
      </c>
      <c r="AO160" s="2">
        <v>2.00604</v>
      </c>
      <c r="AP160" s="2">
        <v>2.152622</v>
      </c>
      <c r="AQ160" s="2">
        <v>0.14658199999999999</v>
      </c>
      <c r="AR160" s="2">
        <v>146.58199999999999</v>
      </c>
    </row>
    <row r="161" spans="25:44">
      <c r="Y161" s="2">
        <v>35343</v>
      </c>
      <c r="Z161" s="2" t="s">
        <v>16</v>
      </c>
      <c r="AA161" s="2" t="s">
        <v>51</v>
      </c>
      <c r="AB161" s="2">
        <v>46308</v>
      </c>
      <c r="AC161" s="2">
        <v>1.500011</v>
      </c>
      <c r="AD161" s="2">
        <v>1.6606270000000001</v>
      </c>
      <c r="AE161" s="2">
        <v>0.16061600000000001</v>
      </c>
      <c r="AF161" s="2">
        <v>160.61600000000001</v>
      </c>
      <c r="AK161" s="2">
        <v>42349</v>
      </c>
      <c r="AL161" s="2" t="s">
        <v>53</v>
      </c>
      <c r="AM161" s="2" t="s">
        <v>46</v>
      </c>
      <c r="AN161" s="2">
        <v>85502</v>
      </c>
      <c r="AO161" s="2">
        <v>2.5026329999999999</v>
      </c>
      <c r="AP161" s="2">
        <v>2.6486170000000002</v>
      </c>
      <c r="AQ161" s="2">
        <v>0.145984</v>
      </c>
      <c r="AR161" s="2">
        <v>145.98400000000001</v>
      </c>
    </row>
    <row r="162" spans="25:44">
      <c r="Y162" s="2">
        <v>43632</v>
      </c>
      <c r="Z162" s="2" t="s">
        <v>16</v>
      </c>
      <c r="AA162" s="2" t="s">
        <v>49</v>
      </c>
      <c r="AB162" s="2">
        <v>83462</v>
      </c>
      <c r="AC162" s="2">
        <v>1.5059089999999999</v>
      </c>
      <c r="AD162" s="2">
        <v>1.616627</v>
      </c>
      <c r="AE162" s="2">
        <v>0.110718</v>
      </c>
      <c r="AF162" s="2">
        <v>110.718</v>
      </c>
      <c r="AK162" s="2">
        <v>58846</v>
      </c>
      <c r="AL162" s="2" t="s">
        <v>53</v>
      </c>
      <c r="AM162" s="2" t="s">
        <v>47</v>
      </c>
      <c r="AN162" s="2">
        <v>49956</v>
      </c>
      <c r="AO162" s="2">
        <v>2.5037690000000001</v>
      </c>
      <c r="AP162" s="2">
        <v>2.604622</v>
      </c>
      <c r="AQ162" s="2">
        <v>0.100853</v>
      </c>
      <c r="AR162" s="2">
        <v>100.85299999999999</v>
      </c>
    </row>
    <row r="163" spans="25:44">
      <c r="Y163" s="2">
        <v>35205</v>
      </c>
      <c r="Z163" s="2" t="s">
        <v>16</v>
      </c>
      <c r="AA163" s="2" t="s">
        <v>11</v>
      </c>
      <c r="AB163" s="2">
        <v>117582</v>
      </c>
      <c r="AC163" s="2">
        <v>1.5107269999999999</v>
      </c>
      <c r="AD163" s="2">
        <v>1.6246320000000001</v>
      </c>
      <c r="AE163" s="2">
        <v>0.11390500000000001</v>
      </c>
      <c r="AF163" s="2">
        <v>113.905</v>
      </c>
      <c r="AK163" s="2">
        <v>41910</v>
      </c>
      <c r="AL163" s="2" t="s">
        <v>53</v>
      </c>
      <c r="AM163" s="2" t="s">
        <v>51</v>
      </c>
      <c r="AN163" s="2">
        <v>84304</v>
      </c>
      <c r="AO163" s="2">
        <v>2.5049039999999998</v>
      </c>
      <c r="AP163" s="2">
        <v>2.6606169999999998</v>
      </c>
      <c r="AQ163" s="2">
        <v>0.15571299999999999</v>
      </c>
      <c r="AR163" s="2">
        <v>155.71299999999999</v>
      </c>
    </row>
    <row r="164" spans="25:44">
      <c r="Y164" s="2">
        <v>55438</v>
      </c>
      <c r="Z164" s="2" t="s">
        <v>16</v>
      </c>
      <c r="AA164" s="2" t="s">
        <v>46</v>
      </c>
      <c r="AB164" s="2">
        <v>46370</v>
      </c>
      <c r="AC164" s="2">
        <v>2</v>
      </c>
      <c r="AD164" s="2">
        <v>2.1206269999999998</v>
      </c>
      <c r="AE164" s="2">
        <v>0.120627</v>
      </c>
      <c r="AF164" s="2">
        <v>120.627</v>
      </c>
      <c r="AK164" s="2">
        <v>48455</v>
      </c>
      <c r="AL164" s="2" t="s">
        <v>53</v>
      </c>
      <c r="AM164" s="2" t="s">
        <v>48</v>
      </c>
      <c r="AN164" s="2">
        <v>130496</v>
      </c>
      <c r="AO164" s="2">
        <v>2.50604</v>
      </c>
      <c r="AP164" s="2">
        <v>2.6126170000000002</v>
      </c>
      <c r="AQ164" s="2">
        <v>0.10657700000000001</v>
      </c>
      <c r="AR164" s="2">
        <v>106.577</v>
      </c>
    </row>
    <row r="165" spans="25:44">
      <c r="Y165" s="2">
        <v>35347</v>
      </c>
      <c r="Z165" s="2" t="s">
        <v>16</v>
      </c>
      <c r="AA165" s="2" t="s">
        <v>51</v>
      </c>
      <c r="AB165" s="2">
        <v>46370</v>
      </c>
      <c r="AC165" s="2">
        <v>2.0000110000000002</v>
      </c>
      <c r="AD165" s="2">
        <v>2.1646269999999999</v>
      </c>
      <c r="AE165" s="2">
        <v>0.16461600000000001</v>
      </c>
      <c r="AF165" s="2">
        <v>164.61600000000001</v>
      </c>
      <c r="AK165" s="2">
        <v>56015</v>
      </c>
      <c r="AL165" s="2" t="s">
        <v>53</v>
      </c>
      <c r="AM165" s="2" t="s">
        <v>47</v>
      </c>
      <c r="AN165" s="2">
        <v>59616</v>
      </c>
      <c r="AO165" s="2">
        <v>3.5026389999999998</v>
      </c>
      <c r="AP165" s="2">
        <v>3.5676570000000001</v>
      </c>
      <c r="AQ165" s="2">
        <v>6.5018000000000006E-2</v>
      </c>
      <c r="AR165" s="2">
        <v>65.018000000000001</v>
      </c>
    </row>
    <row r="166" spans="25:44">
      <c r="Y166" s="2">
        <v>41387</v>
      </c>
      <c r="Z166" s="2" t="s">
        <v>16</v>
      </c>
      <c r="AA166" s="2" t="s">
        <v>11</v>
      </c>
      <c r="AB166" s="2">
        <v>150192</v>
      </c>
      <c r="AC166" s="2">
        <v>2.005903</v>
      </c>
      <c r="AD166" s="2">
        <v>2.1206170000000002</v>
      </c>
      <c r="AE166" s="2">
        <v>0.114714</v>
      </c>
      <c r="AF166" s="2">
        <v>114.714</v>
      </c>
      <c r="AK166" s="2">
        <v>55434</v>
      </c>
      <c r="AL166" s="2" t="s">
        <v>16</v>
      </c>
      <c r="AM166" s="2" t="s">
        <v>46</v>
      </c>
      <c r="AN166" s="2">
        <v>46130</v>
      </c>
      <c r="AO166" s="2">
        <v>1.5</v>
      </c>
      <c r="AP166" s="2">
        <v>1.6486369999999999</v>
      </c>
      <c r="AQ166" s="2">
        <v>0.14863699999999999</v>
      </c>
      <c r="AR166" s="2">
        <v>148.637</v>
      </c>
    </row>
    <row r="167" spans="25:44">
      <c r="Y167" s="2">
        <v>58974</v>
      </c>
      <c r="Z167" s="2" t="s">
        <v>16</v>
      </c>
      <c r="AA167" s="2" t="s">
        <v>12</v>
      </c>
      <c r="AB167" s="2">
        <v>132064</v>
      </c>
      <c r="AC167" s="2">
        <v>2.0102410000000002</v>
      </c>
      <c r="AD167" s="2">
        <v>2.164622</v>
      </c>
      <c r="AE167" s="2">
        <v>0.15438099999999999</v>
      </c>
      <c r="AF167" s="2">
        <v>154.381</v>
      </c>
      <c r="AK167" s="2">
        <v>35343</v>
      </c>
      <c r="AL167" s="2" t="s">
        <v>16</v>
      </c>
      <c r="AM167" s="2" t="s">
        <v>51</v>
      </c>
      <c r="AN167" s="2">
        <v>46130</v>
      </c>
      <c r="AO167" s="2">
        <v>1.500011</v>
      </c>
      <c r="AP167" s="2">
        <v>1.6166320000000001</v>
      </c>
      <c r="AQ167" s="2">
        <v>0.116621</v>
      </c>
      <c r="AR167" s="2">
        <v>116.621</v>
      </c>
    </row>
    <row r="168" spans="25:44">
      <c r="Y168" s="2">
        <v>55442</v>
      </c>
      <c r="Z168" s="2" t="s">
        <v>16</v>
      </c>
      <c r="AA168" s="2" t="s">
        <v>46</v>
      </c>
      <c r="AB168" s="2">
        <v>46246</v>
      </c>
      <c r="AC168" s="2">
        <v>2.5</v>
      </c>
      <c r="AD168" s="2">
        <v>2.6166170000000002</v>
      </c>
      <c r="AE168" s="2">
        <v>0.116617</v>
      </c>
      <c r="AF168" s="2">
        <v>116.617</v>
      </c>
      <c r="AK168" s="2">
        <v>59100</v>
      </c>
      <c r="AL168" s="2" t="s">
        <v>16</v>
      </c>
      <c r="AM168" s="2" t="s">
        <v>11</v>
      </c>
      <c r="AN168" s="2">
        <v>203188</v>
      </c>
      <c r="AO168" s="2">
        <v>1.505903</v>
      </c>
      <c r="AP168" s="2">
        <v>1.6486419999999999</v>
      </c>
      <c r="AQ168" s="2">
        <v>0.142739</v>
      </c>
      <c r="AR168" s="2">
        <v>142.739</v>
      </c>
    </row>
    <row r="169" spans="25:44">
      <c r="Y169" s="2">
        <v>35351</v>
      </c>
      <c r="Z169" s="2" t="s">
        <v>16</v>
      </c>
      <c r="AA169" s="2" t="s">
        <v>51</v>
      </c>
      <c r="AB169" s="2">
        <v>46370</v>
      </c>
      <c r="AC169" s="2">
        <v>2.5000110000000002</v>
      </c>
      <c r="AD169" s="2">
        <v>2.6646269999999999</v>
      </c>
      <c r="AE169" s="2">
        <v>0.16461600000000001</v>
      </c>
      <c r="AF169" s="2">
        <v>164.61600000000001</v>
      </c>
      <c r="AK169" s="2">
        <v>40422</v>
      </c>
      <c r="AL169" s="2" t="s">
        <v>16</v>
      </c>
      <c r="AM169" s="2" t="s">
        <v>12</v>
      </c>
      <c r="AN169" s="2">
        <v>404</v>
      </c>
      <c r="AO169" s="2">
        <v>1.5102409999999999</v>
      </c>
      <c r="AP169" s="2">
        <v>1.584206</v>
      </c>
      <c r="AQ169" s="2">
        <v>7.3965000000000003E-2</v>
      </c>
      <c r="AR169" s="2">
        <v>73.965000000000003</v>
      </c>
    </row>
    <row r="170" spans="25:44">
      <c r="Y170" s="2">
        <v>51189</v>
      </c>
      <c r="Z170" s="2" t="s">
        <v>16</v>
      </c>
      <c r="AA170" s="2" t="s">
        <v>11</v>
      </c>
      <c r="AB170" s="2">
        <v>61952</v>
      </c>
      <c r="AC170" s="2">
        <v>2.505903</v>
      </c>
      <c r="AD170" s="2">
        <v>2.616622</v>
      </c>
      <c r="AE170" s="2">
        <v>0.110719</v>
      </c>
      <c r="AF170" s="2">
        <v>110.71899999999999</v>
      </c>
      <c r="AK170" s="2">
        <v>55438</v>
      </c>
      <c r="AL170" s="2" t="s">
        <v>16</v>
      </c>
      <c r="AM170" s="2" t="s">
        <v>46</v>
      </c>
      <c r="AN170" s="2">
        <v>46130</v>
      </c>
      <c r="AO170" s="2">
        <v>2</v>
      </c>
      <c r="AP170" s="2">
        <v>2.112622</v>
      </c>
      <c r="AQ170" s="2">
        <v>0.112622</v>
      </c>
      <c r="AR170" s="2">
        <v>112.622</v>
      </c>
    </row>
    <row r="171" spans="25:44">
      <c r="Y171" s="2">
        <v>34927</v>
      </c>
      <c r="Z171" s="2" t="s">
        <v>16</v>
      </c>
      <c r="AA171" s="2" t="s">
        <v>12</v>
      </c>
      <c r="AB171" s="2">
        <v>84124</v>
      </c>
      <c r="AC171" s="2">
        <v>2.5102410000000002</v>
      </c>
      <c r="AD171" s="2">
        <v>2.6646320000000001</v>
      </c>
      <c r="AE171" s="2">
        <v>0.154391</v>
      </c>
      <c r="AF171" s="2">
        <v>154.39099999999999</v>
      </c>
      <c r="AK171" s="2">
        <v>35347</v>
      </c>
      <c r="AL171" s="2" t="s">
        <v>16</v>
      </c>
      <c r="AM171" s="2" t="s">
        <v>51</v>
      </c>
      <c r="AN171" s="2">
        <v>46130</v>
      </c>
      <c r="AO171" s="2">
        <v>2.0000110000000002</v>
      </c>
      <c r="AP171" s="2">
        <v>2.1566320000000001</v>
      </c>
      <c r="AQ171" s="2">
        <v>0.15662100000000001</v>
      </c>
      <c r="AR171" s="2">
        <v>156.62100000000001</v>
      </c>
    </row>
    <row r="172" spans="25:44">
      <c r="Y172" s="2">
        <v>32847</v>
      </c>
      <c r="Z172" s="2" t="s">
        <v>45</v>
      </c>
      <c r="AA172" s="2" t="s">
        <v>47</v>
      </c>
      <c r="AB172" s="2">
        <v>103712</v>
      </c>
      <c r="AC172" s="2">
        <v>1.5026390000000001</v>
      </c>
      <c r="AD172" s="2">
        <v>1.616627</v>
      </c>
      <c r="AE172" s="2">
        <v>0.11398800000000001</v>
      </c>
      <c r="AF172" s="2">
        <v>113.988</v>
      </c>
      <c r="AK172" s="2">
        <v>50989</v>
      </c>
      <c r="AL172" s="2" t="s">
        <v>16</v>
      </c>
      <c r="AM172" s="2" t="s">
        <v>11</v>
      </c>
      <c r="AN172" s="2">
        <v>68608</v>
      </c>
      <c r="AO172" s="2">
        <v>2.005903</v>
      </c>
      <c r="AP172" s="2">
        <v>2.1126170000000002</v>
      </c>
      <c r="AQ172" s="2">
        <v>0.106714</v>
      </c>
      <c r="AR172" s="2">
        <v>106.714</v>
      </c>
    </row>
    <row r="173" spans="25:44">
      <c r="Y173" s="2">
        <v>36861</v>
      </c>
      <c r="Z173" s="2" t="s">
        <v>45</v>
      </c>
      <c r="AA173" s="2" t="s">
        <v>48</v>
      </c>
      <c r="AB173" s="2">
        <v>113620</v>
      </c>
      <c r="AC173" s="2">
        <v>1.5038069999999999</v>
      </c>
      <c r="AD173" s="2">
        <v>1.6486270000000001</v>
      </c>
      <c r="AE173" s="2">
        <v>0.14482</v>
      </c>
      <c r="AF173" s="2">
        <v>144.82</v>
      </c>
      <c r="AK173" s="2">
        <v>48672</v>
      </c>
      <c r="AL173" s="2" t="s">
        <v>16</v>
      </c>
      <c r="AM173" s="2" t="s">
        <v>12</v>
      </c>
      <c r="AN173" s="2">
        <v>404</v>
      </c>
      <c r="AO173" s="2">
        <v>2.0102410000000002</v>
      </c>
      <c r="AP173" s="2">
        <v>2.12215</v>
      </c>
      <c r="AQ173" s="2">
        <v>0.11190899999999999</v>
      </c>
      <c r="AR173" s="2">
        <v>111.90900000000001</v>
      </c>
    </row>
    <row r="174" spans="25:44">
      <c r="Y174" s="2">
        <v>37216</v>
      </c>
      <c r="Z174" s="2" t="s">
        <v>45</v>
      </c>
      <c r="AA174" s="2" t="s">
        <v>46</v>
      </c>
      <c r="AB174" s="2">
        <v>201728</v>
      </c>
      <c r="AC174" s="2">
        <v>1.5051429999999999</v>
      </c>
      <c r="AD174" s="2">
        <v>1.624622</v>
      </c>
      <c r="AE174" s="2">
        <v>0.119479</v>
      </c>
      <c r="AF174" s="2">
        <v>119.479</v>
      </c>
      <c r="AK174" s="2">
        <v>55442</v>
      </c>
      <c r="AL174" s="2" t="s">
        <v>16</v>
      </c>
      <c r="AM174" s="2" t="s">
        <v>46</v>
      </c>
      <c r="AN174" s="2">
        <v>46254</v>
      </c>
      <c r="AO174" s="2">
        <v>2.5</v>
      </c>
      <c r="AP174" s="2">
        <v>2.6486320000000001</v>
      </c>
      <c r="AQ174" s="2">
        <v>0.14863199999999999</v>
      </c>
      <c r="AR174" s="2">
        <v>148.63200000000001</v>
      </c>
    </row>
    <row r="175" spans="25:44">
      <c r="Y175" s="2">
        <v>49320</v>
      </c>
      <c r="Z175" s="2" t="s">
        <v>45</v>
      </c>
      <c r="AA175" s="2" t="s">
        <v>51</v>
      </c>
      <c r="AB175" s="2">
        <v>118298</v>
      </c>
      <c r="AC175" s="2">
        <v>1.506731</v>
      </c>
      <c r="AD175" s="2">
        <v>1.660622</v>
      </c>
      <c r="AE175" s="2">
        <v>0.153891</v>
      </c>
      <c r="AF175" s="2">
        <v>153.89099999999999</v>
      </c>
      <c r="AK175" s="2">
        <v>35351</v>
      </c>
      <c r="AL175" s="2" t="s">
        <v>16</v>
      </c>
      <c r="AM175" s="2" t="s">
        <v>51</v>
      </c>
      <c r="AN175" s="2">
        <v>46378</v>
      </c>
      <c r="AO175" s="2">
        <v>2.5000110000000002</v>
      </c>
      <c r="AP175" s="2">
        <v>2.6606320000000001</v>
      </c>
      <c r="AQ175" s="2">
        <v>0.16062100000000001</v>
      </c>
      <c r="AR175" s="2">
        <v>160.62100000000001</v>
      </c>
    </row>
    <row r="176" spans="25:44">
      <c r="Y176" s="2">
        <v>46891</v>
      </c>
      <c r="Z176" s="2" t="s">
        <v>45</v>
      </c>
      <c r="AA176" s="2" t="s">
        <v>46</v>
      </c>
      <c r="AB176" s="2">
        <v>42446</v>
      </c>
      <c r="AC176" s="2">
        <v>2.0026329999999999</v>
      </c>
      <c r="AD176" s="2">
        <v>2.120622</v>
      </c>
      <c r="AE176" s="2">
        <v>0.117989</v>
      </c>
      <c r="AF176" s="2">
        <v>117.989</v>
      </c>
      <c r="AK176" s="2">
        <v>38554</v>
      </c>
      <c r="AL176" s="2" t="s">
        <v>16</v>
      </c>
      <c r="AM176" s="2" t="s">
        <v>11</v>
      </c>
      <c r="AN176" s="2">
        <v>16168</v>
      </c>
      <c r="AO176" s="2">
        <v>2.505903</v>
      </c>
      <c r="AP176" s="2">
        <v>2.648622</v>
      </c>
      <c r="AQ176" s="2">
        <v>0.14271900000000001</v>
      </c>
      <c r="AR176" s="2">
        <v>142.71899999999999</v>
      </c>
    </row>
    <row r="177" spans="25:44">
      <c r="Y177" s="2">
        <v>51373</v>
      </c>
      <c r="Z177" s="2" t="s">
        <v>45</v>
      </c>
      <c r="AA177" s="2" t="s">
        <v>47</v>
      </c>
      <c r="AB177" s="2">
        <v>19172</v>
      </c>
      <c r="AC177" s="2">
        <v>2.0037690000000001</v>
      </c>
      <c r="AD177" s="2">
        <v>2.1166170000000002</v>
      </c>
      <c r="AE177" s="2">
        <v>0.112848</v>
      </c>
      <c r="AF177" s="2">
        <v>112.848</v>
      </c>
      <c r="AK177" s="2">
        <v>54776</v>
      </c>
      <c r="AL177" s="2" t="s">
        <v>16</v>
      </c>
      <c r="AM177" s="2" t="s">
        <v>12</v>
      </c>
      <c r="AN177" s="2">
        <v>652</v>
      </c>
      <c r="AO177" s="2">
        <v>2.5102410000000002</v>
      </c>
      <c r="AP177" s="2">
        <v>2.6260490000000001</v>
      </c>
      <c r="AQ177" s="2">
        <v>0.11580799999999999</v>
      </c>
      <c r="AR177" s="2">
        <v>115.80800000000001</v>
      </c>
    </row>
    <row r="178" spans="25:44">
      <c r="Y178" s="2">
        <v>37341</v>
      </c>
      <c r="Z178" s="2" t="s">
        <v>45</v>
      </c>
      <c r="AA178" s="2" t="s">
        <v>51</v>
      </c>
      <c r="AB178" s="2">
        <v>114474</v>
      </c>
      <c r="AC178" s="2">
        <v>2.0049039999999998</v>
      </c>
      <c r="AD178" s="2">
        <v>2.164622</v>
      </c>
      <c r="AE178" s="2">
        <v>0.159718</v>
      </c>
      <c r="AF178" s="2">
        <v>159.71799999999999</v>
      </c>
      <c r="AK178" s="2">
        <v>60297</v>
      </c>
      <c r="AL178" s="2" t="s">
        <v>45</v>
      </c>
      <c r="AM178" s="2" t="s">
        <v>46</v>
      </c>
      <c r="AN178" s="2">
        <v>23864</v>
      </c>
      <c r="AO178" s="2">
        <v>1.5026330000000001</v>
      </c>
      <c r="AP178" s="2">
        <v>1.6486369999999999</v>
      </c>
      <c r="AQ178" s="2">
        <v>0.14600399999999999</v>
      </c>
      <c r="AR178" s="2">
        <v>146.00399999999999</v>
      </c>
    </row>
    <row r="179" spans="25:44">
      <c r="Y179" s="2">
        <v>57461</v>
      </c>
      <c r="Z179" s="2" t="s">
        <v>45</v>
      </c>
      <c r="AA179" s="2" t="s">
        <v>48</v>
      </c>
      <c r="AB179" s="2">
        <v>175258</v>
      </c>
      <c r="AC179" s="2">
        <v>2.00604</v>
      </c>
      <c r="AD179" s="2">
        <v>2.1526269999999998</v>
      </c>
      <c r="AE179" s="2">
        <v>0.146587</v>
      </c>
      <c r="AF179" s="2">
        <v>146.58699999999999</v>
      </c>
      <c r="AK179" s="2">
        <v>44623</v>
      </c>
      <c r="AL179" s="2" t="s">
        <v>45</v>
      </c>
      <c r="AM179" s="2" t="s">
        <v>47</v>
      </c>
      <c r="AN179" s="2">
        <v>143564</v>
      </c>
      <c r="AO179" s="2">
        <v>1.5037689999999999</v>
      </c>
      <c r="AP179" s="2">
        <v>1.6486270000000001</v>
      </c>
      <c r="AQ179" s="2">
        <v>0.14485799999999999</v>
      </c>
      <c r="AR179" s="2">
        <v>144.858</v>
      </c>
    </row>
    <row r="180" spans="25:44">
      <c r="Y180" s="2">
        <v>39516</v>
      </c>
      <c r="Z180" s="2" t="s">
        <v>45</v>
      </c>
      <c r="AA180" s="2" t="s">
        <v>46</v>
      </c>
      <c r="AB180" s="2">
        <v>241174</v>
      </c>
      <c r="AC180" s="2">
        <v>2.5026329999999999</v>
      </c>
      <c r="AD180" s="2">
        <v>2.6046170000000002</v>
      </c>
      <c r="AE180" s="2">
        <v>0.10198400000000001</v>
      </c>
      <c r="AF180" s="2">
        <v>101.98399999999999</v>
      </c>
      <c r="AK180" s="2">
        <v>39587</v>
      </c>
      <c r="AL180" s="2" t="s">
        <v>45</v>
      </c>
      <c r="AM180" s="2" t="s">
        <v>51</v>
      </c>
      <c r="AN180" s="2">
        <v>18256</v>
      </c>
      <c r="AO180" s="2">
        <v>1.504904</v>
      </c>
      <c r="AP180" s="2">
        <v>1.616627</v>
      </c>
      <c r="AQ180" s="2">
        <v>0.111723</v>
      </c>
      <c r="AR180" s="2">
        <v>111.723</v>
      </c>
    </row>
    <row r="181" spans="25:44">
      <c r="Y181" s="2">
        <v>44713</v>
      </c>
      <c r="Z181" s="2" t="s">
        <v>45</v>
      </c>
      <c r="AA181" s="2" t="s">
        <v>47</v>
      </c>
      <c r="AB181" s="2">
        <v>42260</v>
      </c>
      <c r="AC181" s="2">
        <v>2.5037690000000001</v>
      </c>
      <c r="AD181" s="2">
        <v>2.6126269999999998</v>
      </c>
      <c r="AE181" s="2">
        <v>0.108858</v>
      </c>
      <c r="AF181" s="2">
        <v>108.858</v>
      </c>
      <c r="AK181" s="2">
        <v>47333</v>
      </c>
      <c r="AL181" s="2" t="s">
        <v>45</v>
      </c>
      <c r="AM181" s="2" t="s">
        <v>48</v>
      </c>
      <c r="AN181" s="2">
        <v>76634</v>
      </c>
      <c r="AO181" s="2">
        <v>1.50604</v>
      </c>
      <c r="AP181" s="2">
        <v>1.612617</v>
      </c>
      <c r="AQ181" s="2">
        <v>0.10657700000000001</v>
      </c>
      <c r="AR181" s="2">
        <v>106.577</v>
      </c>
    </row>
    <row r="182" spans="25:44">
      <c r="Y182" s="2">
        <v>45845</v>
      </c>
      <c r="Z182" s="2" t="s">
        <v>45</v>
      </c>
      <c r="AA182" s="2" t="s">
        <v>51</v>
      </c>
      <c r="AB182" s="2">
        <v>182114</v>
      </c>
      <c r="AC182" s="2">
        <v>2.5049039999999998</v>
      </c>
      <c r="AD182" s="2">
        <v>2.664622</v>
      </c>
      <c r="AE182" s="2">
        <v>0.159718</v>
      </c>
      <c r="AF182" s="2">
        <v>159.71799999999999</v>
      </c>
      <c r="AK182" s="2">
        <v>34942</v>
      </c>
      <c r="AL182" s="2" t="s">
        <v>45</v>
      </c>
      <c r="AM182" s="2" t="s">
        <v>46</v>
      </c>
      <c r="AN182" s="2">
        <v>128426</v>
      </c>
      <c r="AO182" s="2">
        <v>2.0026329999999999</v>
      </c>
      <c r="AP182" s="2">
        <v>2.1126170000000002</v>
      </c>
      <c r="AQ182" s="2">
        <v>0.109984</v>
      </c>
      <c r="AR182" s="2">
        <v>109.98399999999999</v>
      </c>
    </row>
    <row r="183" spans="25:44">
      <c r="Y183" s="2">
        <v>57082</v>
      </c>
      <c r="Z183" s="2" t="s">
        <v>45</v>
      </c>
      <c r="AA183" s="2" t="s">
        <v>48</v>
      </c>
      <c r="AB183" s="2">
        <v>23926</v>
      </c>
      <c r="AC183" s="2">
        <v>2.50604</v>
      </c>
      <c r="AD183" s="2">
        <v>2.6606269999999999</v>
      </c>
      <c r="AE183" s="2">
        <v>0.154587</v>
      </c>
      <c r="AF183" s="2">
        <v>154.58699999999999</v>
      </c>
      <c r="AK183" s="2">
        <v>38860</v>
      </c>
      <c r="AL183" s="2" t="s">
        <v>45</v>
      </c>
      <c r="AM183" s="2" t="s">
        <v>47</v>
      </c>
      <c r="AN183" s="2">
        <v>73506</v>
      </c>
      <c r="AO183" s="2">
        <v>2.0037690000000001</v>
      </c>
      <c r="AP183" s="2">
        <v>2.1486320000000001</v>
      </c>
      <c r="AQ183" s="2">
        <v>0.14486299999999999</v>
      </c>
      <c r="AR183" s="2">
        <v>144.863</v>
      </c>
    </row>
    <row r="184" spans="25:44">
      <c r="Y184" s="2">
        <v>56072</v>
      </c>
      <c r="Z184" s="2" t="s">
        <v>52</v>
      </c>
      <c r="AA184" s="2" t="s">
        <v>47</v>
      </c>
      <c r="AB184" s="2">
        <v>205042</v>
      </c>
      <c r="AC184" s="2">
        <v>1.5026390000000001</v>
      </c>
      <c r="AD184" s="2">
        <v>1.616617</v>
      </c>
      <c r="AE184" s="2">
        <v>0.113978</v>
      </c>
      <c r="AF184" s="2">
        <v>113.97799999999999</v>
      </c>
      <c r="AK184" s="2">
        <v>36108</v>
      </c>
      <c r="AL184" s="2" t="s">
        <v>45</v>
      </c>
      <c r="AM184" s="2" t="s">
        <v>51</v>
      </c>
      <c r="AN184" s="2">
        <v>42516</v>
      </c>
      <c r="AO184" s="2">
        <v>2.0049039999999998</v>
      </c>
      <c r="AP184" s="2">
        <v>2.1566269999999998</v>
      </c>
      <c r="AQ184" s="2">
        <v>0.151723</v>
      </c>
      <c r="AR184" s="2">
        <v>151.72300000000001</v>
      </c>
    </row>
    <row r="185" spans="25:44">
      <c r="Y185" s="2">
        <v>38518</v>
      </c>
      <c r="Z185" s="2" t="s">
        <v>52</v>
      </c>
      <c r="AA185" s="2" t="s">
        <v>48</v>
      </c>
      <c r="AB185" s="2">
        <v>86748</v>
      </c>
      <c r="AC185" s="2">
        <v>1.5038069999999999</v>
      </c>
      <c r="AD185" s="2">
        <v>1.648622</v>
      </c>
      <c r="AE185" s="2">
        <v>0.144815</v>
      </c>
      <c r="AF185" s="2">
        <v>144.815</v>
      </c>
      <c r="AK185" s="2">
        <v>33345</v>
      </c>
      <c r="AL185" s="2" t="s">
        <v>45</v>
      </c>
      <c r="AM185" s="2" t="s">
        <v>48</v>
      </c>
      <c r="AN185" s="2">
        <v>83496</v>
      </c>
      <c r="AO185" s="2">
        <v>2.00604</v>
      </c>
      <c r="AP185" s="2">
        <v>2.152622</v>
      </c>
      <c r="AQ185" s="2">
        <v>0.14658199999999999</v>
      </c>
      <c r="AR185" s="2">
        <v>146.58199999999999</v>
      </c>
    </row>
    <row r="186" spans="25:44">
      <c r="Y186" s="2">
        <v>46994</v>
      </c>
      <c r="Z186" s="2" t="s">
        <v>52</v>
      </c>
      <c r="AA186" s="2" t="s">
        <v>46</v>
      </c>
      <c r="AB186" s="2">
        <v>13288</v>
      </c>
      <c r="AC186" s="2">
        <v>1.5051429999999999</v>
      </c>
      <c r="AD186" s="2">
        <v>1.624617</v>
      </c>
      <c r="AE186" s="2">
        <v>0.119474</v>
      </c>
      <c r="AF186" s="2">
        <v>119.474</v>
      </c>
      <c r="AK186" s="2">
        <v>60709</v>
      </c>
      <c r="AL186" s="2" t="s">
        <v>45</v>
      </c>
      <c r="AM186" s="2" t="s">
        <v>46</v>
      </c>
      <c r="AN186" s="2">
        <v>103588</v>
      </c>
      <c r="AO186" s="2">
        <v>2.5026329999999999</v>
      </c>
      <c r="AP186" s="2">
        <v>2.6486269999999998</v>
      </c>
      <c r="AQ186" s="2">
        <v>0.14599400000000001</v>
      </c>
      <c r="AR186" s="2">
        <v>145.994</v>
      </c>
    </row>
    <row r="187" spans="25:44">
      <c r="Y187" s="2">
        <v>58541</v>
      </c>
      <c r="Z187" s="2" t="s">
        <v>52</v>
      </c>
      <c r="AA187" s="2" t="s">
        <v>51</v>
      </c>
      <c r="AB187" s="2">
        <v>212656</v>
      </c>
      <c r="AC187" s="2">
        <v>1.506731</v>
      </c>
      <c r="AD187" s="2">
        <v>1.660617</v>
      </c>
      <c r="AE187" s="2">
        <v>0.153886</v>
      </c>
      <c r="AF187" s="2">
        <v>153.886</v>
      </c>
      <c r="AK187" s="2">
        <v>40157</v>
      </c>
      <c r="AL187" s="2" t="s">
        <v>45</v>
      </c>
      <c r="AM187" s="2" t="s">
        <v>47</v>
      </c>
      <c r="AN187" s="2">
        <v>76786</v>
      </c>
      <c r="AO187" s="2">
        <v>2.5037690000000001</v>
      </c>
      <c r="AP187" s="2">
        <v>2.6086170000000002</v>
      </c>
      <c r="AQ187" s="2">
        <v>0.104848</v>
      </c>
      <c r="AR187" s="2">
        <v>104.848</v>
      </c>
    </row>
    <row r="188" spans="25:44">
      <c r="Y188" s="2">
        <v>34372</v>
      </c>
      <c r="Z188" s="2" t="s">
        <v>52</v>
      </c>
      <c r="AA188" s="2" t="s">
        <v>46</v>
      </c>
      <c r="AB188" s="2">
        <v>103712</v>
      </c>
      <c r="AC188" s="2">
        <v>2.0026329999999999</v>
      </c>
      <c r="AD188" s="2">
        <v>2.1206170000000002</v>
      </c>
      <c r="AE188" s="2">
        <v>0.11798400000000001</v>
      </c>
      <c r="AF188" s="2">
        <v>117.98399999999999</v>
      </c>
      <c r="AK188" s="2">
        <v>43699</v>
      </c>
      <c r="AL188" s="2" t="s">
        <v>45</v>
      </c>
      <c r="AM188" s="2" t="s">
        <v>51</v>
      </c>
      <c r="AN188" s="2">
        <v>101356</v>
      </c>
      <c r="AO188" s="2">
        <v>2.5049039999999998</v>
      </c>
      <c r="AP188" s="2">
        <v>2.6606269999999999</v>
      </c>
      <c r="AQ188" s="2">
        <v>0.155723</v>
      </c>
      <c r="AR188" s="2">
        <v>155.72300000000001</v>
      </c>
    </row>
    <row r="189" spans="25:44">
      <c r="Y189" s="2">
        <v>53704</v>
      </c>
      <c r="Z189" s="2" t="s">
        <v>52</v>
      </c>
      <c r="AA189" s="2" t="s">
        <v>47</v>
      </c>
      <c r="AB189" s="2">
        <v>102796</v>
      </c>
      <c r="AC189" s="2">
        <v>2.0037690000000001</v>
      </c>
      <c r="AD189" s="2">
        <v>2.0966170000000002</v>
      </c>
      <c r="AE189" s="2">
        <v>9.2848E-2</v>
      </c>
      <c r="AF189" s="2">
        <v>92.847999999999999</v>
      </c>
      <c r="AK189" s="2">
        <v>50534</v>
      </c>
      <c r="AL189" s="2" t="s">
        <v>45</v>
      </c>
      <c r="AM189" s="2" t="s">
        <v>48</v>
      </c>
      <c r="AN189" s="2">
        <v>63392</v>
      </c>
      <c r="AO189" s="2">
        <v>2.50604</v>
      </c>
      <c r="AP189" s="2">
        <v>2.6126320000000001</v>
      </c>
      <c r="AQ189" s="2">
        <v>0.10659200000000001</v>
      </c>
      <c r="AR189" s="2">
        <v>106.592</v>
      </c>
    </row>
    <row r="190" spans="25:44">
      <c r="Y190" s="2">
        <v>55289</v>
      </c>
      <c r="Z190" s="2" t="s">
        <v>52</v>
      </c>
      <c r="AA190" s="2" t="s">
        <v>51</v>
      </c>
      <c r="AB190" s="2">
        <v>115700</v>
      </c>
      <c r="AC190" s="2">
        <v>2.0049039999999998</v>
      </c>
      <c r="AD190" s="2">
        <v>2.1646169999999998</v>
      </c>
      <c r="AE190" s="2">
        <v>0.15971299999999999</v>
      </c>
      <c r="AF190" s="2">
        <v>159.71299999999999</v>
      </c>
      <c r="AK190" s="2">
        <v>37198</v>
      </c>
      <c r="AL190" s="2" t="s">
        <v>52</v>
      </c>
      <c r="AM190" s="2" t="s">
        <v>46</v>
      </c>
      <c r="AN190" s="2">
        <v>16044</v>
      </c>
      <c r="AO190" s="2">
        <v>1.5026330000000001</v>
      </c>
      <c r="AP190" s="2">
        <v>1.6486320000000001</v>
      </c>
      <c r="AQ190" s="2">
        <v>0.14599899999999999</v>
      </c>
      <c r="AR190" s="2">
        <v>145.999</v>
      </c>
    </row>
    <row r="191" spans="25:44">
      <c r="Y191" s="2">
        <v>39869</v>
      </c>
      <c r="Z191" s="2" t="s">
        <v>52</v>
      </c>
      <c r="AA191" s="2" t="s">
        <v>48</v>
      </c>
      <c r="AB191" s="2">
        <v>47538</v>
      </c>
      <c r="AC191" s="2">
        <v>2.00604</v>
      </c>
      <c r="AD191" s="2">
        <v>2.152622</v>
      </c>
      <c r="AE191" s="2">
        <v>0.14658199999999999</v>
      </c>
      <c r="AF191" s="2">
        <v>146.58199999999999</v>
      </c>
      <c r="AK191" s="2">
        <v>57518</v>
      </c>
      <c r="AL191" s="2" t="s">
        <v>52</v>
      </c>
      <c r="AM191" s="2" t="s">
        <v>47</v>
      </c>
      <c r="AN191" s="2">
        <v>132078</v>
      </c>
      <c r="AO191" s="2">
        <v>1.5037689999999999</v>
      </c>
      <c r="AP191" s="2">
        <v>1.648622</v>
      </c>
      <c r="AQ191" s="2">
        <v>0.14485300000000001</v>
      </c>
      <c r="AR191" s="2">
        <v>144.85300000000001</v>
      </c>
    </row>
    <row r="192" spans="25:44">
      <c r="Y192" s="2">
        <v>37972</v>
      </c>
      <c r="Z192" s="2" t="s">
        <v>52</v>
      </c>
      <c r="AA192" s="2" t="s">
        <v>46</v>
      </c>
      <c r="AB192" s="2">
        <v>49832</v>
      </c>
      <c r="AC192" s="2">
        <v>2.5026329999999999</v>
      </c>
      <c r="AD192" s="2">
        <v>2.616622</v>
      </c>
      <c r="AE192" s="2">
        <v>0.11398899999999999</v>
      </c>
      <c r="AF192" s="2">
        <v>113.989</v>
      </c>
      <c r="AK192" s="2">
        <v>38764</v>
      </c>
      <c r="AL192" s="2" t="s">
        <v>52</v>
      </c>
      <c r="AM192" s="2" t="s">
        <v>51</v>
      </c>
      <c r="AN192" s="2">
        <v>39780</v>
      </c>
      <c r="AO192" s="2">
        <v>1.504904</v>
      </c>
      <c r="AP192" s="2">
        <v>1.616622</v>
      </c>
      <c r="AQ192" s="2">
        <v>0.111718</v>
      </c>
      <c r="AR192" s="2">
        <v>111.718</v>
      </c>
    </row>
    <row r="193" spans="25:44">
      <c r="Y193" s="2">
        <v>52886</v>
      </c>
      <c r="Z193" s="2" t="s">
        <v>52</v>
      </c>
      <c r="AA193" s="2" t="s">
        <v>47</v>
      </c>
      <c r="AB193" s="2">
        <v>146954</v>
      </c>
      <c r="AC193" s="2">
        <v>2.5037690000000001</v>
      </c>
      <c r="AD193" s="2">
        <v>2.612622</v>
      </c>
      <c r="AE193" s="2">
        <v>0.10885300000000001</v>
      </c>
      <c r="AF193" s="2">
        <v>108.85299999999999</v>
      </c>
      <c r="AK193" s="2">
        <v>58277</v>
      </c>
      <c r="AL193" s="2" t="s">
        <v>52</v>
      </c>
      <c r="AM193" s="2" t="s">
        <v>48</v>
      </c>
      <c r="AN193" s="2">
        <v>78654</v>
      </c>
      <c r="AO193" s="2">
        <v>1.50604</v>
      </c>
      <c r="AP193" s="2">
        <v>1.612627</v>
      </c>
      <c r="AQ193" s="2">
        <v>0.106587</v>
      </c>
      <c r="AR193" s="2">
        <v>106.587</v>
      </c>
    </row>
    <row r="194" spans="25:44">
      <c r="Y194" s="2">
        <v>50894</v>
      </c>
      <c r="Z194" s="2" t="s">
        <v>52</v>
      </c>
      <c r="AA194" s="2" t="s">
        <v>51</v>
      </c>
      <c r="AB194" s="2">
        <v>114474</v>
      </c>
      <c r="AC194" s="2">
        <v>2.5049039999999998</v>
      </c>
      <c r="AD194" s="2">
        <v>2.6646169999999998</v>
      </c>
      <c r="AE194" s="2">
        <v>0.15971299999999999</v>
      </c>
      <c r="AF194" s="2">
        <v>159.71299999999999</v>
      </c>
      <c r="AK194" s="2">
        <v>49144</v>
      </c>
      <c r="AL194" s="2" t="s">
        <v>52</v>
      </c>
      <c r="AM194" s="2" t="s">
        <v>46</v>
      </c>
      <c r="AN194" s="2">
        <v>114716</v>
      </c>
      <c r="AO194" s="2">
        <v>2.0026329999999999</v>
      </c>
      <c r="AP194" s="2">
        <v>2.1126320000000001</v>
      </c>
      <c r="AQ194" s="2">
        <v>0.109999</v>
      </c>
      <c r="AR194" s="2">
        <v>109.999</v>
      </c>
    </row>
    <row r="195" spans="25:44">
      <c r="Y195" s="2">
        <v>48250</v>
      </c>
      <c r="Z195" s="2" t="s">
        <v>52</v>
      </c>
      <c r="AA195" s="2" t="s">
        <v>48</v>
      </c>
      <c r="AB195" s="2">
        <v>209652</v>
      </c>
      <c r="AC195" s="2">
        <v>2.50604</v>
      </c>
      <c r="AD195" s="2">
        <v>2.660622</v>
      </c>
      <c r="AE195" s="2">
        <v>0.154582</v>
      </c>
      <c r="AF195" s="2">
        <v>154.58199999999999</v>
      </c>
      <c r="AK195" s="2">
        <v>48145</v>
      </c>
      <c r="AL195" s="2" t="s">
        <v>52</v>
      </c>
      <c r="AM195" s="2" t="s">
        <v>47</v>
      </c>
      <c r="AN195" s="2">
        <v>84668</v>
      </c>
      <c r="AO195" s="2">
        <v>2.0037690000000001</v>
      </c>
      <c r="AP195" s="2">
        <v>2.1486269999999998</v>
      </c>
      <c r="AQ195" s="2">
        <v>0.14485799999999999</v>
      </c>
      <c r="AR195" s="2">
        <v>144.858</v>
      </c>
    </row>
    <row r="196" spans="25:44">
      <c r="AK196" s="2">
        <v>46070</v>
      </c>
      <c r="AL196" s="2" t="s">
        <v>52</v>
      </c>
      <c r="AM196" s="2" t="s">
        <v>51</v>
      </c>
      <c r="AN196" s="2">
        <v>77152</v>
      </c>
      <c r="AO196" s="2">
        <v>2.0049039999999998</v>
      </c>
      <c r="AP196" s="2">
        <v>2.156622</v>
      </c>
      <c r="AQ196" s="2">
        <v>0.15171799999999999</v>
      </c>
      <c r="AR196" s="2">
        <v>151.71799999999999</v>
      </c>
    </row>
    <row r="197" spans="25:44">
      <c r="AK197" s="2">
        <v>51094</v>
      </c>
      <c r="AL197" s="2" t="s">
        <v>52</v>
      </c>
      <c r="AM197" s="2" t="s">
        <v>48</v>
      </c>
      <c r="AN197" s="2">
        <v>126786</v>
      </c>
      <c r="AO197" s="2">
        <v>2.00604</v>
      </c>
      <c r="AP197" s="2">
        <v>2.113861</v>
      </c>
      <c r="AQ197" s="2">
        <v>0.107821</v>
      </c>
      <c r="AR197" s="2">
        <v>107.821</v>
      </c>
    </row>
    <row r="198" spans="25:44">
      <c r="AK198" s="2">
        <v>55400</v>
      </c>
      <c r="AL198" s="2" t="s">
        <v>52</v>
      </c>
      <c r="AM198" s="2" t="s">
        <v>46</v>
      </c>
      <c r="AN198" s="2">
        <v>102754</v>
      </c>
      <c r="AO198" s="2">
        <v>2.5026329999999999</v>
      </c>
      <c r="AP198" s="2">
        <v>2.648622</v>
      </c>
      <c r="AQ198" s="2">
        <v>0.14598900000000001</v>
      </c>
      <c r="AR198" s="2">
        <v>145.989</v>
      </c>
    </row>
    <row r="199" spans="25:44">
      <c r="AK199" s="2">
        <v>48916</v>
      </c>
      <c r="AL199" s="2" t="s">
        <v>52</v>
      </c>
      <c r="AM199" s="2" t="s">
        <v>47</v>
      </c>
      <c r="AN199" s="2">
        <v>86232</v>
      </c>
      <c r="AO199" s="2">
        <v>2.5037690000000001</v>
      </c>
      <c r="AP199" s="2">
        <v>2.6046269999999998</v>
      </c>
      <c r="AQ199" s="2">
        <v>0.100858</v>
      </c>
      <c r="AR199" s="2">
        <v>100.858</v>
      </c>
    </row>
    <row r="200" spans="25:44">
      <c r="AK200" s="2">
        <v>39229</v>
      </c>
      <c r="AL200" s="2" t="s">
        <v>52</v>
      </c>
      <c r="AM200" s="2" t="s">
        <v>51</v>
      </c>
      <c r="AN200" s="2">
        <v>69668</v>
      </c>
      <c r="AO200" s="2">
        <v>2.5049039999999998</v>
      </c>
      <c r="AP200" s="2">
        <v>2.660622</v>
      </c>
      <c r="AQ200" s="2">
        <v>0.155718</v>
      </c>
      <c r="AR200" s="2">
        <v>155.71799999999999</v>
      </c>
    </row>
    <row r="201" spans="25:44">
      <c r="AK201" s="2">
        <v>51214</v>
      </c>
      <c r="AL201" s="2" t="s">
        <v>52</v>
      </c>
      <c r="AM201" s="2" t="s">
        <v>48</v>
      </c>
      <c r="AN201" s="2">
        <v>58176</v>
      </c>
      <c r="AO201" s="2">
        <v>2.50604</v>
      </c>
      <c r="AP201" s="2">
        <v>2.6126269999999998</v>
      </c>
      <c r="AQ201" s="2">
        <v>0.106587</v>
      </c>
      <c r="AR201" s="2">
        <v>106.587</v>
      </c>
    </row>
    <row r="202" spans="25:44">
      <c r="AK202" s="2">
        <v>55739</v>
      </c>
      <c r="AL202" s="2" t="s">
        <v>52</v>
      </c>
      <c r="AM202" s="2" t="s">
        <v>49</v>
      </c>
      <c r="AN202" s="2">
        <v>137232</v>
      </c>
      <c r="AO202" s="2">
        <v>3.5026449999999998</v>
      </c>
      <c r="AP202" s="2">
        <v>3.5660219999999998</v>
      </c>
      <c r="AQ202" s="2">
        <v>6.3377000000000003E-2</v>
      </c>
      <c r="AR202" s="2">
        <v>63.377000000000002</v>
      </c>
    </row>
    <row r="203" spans="25:44">
      <c r="AK203" s="2">
        <v>45654</v>
      </c>
      <c r="AL203" s="2" t="s">
        <v>53</v>
      </c>
      <c r="AM203" s="2" t="s">
        <v>46</v>
      </c>
      <c r="AN203" s="2">
        <v>17608</v>
      </c>
      <c r="AO203" s="2">
        <v>1.5026330000000001</v>
      </c>
      <c r="AP203" s="2">
        <v>1.6486270000000001</v>
      </c>
      <c r="AQ203" s="2">
        <v>0.14599400000000001</v>
      </c>
      <c r="AR203" s="2">
        <v>145.994</v>
      </c>
    </row>
    <row r="204" spans="25:44">
      <c r="AK204" s="2">
        <v>51669</v>
      </c>
      <c r="AL204" s="2" t="s">
        <v>53</v>
      </c>
      <c r="AM204" s="2" t="s">
        <v>47</v>
      </c>
      <c r="AN204" s="2">
        <v>50294</v>
      </c>
      <c r="AO204" s="2">
        <v>1.5037689999999999</v>
      </c>
      <c r="AP204" s="2">
        <v>1.648617</v>
      </c>
      <c r="AQ204" s="2">
        <v>0.144848</v>
      </c>
      <c r="AR204" s="2">
        <v>144.84800000000001</v>
      </c>
    </row>
    <row r="205" spans="25:44">
      <c r="AK205" s="2">
        <v>35359</v>
      </c>
      <c r="AL205" s="2" t="s">
        <v>53</v>
      </c>
      <c r="AM205" s="2" t="s">
        <v>51</v>
      </c>
      <c r="AN205" s="2">
        <v>34564</v>
      </c>
      <c r="AO205" s="2">
        <v>1.504904</v>
      </c>
      <c r="AP205" s="2">
        <v>1.616617</v>
      </c>
      <c r="AQ205" s="2">
        <v>0.11171300000000001</v>
      </c>
      <c r="AR205" s="2">
        <v>111.71299999999999</v>
      </c>
    </row>
    <row r="206" spans="25:44">
      <c r="AK206" s="2">
        <v>50011</v>
      </c>
      <c r="AL206" s="2" t="s">
        <v>53</v>
      </c>
      <c r="AM206" s="2" t="s">
        <v>48</v>
      </c>
      <c r="AN206" s="2">
        <v>205146</v>
      </c>
      <c r="AO206" s="2">
        <v>1.50604</v>
      </c>
      <c r="AP206" s="2">
        <v>1.612622</v>
      </c>
      <c r="AQ206" s="2">
        <v>0.106582</v>
      </c>
      <c r="AR206" s="2">
        <v>106.58199999999999</v>
      </c>
    </row>
    <row r="207" spans="25:44">
      <c r="AK207" s="2">
        <v>57695</v>
      </c>
      <c r="AL207" s="2" t="s">
        <v>53</v>
      </c>
      <c r="AM207" s="2" t="s">
        <v>46</v>
      </c>
      <c r="AN207" s="2">
        <v>29934</v>
      </c>
      <c r="AO207" s="2">
        <v>2.0026329999999999</v>
      </c>
      <c r="AP207" s="2">
        <v>2.1126269999999998</v>
      </c>
      <c r="AQ207" s="2">
        <v>0.10999399999999999</v>
      </c>
      <c r="AR207" s="2">
        <v>109.994</v>
      </c>
    </row>
    <row r="208" spans="25:44">
      <c r="AK208" s="2">
        <v>54586</v>
      </c>
      <c r="AL208" s="2" t="s">
        <v>53</v>
      </c>
      <c r="AM208" s="2" t="s">
        <v>47</v>
      </c>
      <c r="AN208" s="2">
        <v>71026</v>
      </c>
      <c r="AO208" s="2">
        <v>2.0037690000000001</v>
      </c>
      <c r="AP208" s="2">
        <v>2.148622</v>
      </c>
      <c r="AQ208" s="2">
        <v>0.14485300000000001</v>
      </c>
      <c r="AR208" s="2">
        <v>144.85300000000001</v>
      </c>
    </row>
    <row r="209" spans="37:44">
      <c r="AK209" s="2">
        <v>38784</v>
      </c>
      <c r="AL209" s="2" t="s">
        <v>53</v>
      </c>
      <c r="AM209" s="2" t="s">
        <v>51</v>
      </c>
      <c r="AN209" s="2">
        <v>160258</v>
      </c>
      <c r="AO209" s="2">
        <v>2.0049039999999998</v>
      </c>
      <c r="AP209" s="2">
        <v>2.1566169999999998</v>
      </c>
      <c r="AQ209" s="2">
        <v>0.15171299999999999</v>
      </c>
      <c r="AR209" s="2">
        <v>151.71299999999999</v>
      </c>
    </row>
    <row r="210" spans="37:44">
      <c r="AK210" s="2">
        <v>53567</v>
      </c>
      <c r="AL210" s="2" t="s">
        <v>53</v>
      </c>
      <c r="AM210" s="2" t="s">
        <v>48</v>
      </c>
      <c r="AN210" s="2">
        <v>94032</v>
      </c>
      <c r="AO210" s="2">
        <v>2.00604</v>
      </c>
      <c r="AP210" s="2">
        <v>2.152622</v>
      </c>
      <c r="AQ210" s="2">
        <v>0.14658199999999999</v>
      </c>
      <c r="AR210" s="2">
        <v>146.58199999999999</v>
      </c>
    </row>
    <row r="211" spans="37:44">
      <c r="AK211" s="2">
        <v>42349</v>
      </c>
      <c r="AL211" s="2" t="s">
        <v>53</v>
      </c>
      <c r="AM211" s="2" t="s">
        <v>46</v>
      </c>
      <c r="AN211" s="2">
        <v>85502</v>
      </c>
      <c r="AO211" s="2">
        <v>2.5026329999999999</v>
      </c>
      <c r="AP211" s="2">
        <v>2.6486170000000002</v>
      </c>
      <c r="AQ211" s="2">
        <v>0.145984</v>
      </c>
      <c r="AR211" s="2">
        <v>145.98400000000001</v>
      </c>
    </row>
    <row r="212" spans="37:44">
      <c r="AK212" s="2">
        <v>58846</v>
      </c>
      <c r="AL212" s="2" t="s">
        <v>53</v>
      </c>
      <c r="AM212" s="2" t="s">
        <v>47</v>
      </c>
      <c r="AN212" s="2">
        <v>49956</v>
      </c>
      <c r="AO212" s="2">
        <v>2.5037690000000001</v>
      </c>
      <c r="AP212" s="2">
        <v>2.604622</v>
      </c>
      <c r="AQ212" s="2">
        <v>0.100853</v>
      </c>
      <c r="AR212" s="2">
        <v>100.85299999999999</v>
      </c>
    </row>
    <row r="213" spans="37:44">
      <c r="AK213" s="2">
        <v>41910</v>
      </c>
      <c r="AL213" s="2" t="s">
        <v>53</v>
      </c>
      <c r="AM213" s="2" t="s">
        <v>51</v>
      </c>
      <c r="AN213" s="2">
        <v>84304</v>
      </c>
      <c r="AO213" s="2">
        <v>2.5049039999999998</v>
      </c>
      <c r="AP213" s="2">
        <v>2.6606169999999998</v>
      </c>
      <c r="AQ213" s="2">
        <v>0.15571299999999999</v>
      </c>
      <c r="AR213" s="2">
        <v>155.71299999999999</v>
      </c>
    </row>
    <row r="214" spans="37:44">
      <c r="AK214" s="2">
        <v>48455</v>
      </c>
      <c r="AL214" s="2" t="s">
        <v>53</v>
      </c>
      <c r="AM214" s="2" t="s">
        <v>48</v>
      </c>
      <c r="AN214" s="2">
        <v>130496</v>
      </c>
      <c r="AO214" s="2">
        <v>2.50604</v>
      </c>
      <c r="AP214" s="2">
        <v>2.6126170000000002</v>
      </c>
      <c r="AQ214" s="2">
        <v>0.10657700000000001</v>
      </c>
      <c r="AR214" s="2">
        <v>106.577</v>
      </c>
    </row>
    <row r="215" spans="37:44">
      <c r="AK215" s="2">
        <v>56015</v>
      </c>
      <c r="AL215" s="2" t="s">
        <v>53</v>
      </c>
      <c r="AM215" s="2" t="s">
        <v>47</v>
      </c>
      <c r="AN215" s="2">
        <v>59616</v>
      </c>
      <c r="AO215" s="2">
        <v>3.5026389999999998</v>
      </c>
      <c r="AP215" s="2">
        <v>3.5676570000000001</v>
      </c>
      <c r="AQ215" s="2">
        <v>6.5018000000000006E-2</v>
      </c>
      <c r="AR215" s="2">
        <v>65.018000000000001</v>
      </c>
    </row>
    <row r="216" spans="37:44">
      <c r="AK216" s="2">
        <v>55434</v>
      </c>
      <c r="AL216" s="2" t="s">
        <v>16</v>
      </c>
      <c r="AM216" s="2" t="s">
        <v>46</v>
      </c>
      <c r="AN216" s="2">
        <v>46130</v>
      </c>
      <c r="AO216" s="2">
        <v>1.5</v>
      </c>
      <c r="AP216" s="2">
        <v>1.6486369999999999</v>
      </c>
      <c r="AQ216" s="2">
        <v>0.14863699999999999</v>
      </c>
      <c r="AR216" s="2">
        <v>148.637</v>
      </c>
    </row>
    <row r="217" spans="37:44">
      <c r="AK217" s="2">
        <v>35343</v>
      </c>
      <c r="AL217" s="2" t="s">
        <v>16</v>
      </c>
      <c r="AM217" s="2" t="s">
        <v>51</v>
      </c>
      <c r="AN217" s="2">
        <v>46130</v>
      </c>
      <c r="AO217" s="2">
        <v>1.500011</v>
      </c>
      <c r="AP217" s="2">
        <v>1.6166320000000001</v>
      </c>
      <c r="AQ217" s="2">
        <v>0.116621</v>
      </c>
      <c r="AR217" s="2">
        <v>116.621</v>
      </c>
    </row>
    <row r="218" spans="37:44">
      <c r="AK218" s="2">
        <v>59100</v>
      </c>
      <c r="AL218" s="2" t="s">
        <v>16</v>
      </c>
      <c r="AM218" s="2" t="s">
        <v>11</v>
      </c>
      <c r="AN218" s="2">
        <v>203188</v>
      </c>
      <c r="AO218" s="2">
        <v>1.505903</v>
      </c>
      <c r="AP218" s="2">
        <v>1.6486419999999999</v>
      </c>
      <c r="AQ218" s="2">
        <v>0.142739</v>
      </c>
      <c r="AR218" s="2">
        <v>142.739</v>
      </c>
    </row>
    <row r="219" spans="37:44">
      <c r="AK219" s="2">
        <v>40422</v>
      </c>
      <c r="AL219" s="2" t="s">
        <v>16</v>
      </c>
      <c r="AM219" s="2" t="s">
        <v>12</v>
      </c>
      <c r="AN219" s="2">
        <v>404</v>
      </c>
      <c r="AO219" s="2">
        <v>1.5102409999999999</v>
      </c>
      <c r="AP219" s="2">
        <v>1.584206</v>
      </c>
      <c r="AQ219" s="2">
        <v>7.3965000000000003E-2</v>
      </c>
      <c r="AR219" s="2">
        <v>73.965000000000003</v>
      </c>
    </row>
    <row r="220" spans="37:44">
      <c r="AK220" s="2">
        <v>55438</v>
      </c>
      <c r="AL220" s="2" t="s">
        <v>16</v>
      </c>
      <c r="AM220" s="2" t="s">
        <v>46</v>
      </c>
      <c r="AN220" s="2">
        <v>46130</v>
      </c>
      <c r="AO220" s="2">
        <v>2</v>
      </c>
      <c r="AP220" s="2">
        <v>2.112622</v>
      </c>
      <c r="AQ220" s="2">
        <v>0.112622</v>
      </c>
      <c r="AR220" s="2">
        <v>112.622</v>
      </c>
    </row>
    <row r="221" spans="37:44">
      <c r="AK221" s="2">
        <v>35347</v>
      </c>
      <c r="AL221" s="2" t="s">
        <v>16</v>
      </c>
      <c r="AM221" s="2" t="s">
        <v>51</v>
      </c>
      <c r="AN221" s="2">
        <v>46130</v>
      </c>
      <c r="AO221" s="2">
        <v>2.0000110000000002</v>
      </c>
      <c r="AP221" s="2">
        <v>2.1566320000000001</v>
      </c>
      <c r="AQ221" s="2">
        <v>0.15662100000000001</v>
      </c>
      <c r="AR221" s="2">
        <v>156.62100000000001</v>
      </c>
    </row>
    <row r="222" spans="37:44">
      <c r="AK222" s="2">
        <v>50989</v>
      </c>
      <c r="AL222" s="2" t="s">
        <v>16</v>
      </c>
      <c r="AM222" s="2" t="s">
        <v>11</v>
      </c>
      <c r="AN222" s="2">
        <v>68608</v>
      </c>
      <c r="AO222" s="2">
        <v>2.005903</v>
      </c>
      <c r="AP222" s="2">
        <v>2.1126170000000002</v>
      </c>
      <c r="AQ222" s="2">
        <v>0.106714</v>
      </c>
      <c r="AR222" s="2">
        <v>106.714</v>
      </c>
    </row>
    <row r="223" spans="37:44">
      <c r="AK223" s="2">
        <v>48672</v>
      </c>
      <c r="AL223" s="2" t="s">
        <v>16</v>
      </c>
      <c r="AM223" s="2" t="s">
        <v>12</v>
      </c>
      <c r="AN223" s="2">
        <v>404</v>
      </c>
      <c r="AO223" s="2">
        <v>2.0102410000000002</v>
      </c>
      <c r="AP223" s="2">
        <v>2.12215</v>
      </c>
      <c r="AQ223" s="2">
        <v>0.11190899999999999</v>
      </c>
      <c r="AR223" s="2">
        <v>111.90900000000001</v>
      </c>
    </row>
    <row r="224" spans="37:44">
      <c r="AK224" s="2">
        <v>55442</v>
      </c>
      <c r="AL224" s="2" t="s">
        <v>16</v>
      </c>
      <c r="AM224" s="2" t="s">
        <v>46</v>
      </c>
      <c r="AN224" s="2">
        <v>46254</v>
      </c>
      <c r="AO224" s="2">
        <v>2.5</v>
      </c>
      <c r="AP224" s="2">
        <v>2.6486320000000001</v>
      </c>
      <c r="AQ224" s="2">
        <v>0.14863199999999999</v>
      </c>
      <c r="AR224" s="2">
        <v>148.63200000000001</v>
      </c>
    </row>
    <row r="225" spans="37:44">
      <c r="AK225" s="2">
        <v>35351</v>
      </c>
      <c r="AL225" s="2" t="s">
        <v>16</v>
      </c>
      <c r="AM225" s="2" t="s">
        <v>51</v>
      </c>
      <c r="AN225" s="2">
        <v>46378</v>
      </c>
      <c r="AO225" s="2">
        <v>2.5000110000000002</v>
      </c>
      <c r="AP225" s="2">
        <v>2.6606320000000001</v>
      </c>
      <c r="AQ225" s="2">
        <v>0.16062100000000001</v>
      </c>
      <c r="AR225" s="2">
        <v>160.62100000000001</v>
      </c>
    </row>
    <row r="226" spans="37:44">
      <c r="AK226" s="2">
        <v>38554</v>
      </c>
      <c r="AL226" s="2" t="s">
        <v>16</v>
      </c>
      <c r="AM226" s="2" t="s">
        <v>11</v>
      </c>
      <c r="AN226" s="2">
        <v>16168</v>
      </c>
      <c r="AO226" s="2">
        <v>2.505903</v>
      </c>
      <c r="AP226" s="2">
        <v>2.648622</v>
      </c>
      <c r="AQ226" s="2">
        <v>0.14271900000000001</v>
      </c>
      <c r="AR226" s="2">
        <v>142.71899999999999</v>
      </c>
    </row>
    <row r="227" spans="37:44">
      <c r="AK227" s="2">
        <v>54776</v>
      </c>
      <c r="AL227" s="2" t="s">
        <v>16</v>
      </c>
      <c r="AM227" s="2" t="s">
        <v>12</v>
      </c>
      <c r="AN227" s="2">
        <v>652</v>
      </c>
      <c r="AO227" s="2">
        <v>2.5102410000000002</v>
      </c>
      <c r="AP227" s="2">
        <v>2.6260490000000001</v>
      </c>
      <c r="AQ227" s="2">
        <v>0.11580799999999999</v>
      </c>
      <c r="AR227" s="2">
        <v>115.80800000000001</v>
      </c>
    </row>
    <row r="228" spans="37:44">
      <c r="AK228" s="2">
        <v>60297</v>
      </c>
      <c r="AL228" s="2" t="s">
        <v>45</v>
      </c>
      <c r="AM228" s="2" t="s">
        <v>46</v>
      </c>
      <c r="AN228" s="2">
        <v>23864</v>
      </c>
      <c r="AO228" s="2">
        <v>1.5026330000000001</v>
      </c>
      <c r="AP228" s="2">
        <v>1.6486369999999999</v>
      </c>
      <c r="AQ228" s="2">
        <v>0.14600399999999999</v>
      </c>
      <c r="AR228" s="2">
        <v>146.00399999999999</v>
      </c>
    </row>
    <row r="229" spans="37:44">
      <c r="AK229" s="2">
        <v>44623</v>
      </c>
      <c r="AL229" s="2" t="s">
        <v>45</v>
      </c>
      <c r="AM229" s="2" t="s">
        <v>47</v>
      </c>
      <c r="AN229" s="2">
        <v>143564</v>
      </c>
      <c r="AO229" s="2">
        <v>1.5037689999999999</v>
      </c>
      <c r="AP229" s="2">
        <v>1.6486270000000001</v>
      </c>
      <c r="AQ229" s="2">
        <v>0.14485799999999999</v>
      </c>
      <c r="AR229" s="2">
        <v>144.858</v>
      </c>
    </row>
    <row r="230" spans="37:44">
      <c r="AK230" s="2">
        <v>39587</v>
      </c>
      <c r="AL230" s="2" t="s">
        <v>45</v>
      </c>
      <c r="AM230" s="2" t="s">
        <v>51</v>
      </c>
      <c r="AN230" s="2">
        <v>18256</v>
      </c>
      <c r="AO230" s="2">
        <v>1.504904</v>
      </c>
      <c r="AP230" s="2">
        <v>1.616627</v>
      </c>
      <c r="AQ230" s="2">
        <v>0.111723</v>
      </c>
      <c r="AR230" s="2">
        <v>111.723</v>
      </c>
    </row>
    <row r="231" spans="37:44">
      <c r="AK231" s="2">
        <v>47333</v>
      </c>
      <c r="AL231" s="2" t="s">
        <v>45</v>
      </c>
      <c r="AM231" s="2" t="s">
        <v>48</v>
      </c>
      <c r="AN231" s="2">
        <v>76634</v>
      </c>
      <c r="AO231" s="2">
        <v>1.50604</v>
      </c>
      <c r="AP231" s="2">
        <v>1.612617</v>
      </c>
      <c r="AQ231" s="2">
        <v>0.10657700000000001</v>
      </c>
      <c r="AR231" s="2">
        <v>106.577</v>
      </c>
    </row>
    <row r="232" spans="37:44">
      <c r="AK232" s="2">
        <v>34942</v>
      </c>
      <c r="AL232" s="2" t="s">
        <v>45</v>
      </c>
      <c r="AM232" s="2" t="s">
        <v>46</v>
      </c>
      <c r="AN232" s="2">
        <v>128426</v>
      </c>
      <c r="AO232" s="2">
        <v>2.0026329999999999</v>
      </c>
      <c r="AP232" s="2">
        <v>2.1126170000000002</v>
      </c>
      <c r="AQ232" s="2">
        <v>0.109984</v>
      </c>
      <c r="AR232" s="2">
        <v>109.98399999999999</v>
      </c>
    </row>
    <row r="233" spans="37:44">
      <c r="AK233" s="2">
        <v>38860</v>
      </c>
      <c r="AL233" s="2" t="s">
        <v>45</v>
      </c>
      <c r="AM233" s="2" t="s">
        <v>47</v>
      </c>
      <c r="AN233" s="2">
        <v>73506</v>
      </c>
      <c r="AO233" s="2">
        <v>2.0037690000000001</v>
      </c>
      <c r="AP233" s="2">
        <v>2.1486320000000001</v>
      </c>
      <c r="AQ233" s="2">
        <v>0.14486299999999999</v>
      </c>
      <c r="AR233" s="2">
        <v>144.863</v>
      </c>
    </row>
    <row r="234" spans="37:44">
      <c r="AK234" s="2">
        <v>36108</v>
      </c>
      <c r="AL234" s="2" t="s">
        <v>45</v>
      </c>
      <c r="AM234" s="2" t="s">
        <v>51</v>
      </c>
      <c r="AN234" s="2">
        <v>42516</v>
      </c>
      <c r="AO234" s="2">
        <v>2.0049039999999998</v>
      </c>
      <c r="AP234" s="2">
        <v>2.1566269999999998</v>
      </c>
      <c r="AQ234" s="2">
        <v>0.151723</v>
      </c>
      <c r="AR234" s="2">
        <v>151.72300000000001</v>
      </c>
    </row>
    <row r="235" spans="37:44">
      <c r="AK235" s="2">
        <v>33345</v>
      </c>
      <c r="AL235" s="2" t="s">
        <v>45</v>
      </c>
      <c r="AM235" s="2" t="s">
        <v>48</v>
      </c>
      <c r="AN235" s="2">
        <v>83496</v>
      </c>
      <c r="AO235" s="2">
        <v>2.00604</v>
      </c>
      <c r="AP235" s="2">
        <v>2.152622</v>
      </c>
      <c r="AQ235" s="2">
        <v>0.14658199999999999</v>
      </c>
      <c r="AR235" s="2">
        <v>146.58199999999999</v>
      </c>
    </row>
    <row r="236" spans="37:44">
      <c r="AK236" s="2">
        <v>60709</v>
      </c>
      <c r="AL236" s="2" t="s">
        <v>45</v>
      </c>
      <c r="AM236" s="2" t="s">
        <v>46</v>
      </c>
      <c r="AN236" s="2">
        <v>103588</v>
      </c>
      <c r="AO236" s="2">
        <v>2.5026329999999999</v>
      </c>
      <c r="AP236" s="2">
        <v>2.6486269999999998</v>
      </c>
      <c r="AQ236" s="2">
        <v>0.14599400000000001</v>
      </c>
      <c r="AR236" s="2">
        <v>145.994</v>
      </c>
    </row>
    <row r="237" spans="37:44">
      <c r="AK237" s="2">
        <v>40157</v>
      </c>
      <c r="AL237" s="2" t="s">
        <v>45</v>
      </c>
      <c r="AM237" s="2" t="s">
        <v>47</v>
      </c>
      <c r="AN237" s="2">
        <v>76786</v>
      </c>
      <c r="AO237" s="2">
        <v>2.5037690000000001</v>
      </c>
      <c r="AP237" s="2">
        <v>2.6086170000000002</v>
      </c>
      <c r="AQ237" s="2">
        <v>0.104848</v>
      </c>
      <c r="AR237" s="2">
        <v>104.848</v>
      </c>
    </row>
    <row r="238" spans="37:44">
      <c r="AK238" s="2">
        <v>43699</v>
      </c>
      <c r="AL238" s="2" t="s">
        <v>45</v>
      </c>
      <c r="AM238" s="2" t="s">
        <v>51</v>
      </c>
      <c r="AN238" s="2">
        <v>101356</v>
      </c>
      <c r="AO238" s="2">
        <v>2.5049039999999998</v>
      </c>
      <c r="AP238" s="2">
        <v>2.6606269999999999</v>
      </c>
      <c r="AQ238" s="2">
        <v>0.155723</v>
      </c>
      <c r="AR238" s="2">
        <v>155.72300000000001</v>
      </c>
    </row>
    <row r="239" spans="37:44">
      <c r="AK239" s="2">
        <v>50534</v>
      </c>
      <c r="AL239" s="2" t="s">
        <v>45</v>
      </c>
      <c r="AM239" s="2" t="s">
        <v>48</v>
      </c>
      <c r="AN239" s="2">
        <v>63392</v>
      </c>
      <c r="AO239" s="2">
        <v>2.50604</v>
      </c>
      <c r="AP239" s="2">
        <v>2.6126320000000001</v>
      </c>
      <c r="AQ239" s="2">
        <v>0.10659200000000001</v>
      </c>
      <c r="AR239" s="2">
        <v>106.592</v>
      </c>
    </row>
    <row r="240" spans="37:44">
      <c r="AK240" s="2">
        <v>37198</v>
      </c>
      <c r="AL240" s="2" t="s">
        <v>52</v>
      </c>
      <c r="AM240" s="2" t="s">
        <v>46</v>
      </c>
      <c r="AN240" s="2">
        <v>16044</v>
      </c>
      <c r="AO240" s="2">
        <v>1.5026330000000001</v>
      </c>
      <c r="AP240" s="2">
        <v>1.6486320000000001</v>
      </c>
      <c r="AQ240" s="2">
        <v>0.14599899999999999</v>
      </c>
      <c r="AR240" s="2">
        <v>145.999</v>
      </c>
    </row>
    <row r="241" spans="37:44">
      <c r="AK241" s="2">
        <v>57518</v>
      </c>
      <c r="AL241" s="2" t="s">
        <v>52</v>
      </c>
      <c r="AM241" s="2" t="s">
        <v>47</v>
      </c>
      <c r="AN241" s="2">
        <v>132078</v>
      </c>
      <c r="AO241" s="2">
        <v>1.5037689999999999</v>
      </c>
      <c r="AP241" s="2">
        <v>1.648622</v>
      </c>
      <c r="AQ241" s="2">
        <v>0.14485300000000001</v>
      </c>
      <c r="AR241" s="2">
        <v>144.85300000000001</v>
      </c>
    </row>
    <row r="242" spans="37:44">
      <c r="AK242" s="2">
        <v>38764</v>
      </c>
      <c r="AL242" s="2" t="s">
        <v>52</v>
      </c>
      <c r="AM242" s="2" t="s">
        <v>51</v>
      </c>
      <c r="AN242" s="2">
        <v>39780</v>
      </c>
      <c r="AO242" s="2">
        <v>1.504904</v>
      </c>
      <c r="AP242" s="2">
        <v>1.616622</v>
      </c>
      <c r="AQ242" s="2">
        <v>0.111718</v>
      </c>
      <c r="AR242" s="2">
        <v>111.718</v>
      </c>
    </row>
    <row r="243" spans="37:44">
      <c r="AK243" s="2">
        <v>58277</v>
      </c>
      <c r="AL243" s="2" t="s">
        <v>52</v>
      </c>
      <c r="AM243" s="2" t="s">
        <v>48</v>
      </c>
      <c r="AN243" s="2">
        <v>78654</v>
      </c>
      <c r="AO243" s="2">
        <v>1.50604</v>
      </c>
      <c r="AP243" s="2">
        <v>1.612627</v>
      </c>
      <c r="AQ243" s="2">
        <v>0.106587</v>
      </c>
      <c r="AR243" s="2">
        <v>106.587</v>
      </c>
    </row>
    <row r="244" spans="37:44">
      <c r="AK244" s="2">
        <v>49144</v>
      </c>
      <c r="AL244" s="2" t="s">
        <v>52</v>
      </c>
      <c r="AM244" s="2" t="s">
        <v>46</v>
      </c>
      <c r="AN244" s="2">
        <v>114716</v>
      </c>
      <c r="AO244" s="2">
        <v>2.0026329999999999</v>
      </c>
      <c r="AP244" s="2">
        <v>2.1126320000000001</v>
      </c>
      <c r="AQ244" s="2">
        <v>0.109999</v>
      </c>
      <c r="AR244" s="2">
        <v>109.999</v>
      </c>
    </row>
    <row r="245" spans="37:44">
      <c r="AK245" s="2">
        <v>48145</v>
      </c>
      <c r="AL245" s="2" t="s">
        <v>52</v>
      </c>
      <c r="AM245" s="2" t="s">
        <v>47</v>
      </c>
      <c r="AN245" s="2">
        <v>84668</v>
      </c>
      <c r="AO245" s="2">
        <v>2.0037690000000001</v>
      </c>
      <c r="AP245" s="2">
        <v>2.1486269999999998</v>
      </c>
      <c r="AQ245" s="2">
        <v>0.14485799999999999</v>
      </c>
      <c r="AR245" s="2">
        <v>144.858</v>
      </c>
    </row>
    <row r="246" spans="37:44">
      <c r="AK246" s="2">
        <v>46070</v>
      </c>
      <c r="AL246" s="2" t="s">
        <v>52</v>
      </c>
      <c r="AM246" s="2" t="s">
        <v>51</v>
      </c>
      <c r="AN246" s="2">
        <v>77152</v>
      </c>
      <c r="AO246" s="2">
        <v>2.0049039999999998</v>
      </c>
      <c r="AP246" s="2">
        <v>2.156622</v>
      </c>
      <c r="AQ246" s="2">
        <v>0.15171799999999999</v>
      </c>
      <c r="AR246" s="2">
        <v>151.71799999999999</v>
      </c>
    </row>
    <row r="247" spans="37:44">
      <c r="AK247" s="2">
        <v>51094</v>
      </c>
      <c r="AL247" s="2" t="s">
        <v>52</v>
      </c>
      <c r="AM247" s="2" t="s">
        <v>48</v>
      </c>
      <c r="AN247" s="2">
        <v>126786</v>
      </c>
      <c r="AO247" s="2">
        <v>2.00604</v>
      </c>
      <c r="AP247" s="2">
        <v>2.113861</v>
      </c>
      <c r="AQ247" s="2">
        <v>0.107821</v>
      </c>
      <c r="AR247" s="2">
        <v>107.821</v>
      </c>
    </row>
    <row r="248" spans="37:44">
      <c r="AK248" s="2">
        <v>55400</v>
      </c>
      <c r="AL248" s="2" t="s">
        <v>52</v>
      </c>
      <c r="AM248" s="2" t="s">
        <v>46</v>
      </c>
      <c r="AN248" s="2">
        <v>102754</v>
      </c>
      <c r="AO248" s="2">
        <v>2.5026329999999999</v>
      </c>
      <c r="AP248" s="2">
        <v>2.648622</v>
      </c>
      <c r="AQ248" s="2">
        <v>0.14598900000000001</v>
      </c>
      <c r="AR248" s="2">
        <v>145.989</v>
      </c>
    </row>
    <row r="249" spans="37:44">
      <c r="AK249" s="2">
        <v>48916</v>
      </c>
      <c r="AL249" s="2" t="s">
        <v>52</v>
      </c>
      <c r="AM249" s="2" t="s">
        <v>47</v>
      </c>
      <c r="AN249" s="2">
        <v>86232</v>
      </c>
      <c r="AO249" s="2">
        <v>2.5037690000000001</v>
      </c>
      <c r="AP249" s="2">
        <v>2.6046269999999998</v>
      </c>
      <c r="AQ249" s="2">
        <v>0.100858</v>
      </c>
      <c r="AR249" s="2">
        <v>100.858</v>
      </c>
    </row>
    <row r="250" spans="37:44">
      <c r="AK250" s="2">
        <v>39229</v>
      </c>
      <c r="AL250" s="2" t="s">
        <v>52</v>
      </c>
      <c r="AM250" s="2" t="s">
        <v>51</v>
      </c>
      <c r="AN250" s="2">
        <v>69668</v>
      </c>
      <c r="AO250" s="2">
        <v>2.5049039999999998</v>
      </c>
      <c r="AP250" s="2">
        <v>2.660622</v>
      </c>
      <c r="AQ250" s="2">
        <v>0.155718</v>
      </c>
      <c r="AR250" s="2">
        <v>155.71799999999999</v>
      </c>
    </row>
    <row r="251" spans="37:44">
      <c r="AK251" s="2">
        <v>51214</v>
      </c>
      <c r="AL251" s="2" t="s">
        <v>52</v>
      </c>
      <c r="AM251" s="2" t="s">
        <v>48</v>
      </c>
      <c r="AN251" s="2">
        <v>58176</v>
      </c>
      <c r="AO251" s="2">
        <v>2.50604</v>
      </c>
      <c r="AP251" s="2">
        <v>2.6126269999999998</v>
      </c>
      <c r="AQ251" s="2">
        <v>0.106587</v>
      </c>
      <c r="AR251" s="2">
        <v>106.587</v>
      </c>
    </row>
    <row r="252" spans="37:44">
      <c r="AK252" s="2">
        <v>55739</v>
      </c>
      <c r="AL252" s="2" t="s">
        <v>52</v>
      </c>
      <c r="AM252" s="2" t="s">
        <v>49</v>
      </c>
      <c r="AN252" s="2">
        <v>137232</v>
      </c>
      <c r="AO252" s="2">
        <v>3.5026449999999998</v>
      </c>
      <c r="AP252" s="2">
        <v>3.5660219999999998</v>
      </c>
      <c r="AQ252" s="2">
        <v>6.3377000000000003E-2</v>
      </c>
      <c r="AR252" s="2">
        <v>63.377000000000002</v>
      </c>
    </row>
    <row r="253" spans="37:44">
      <c r="AK253" s="2">
        <v>45654</v>
      </c>
      <c r="AL253" s="2" t="s">
        <v>53</v>
      </c>
      <c r="AM253" s="2" t="s">
        <v>46</v>
      </c>
      <c r="AN253" s="2">
        <v>17608</v>
      </c>
      <c r="AO253" s="2">
        <v>1.5026330000000001</v>
      </c>
      <c r="AP253" s="2">
        <v>1.6486270000000001</v>
      </c>
      <c r="AQ253" s="2">
        <v>0.14599400000000001</v>
      </c>
      <c r="AR253" s="2">
        <v>145.994</v>
      </c>
    </row>
    <row r="254" spans="37:44">
      <c r="AK254" s="2">
        <v>51669</v>
      </c>
      <c r="AL254" s="2" t="s">
        <v>53</v>
      </c>
      <c r="AM254" s="2" t="s">
        <v>47</v>
      </c>
      <c r="AN254" s="2">
        <v>50294</v>
      </c>
      <c r="AO254" s="2">
        <v>1.5037689999999999</v>
      </c>
      <c r="AP254" s="2">
        <v>1.648617</v>
      </c>
      <c r="AQ254" s="2">
        <v>0.144848</v>
      </c>
      <c r="AR254" s="2">
        <v>144.84800000000001</v>
      </c>
    </row>
    <row r="255" spans="37:44">
      <c r="AK255" s="2">
        <v>35359</v>
      </c>
      <c r="AL255" s="2" t="s">
        <v>53</v>
      </c>
      <c r="AM255" s="2" t="s">
        <v>51</v>
      </c>
      <c r="AN255" s="2">
        <v>34564</v>
      </c>
      <c r="AO255" s="2">
        <v>1.504904</v>
      </c>
      <c r="AP255" s="2">
        <v>1.616617</v>
      </c>
      <c r="AQ255" s="2">
        <v>0.11171300000000001</v>
      </c>
      <c r="AR255" s="2">
        <v>111.71299999999999</v>
      </c>
    </row>
    <row r="256" spans="37:44">
      <c r="AK256" s="2">
        <v>50011</v>
      </c>
      <c r="AL256" s="2" t="s">
        <v>53</v>
      </c>
      <c r="AM256" s="2" t="s">
        <v>48</v>
      </c>
      <c r="AN256" s="2">
        <v>205146</v>
      </c>
      <c r="AO256" s="2">
        <v>1.50604</v>
      </c>
      <c r="AP256" s="2">
        <v>1.612622</v>
      </c>
      <c r="AQ256" s="2">
        <v>0.106582</v>
      </c>
      <c r="AR256" s="2">
        <v>106.58199999999999</v>
      </c>
    </row>
    <row r="257" spans="37:44">
      <c r="AK257" s="2">
        <v>57695</v>
      </c>
      <c r="AL257" s="2" t="s">
        <v>53</v>
      </c>
      <c r="AM257" s="2" t="s">
        <v>46</v>
      </c>
      <c r="AN257" s="2">
        <v>29934</v>
      </c>
      <c r="AO257" s="2">
        <v>2.0026329999999999</v>
      </c>
      <c r="AP257" s="2">
        <v>2.1126269999999998</v>
      </c>
      <c r="AQ257" s="2">
        <v>0.10999399999999999</v>
      </c>
      <c r="AR257" s="2">
        <v>109.994</v>
      </c>
    </row>
    <row r="258" spans="37:44">
      <c r="AK258" s="2">
        <v>54586</v>
      </c>
      <c r="AL258" s="2" t="s">
        <v>53</v>
      </c>
      <c r="AM258" s="2" t="s">
        <v>47</v>
      </c>
      <c r="AN258" s="2">
        <v>71026</v>
      </c>
      <c r="AO258" s="2">
        <v>2.0037690000000001</v>
      </c>
      <c r="AP258" s="2">
        <v>2.148622</v>
      </c>
      <c r="AQ258" s="2">
        <v>0.14485300000000001</v>
      </c>
      <c r="AR258" s="2">
        <v>144.85300000000001</v>
      </c>
    </row>
    <row r="259" spans="37:44">
      <c r="AK259" s="2">
        <v>38784</v>
      </c>
      <c r="AL259" s="2" t="s">
        <v>53</v>
      </c>
      <c r="AM259" s="2" t="s">
        <v>51</v>
      </c>
      <c r="AN259" s="2">
        <v>160258</v>
      </c>
      <c r="AO259" s="2">
        <v>2.0049039999999998</v>
      </c>
      <c r="AP259" s="2">
        <v>2.1566169999999998</v>
      </c>
      <c r="AQ259" s="2">
        <v>0.15171299999999999</v>
      </c>
      <c r="AR259" s="2">
        <v>151.71299999999999</v>
      </c>
    </row>
    <row r="260" spans="37:44">
      <c r="AK260" s="2">
        <v>53567</v>
      </c>
      <c r="AL260" s="2" t="s">
        <v>53</v>
      </c>
      <c r="AM260" s="2" t="s">
        <v>48</v>
      </c>
      <c r="AN260" s="2">
        <v>94032</v>
      </c>
      <c r="AO260" s="2">
        <v>2.00604</v>
      </c>
      <c r="AP260" s="2">
        <v>2.152622</v>
      </c>
      <c r="AQ260" s="2">
        <v>0.14658199999999999</v>
      </c>
      <c r="AR260" s="2">
        <v>146.58199999999999</v>
      </c>
    </row>
    <row r="261" spans="37:44">
      <c r="AK261" s="2">
        <v>42349</v>
      </c>
      <c r="AL261" s="2" t="s">
        <v>53</v>
      </c>
      <c r="AM261" s="2" t="s">
        <v>46</v>
      </c>
      <c r="AN261" s="2">
        <v>85502</v>
      </c>
      <c r="AO261" s="2">
        <v>2.5026329999999999</v>
      </c>
      <c r="AP261" s="2">
        <v>2.6486170000000002</v>
      </c>
      <c r="AQ261" s="2">
        <v>0.145984</v>
      </c>
      <c r="AR261" s="2">
        <v>145.98400000000001</v>
      </c>
    </row>
    <row r="262" spans="37:44">
      <c r="AK262" s="2">
        <v>58846</v>
      </c>
      <c r="AL262" s="2" t="s">
        <v>53</v>
      </c>
      <c r="AM262" s="2" t="s">
        <v>47</v>
      </c>
      <c r="AN262" s="2">
        <v>49956</v>
      </c>
      <c r="AO262" s="2">
        <v>2.5037690000000001</v>
      </c>
      <c r="AP262" s="2">
        <v>2.604622</v>
      </c>
      <c r="AQ262" s="2">
        <v>0.100853</v>
      </c>
      <c r="AR262" s="2">
        <v>100.85299999999999</v>
      </c>
    </row>
    <row r="263" spans="37:44">
      <c r="AK263" s="2">
        <v>41910</v>
      </c>
      <c r="AL263" s="2" t="s">
        <v>53</v>
      </c>
      <c r="AM263" s="2" t="s">
        <v>51</v>
      </c>
      <c r="AN263" s="2">
        <v>84304</v>
      </c>
      <c r="AO263" s="2">
        <v>2.5049039999999998</v>
      </c>
      <c r="AP263" s="2">
        <v>2.6606169999999998</v>
      </c>
      <c r="AQ263" s="2">
        <v>0.15571299999999999</v>
      </c>
      <c r="AR263" s="2">
        <v>155.71299999999999</v>
      </c>
    </row>
    <row r="264" spans="37:44">
      <c r="AK264" s="2">
        <v>48455</v>
      </c>
      <c r="AL264" s="2" t="s">
        <v>53</v>
      </c>
      <c r="AM264" s="2" t="s">
        <v>48</v>
      </c>
      <c r="AN264" s="2">
        <v>130496</v>
      </c>
      <c r="AO264" s="2">
        <v>2.50604</v>
      </c>
      <c r="AP264" s="2">
        <v>2.6126170000000002</v>
      </c>
      <c r="AQ264" s="2">
        <v>0.10657700000000001</v>
      </c>
      <c r="AR264" s="2">
        <v>106.577</v>
      </c>
    </row>
    <row r="265" spans="37:44">
      <c r="AK265" s="2">
        <v>56015</v>
      </c>
      <c r="AL265" s="2" t="s">
        <v>53</v>
      </c>
      <c r="AM265" s="2" t="s">
        <v>47</v>
      </c>
      <c r="AN265" s="2">
        <v>59616</v>
      </c>
      <c r="AO265" s="2">
        <v>3.5026389999999998</v>
      </c>
      <c r="AP265" s="2">
        <v>3.5676570000000001</v>
      </c>
      <c r="AQ265" s="2">
        <v>6.5018000000000006E-2</v>
      </c>
      <c r="AR265" s="2">
        <v>65.018000000000001</v>
      </c>
    </row>
  </sheetData>
  <sortState ref="M4:T135">
    <sortCondition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7"/>
  <sheetViews>
    <sheetView showRuler="0" topLeftCell="AC1" workbookViewId="0">
      <selection activeCell="AK4" sqref="AK4:AR38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111.39127777777779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96.481767441860498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88.546515624999998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64.5809838709677</v>
      </c>
    </row>
    <row r="4" spans="1:47">
      <c r="A4" s="2">
        <v>51715</v>
      </c>
      <c r="B4" s="2" t="s">
        <v>16</v>
      </c>
      <c r="C4" s="2" t="s">
        <v>11</v>
      </c>
      <c r="D4" s="2">
        <v>107000</v>
      </c>
      <c r="E4" s="2">
        <v>1.5</v>
      </c>
      <c r="F4" s="2">
        <v>1.612617</v>
      </c>
      <c r="G4" s="2">
        <v>0.11261699999999999</v>
      </c>
      <c r="H4" s="2">
        <v>112.617</v>
      </c>
      <c r="J4" t="s">
        <v>29</v>
      </c>
      <c r="K4">
        <f>_xlfn.STDEV.P(H4:H1048576)</f>
        <v>2.273002744915865</v>
      </c>
      <c r="M4" s="2">
        <v>48145</v>
      </c>
      <c r="N4" s="2" t="s">
        <v>16</v>
      </c>
      <c r="O4" s="2" t="s">
        <v>50</v>
      </c>
      <c r="P4" s="2">
        <v>9726</v>
      </c>
      <c r="Q4" s="2">
        <v>2.5128879999999998</v>
      </c>
      <c r="R4" s="2">
        <v>2.604622</v>
      </c>
      <c r="S4" s="2">
        <v>9.1733999999999996E-2</v>
      </c>
      <c r="T4" s="2">
        <v>91.733999999999995</v>
      </c>
      <c r="V4" t="s">
        <v>29</v>
      </c>
      <c r="W4">
        <f>_xlfn.STDEV.P(T4:T1048576)</f>
        <v>2.8462895294491042</v>
      </c>
      <c r="Y4" s="2">
        <v>53464</v>
      </c>
      <c r="Z4" s="2" t="s">
        <v>16</v>
      </c>
      <c r="AA4" s="2" t="s">
        <v>48</v>
      </c>
      <c r="AB4" s="2">
        <v>46060</v>
      </c>
      <c r="AC4" s="2">
        <v>2.5000170000000002</v>
      </c>
      <c r="AD4" s="2">
        <v>2.5606270000000002</v>
      </c>
      <c r="AE4" s="2">
        <v>6.0609999999999997E-2</v>
      </c>
      <c r="AF4" s="2">
        <v>60.61</v>
      </c>
      <c r="AH4" t="s">
        <v>29</v>
      </c>
      <c r="AI4">
        <f>_xlfn.STDEV.P(AF4:AF1048576)</f>
        <v>16.320343962743411</v>
      </c>
      <c r="AK4" s="2">
        <v>53464</v>
      </c>
      <c r="AL4" s="2" t="s">
        <v>16</v>
      </c>
      <c r="AM4" s="2" t="s">
        <v>48</v>
      </c>
      <c r="AN4" s="2">
        <v>46068</v>
      </c>
      <c r="AO4" s="2">
        <v>2.5000170000000002</v>
      </c>
      <c r="AP4" s="2">
        <v>2.556622</v>
      </c>
      <c r="AQ4" s="2">
        <v>5.6605000000000003E-2</v>
      </c>
      <c r="AR4" s="2">
        <v>56.604999999999997</v>
      </c>
      <c r="AT4" t="s">
        <v>29</v>
      </c>
      <c r="AU4">
        <f>_xlfn.STDEV.P(AR4:AR1048576)</f>
        <v>12.219638026543313</v>
      </c>
    </row>
    <row r="5" spans="1:47">
      <c r="A5" s="2">
        <v>33315</v>
      </c>
      <c r="B5" s="2" t="s">
        <v>16</v>
      </c>
      <c r="C5" s="2" t="s">
        <v>17</v>
      </c>
      <c r="D5" s="2">
        <v>107000</v>
      </c>
      <c r="E5" s="2">
        <v>1.500005</v>
      </c>
      <c r="F5" s="2">
        <v>1.608617</v>
      </c>
      <c r="G5" s="2">
        <v>0.108612</v>
      </c>
      <c r="H5" s="2">
        <v>108.61199999999999</v>
      </c>
      <c r="J5" t="s">
        <v>28</v>
      </c>
      <c r="K5">
        <f>VARPA(H4:H1048576)</f>
        <v>5.1665414783950574</v>
      </c>
      <c r="M5" s="2">
        <v>53406</v>
      </c>
      <c r="N5" s="2" t="s">
        <v>52</v>
      </c>
      <c r="O5" s="2" t="s">
        <v>51</v>
      </c>
      <c r="P5" s="2">
        <v>20674</v>
      </c>
      <c r="Q5" s="2">
        <v>1.5037990000000001</v>
      </c>
      <c r="R5" s="2">
        <v>1.596617</v>
      </c>
      <c r="S5" s="2">
        <v>9.2817999999999998E-2</v>
      </c>
      <c r="T5" s="2">
        <v>92.817999999999998</v>
      </c>
      <c r="V5" t="s">
        <v>28</v>
      </c>
      <c r="W5">
        <f>VARPA(T4:T1048576)</f>
        <v>8.1013640854516034</v>
      </c>
      <c r="Y5" s="2">
        <v>37080</v>
      </c>
      <c r="Z5" s="2" t="s">
        <v>16</v>
      </c>
      <c r="AA5" s="2" t="s">
        <v>47</v>
      </c>
      <c r="AB5" s="2">
        <v>46060</v>
      </c>
      <c r="AC5" s="2">
        <v>1.500005</v>
      </c>
      <c r="AD5" s="2">
        <v>1.5606169999999999</v>
      </c>
      <c r="AE5" s="2">
        <v>6.0611999999999999E-2</v>
      </c>
      <c r="AF5" s="2">
        <v>60.612000000000002</v>
      </c>
      <c r="AH5" t="s">
        <v>28</v>
      </c>
      <c r="AI5">
        <f>VARPA(AF4:AF1048576)</f>
        <v>266.35362706225533</v>
      </c>
      <c r="AK5" s="2">
        <v>37080</v>
      </c>
      <c r="AL5" s="2" t="s">
        <v>16</v>
      </c>
      <c r="AM5" s="2" t="s">
        <v>47</v>
      </c>
      <c r="AN5" s="2">
        <v>46068</v>
      </c>
      <c r="AO5" s="2">
        <v>1.500005</v>
      </c>
      <c r="AP5" s="2">
        <v>1.5566169999999999</v>
      </c>
      <c r="AQ5" s="2">
        <v>5.6612000000000003E-2</v>
      </c>
      <c r="AR5" s="2">
        <v>56.612000000000002</v>
      </c>
      <c r="AT5" t="s">
        <v>28</v>
      </c>
      <c r="AU5">
        <f>VARPA(AR4:AR1048576)</f>
        <v>149.31955349974336</v>
      </c>
    </row>
    <row r="6" spans="1:47">
      <c r="A6" s="2">
        <v>34256</v>
      </c>
      <c r="B6" s="2" t="s">
        <v>16</v>
      </c>
      <c r="C6" s="2" t="s">
        <v>12</v>
      </c>
      <c r="D6" s="2">
        <v>107000</v>
      </c>
      <c r="E6" s="2">
        <v>1.500011</v>
      </c>
      <c r="F6" s="2">
        <v>1.612627</v>
      </c>
      <c r="G6" s="2">
        <v>0.11261599999999999</v>
      </c>
      <c r="H6" s="2">
        <v>112.616</v>
      </c>
      <c r="J6" t="s">
        <v>35</v>
      </c>
      <c r="K6">
        <f>COUNT(H4:H1048576)</f>
        <v>36</v>
      </c>
      <c r="M6" s="2">
        <v>40422</v>
      </c>
      <c r="N6" s="2" t="s">
        <v>52</v>
      </c>
      <c r="O6" s="2" t="s">
        <v>51</v>
      </c>
      <c r="P6" s="2">
        <v>20674</v>
      </c>
      <c r="Q6" s="2">
        <v>2.0037989999999999</v>
      </c>
      <c r="R6" s="2">
        <v>2.0966170000000002</v>
      </c>
      <c r="S6" s="2">
        <v>9.2817999999999998E-2</v>
      </c>
      <c r="T6" s="2">
        <v>92.817999999999998</v>
      </c>
      <c r="V6" t="s">
        <v>35</v>
      </c>
      <c r="W6">
        <f>COUNT(T4:T1048576)</f>
        <v>43</v>
      </c>
      <c r="Y6" s="2">
        <v>35347</v>
      </c>
      <c r="Z6" s="2" t="s">
        <v>16</v>
      </c>
      <c r="AA6" s="2" t="s">
        <v>51</v>
      </c>
      <c r="AB6" s="2">
        <v>46060</v>
      </c>
      <c r="AC6" s="2">
        <v>2.0000110000000002</v>
      </c>
      <c r="AD6" s="2">
        <v>2.0606270000000002</v>
      </c>
      <c r="AE6" s="2">
        <v>6.0616000000000003E-2</v>
      </c>
      <c r="AF6" s="2">
        <v>60.616</v>
      </c>
      <c r="AH6" t="s">
        <v>35</v>
      </c>
      <c r="AI6">
        <f>COUNT(AF4:AF1048576)</f>
        <v>64</v>
      </c>
      <c r="AK6" s="2">
        <v>37084</v>
      </c>
      <c r="AL6" s="2" t="s">
        <v>16</v>
      </c>
      <c r="AM6" s="2" t="s">
        <v>47</v>
      </c>
      <c r="AN6" s="2">
        <v>46068</v>
      </c>
      <c r="AO6" s="2">
        <v>2.0000049999999998</v>
      </c>
      <c r="AP6" s="2">
        <v>2.0566170000000001</v>
      </c>
      <c r="AQ6" s="2">
        <v>5.6612000000000003E-2</v>
      </c>
      <c r="AR6" s="2">
        <v>56.612000000000002</v>
      </c>
      <c r="AT6" t="s">
        <v>35</v>
      </c>
      <c r="AU6">
        <f>COUNT(AR4:AR1048576)</f>
        <v>62</v>
      </c>
    </row>
    <row r="7" spans="1:47">
      <c r="A7" s="2">
        <v>60032</v>
      </c>
      <c r="B7" s="2" t="s">
        <v>16</v>
      </c>
      <c r="C7" s="2" t="s">
        <v>18</v>
      </c>
      <c r="D7" s="2">
        <v>107000</v>
      </c>
      <c r="E7" s="2">
        <v>1.5000169999999999</v>
      </c>
      <c r="F7" s="2">
        <v>1.612622</v>
      </c>
      <c r="G7" s="2">
        <v>0.112605</v>
      </c>
      <c r="H7" s="2">
        <v>112.605</v>
      </c>
      <c r="J7" t="s">
        <v>10</v>
      </c>
      <c r="K7">
        <f>K4/SQRT(K6)</f>
        <v>0.37883379081931084</v>
      </c>
      <c r="M7" s="2">
        <v>53406</v>
      </c>
      <c r="N7" s="2" t="s">
        <v>52</v>
      </c>
      <c r="O7" s="2" t="s">
        <v>51</v>
      </c>
      <c r="P7" s="2">
        <v>20674</v>
      </c>
      <c r="Q7" s="2">
        <v>1.5037990000000001</v>
      </c>
      <c r="R7" s="2">
        <v>1.596617</v>
      </c>
      <c r="S7" s="2">
        <v>9.2817999999999998E-2</v>
      </c>
      <c r="T7" s="2">
        <v>92.817999999999998</v>
      </c>
      <c r="V7" t="s">
        <v>10</v>
      </c>
      <c r="W7">
        <f>W4/SQRT(W6)</f>
        <v>0.43405508399365045</v>
      </c>
      <c r="Y7" s="2">
        <v>35347</v>
      </c>
      <c r="Z7" s="2" t="s">
        <v>16</v>
      </c>
      <c r="AA7" s="2" t="s">
        <v>51</v>
      </c>
      <c r="AB7" s="2">
        <v>46060</v>
      </c>
      <c r="AC7" s="2">
        <v>2.0000110000000002</v>
      </c>
      <c r="AD7" s="2">
        <v>2.0606270000000002</v>
      </c>
      <c r="AE7" s="2">
        <v>6.0616000000000003E-2</v>
      </c>
      <c r="AF7" s="2">
        <v>60.616</v>
      </c>
      <c r="AH7" t="s">
        <v>10</v>
      </c>
      <c r="AI7">
        <f>AI4/SQRT(AI6)</f>
        <v>2.0400429953429264</v>
      </c>
      <c r="AK7" s="2">
        <v>37088</v>
      </c>
      <c r="AL7" s="2" t="s">
        <v>16</v>
      </c>
      <c r="AM7" s="2" t="s">
        <v>47</v>
      </c>
      <c r="AN7" s="2">
        <v>46068</v>
      </c>
      <c r="AO7" s="2">
        <v>2.5000049999999998</v>
      </c>
      <c r="AP7" s="2">
        <v>2.5566170000000001</v>
      </c>
      <c r="AQ7" s="2">
        <v>5.6612000000000003E-2</v>
      </c>
      <c r="AR7" s="2">
        <v>56.612000000000002</v>
      </c>
      <c r="AT7" t="s">
        <v>10</v>
      </c>
      <c r="AU7">
        <f>AU4/SQRT(AU6)</f>
        <v>1.551895581267358</v>
      </c>
    </row>
    <row r="8" spans="1:47">
      <c r="A8" s="2">
        <v>51719</v>
      </c>
      <c r="B8" s="2" t="s">
        <v>16</v>
      </c>
      <c r="C8" s="2" t="s">
        <v>11</v>
      </c>
      <c r="D8" s="2">
        <v>107000</v>
      </c>
      <c r="E8" s="2">
        <v>2</v>
      </c>
      <c r="F8" s="2">
        <v>2.1126170000000002</v>
      </c>
      <c r="G8" s="2">
        <v>0.11261699999999999</v>
      </c>
      <c r="H8" s="2">
        <v>112.617</v>
      </c>
      <c r="J8" t="s">
        <v>30</v>
      </c>
      <c r="K8">
        <f>K7*1.96</f>
        <v>0.74251423000584926</v>
      </c>
      <c r="M8" s="2">
        <v>40422</v>
      </c>
      <c r="N8" s="2" t="s">
        <v>52</v>
      </c>
      <c r="O8" s="2" t="s">
        <v>51</v>
      </c>
      <c r="P8" s="2">
        <v>20674</v>
      </c>
      <c r="Q8" s="2">
        <v>2.0037989999999999</v>
      </c>
      <c r="R8" s="2">
        <v>2.0966170000000002</v>
      </c>
      <c r="S8" s="2">
        <v>9.2817999999999998E-2</v>
      </c>
      <c r="T8" s="2">
        <v>92.817999999999998</v>
      </c>
      <c r="V8" t="s">
        <v>30</v>
      </c>
      <c r="W8">
        <f>W7*1.96</f>
        <v>0.85074796462755486</v>
      </c>
      <c r="Y8" s="2">
        <v>35347</v>
      </c>
      <c r="Z8" s="2" t="s">
        <v>16</v>
      </c>
      <c r="AA8" s="2" t="s">
        <v>51</v>
      </c>
      <c r="AB8" s="2">
        <v>46060</v>
      </c>
      <c r="AC8" s="2">
        <v>2.0000110000000002</v>
      </c>
      <c r="AD8" s="2">
        <v>2.0606270000000002</v>
      </c>
      <c r="AE8" s="2">
        <v>6.0616000000000003E-2</v>
      </c>
      <c r="AF8" s="2">
        <v>60.616</v>
      </c>
      <c r="AH8" t="s">
        <v>30</v>
      </c>
      <c r="AI8">
        <f>AI7*1.96</f>
        <v>3.9984842708721358</v>
      </c>
      <c r="AK8" s="2">
        <v>55434</v>
      </c>
      <c r="AL8" s="2" t="s">
        <v>16</v>
      </c>
      <c r="AM8" s="2" t="s">
        <v>46</v>
      </c>
      <c r="AN8" s="2">
        <v>46068</v>
      </c>
      <c r="AO8" s="2">
        <v>1.5</v>
      </c>
      <c r="AP8" s="2">
        <v>1.556622</v>
      </c>
      <c r="AQ8" s="2">
        <v>5.6621999999999999E-2</v>
      </c>
      <c r="AR8" s="2">
        <v>56.622</v>
      </c>
      <c r="AT8" t="s">
        <v>30</v>
      </c>
      <c r="AU8">
        <f>AU7*1.96</f>
        <v>3.0417153392840217</v>
      </c>
    </row>
    <row r="9" spans="1:47">
      <c r="A9" s="2">
        <v>33319</v>
      </c>
      <c r="B9" s="2" t="s">
        <v>16</v>
      </c>
      <c r="C9" s="2" t="s">
        <v>17</v>
      </c>
      <c r="D9" s="2">
        <v>107000</v>
      </c>
      <c r="E9" s="2">
        <v>2.0000049999999998</v>
      </c>
      <c r="F9" s="2">
        <v>2.1166170000000002</v>
      </c>
      <c r="G9" s="2">
        <v>0.11661199999999999</v>
      </c>
      <c r="H9" s="2">
        <v>116.61199999999999</v>
      </c>
      <c r="J9" t="s">
        <v>31</v>
      </c>
      <c r="K9">
        <f>K7*2.576</f>
        <v>0.97587584515054471</v>
      </c>
      <c r="M9" s="2">
        <v>53406</v>
      </c>
      <c r="N9" s="2" t="s">
        <v>52</v>
      </c>
      <c r="O9" s="2" t="s">
        <v>51</v>
      </c>
      <c r="P9" s="2">
        <v>20674</v>
      </c>
      <c r="Q9" s="2">
        <v>1.5037990000000001</v>
      </c>
      <c r="R9" s="2">
        <v>1.596617</v>
      </c>
      <c r="S9" s="2">
        <v>9.2817999999999998E-2</v>
      </c>
      <c r="T9" s="2">
        <v>92.817999999999998</v>
      </c>
      <c r="V9" t="s">
        <v>31</v>
      </c>
      <c r="W9">
        <f>W7*2.576</f>
        <v>1.1181258963676435</v>
      </c>
      <c r="Y9" s="2">
        <v>35347</v>
      </c>
      <c r="Z9" s="2" t="s">
        <v>16</v>
      </c>
      <c r="AA9" s="2" t="s">
        <v>51</v>
      </c>
      <c r="AB9" s="2">
        <v>46060</v>
      </c>
      <c r="AC9" s="2">
        <v>2.0000110000000002</v>
      </c>
      <c r="AD9" s="2">
        <v>2.0606270000000002</v>
      </c>
      <c r="AE9" s="2">
        <v>6.0616000000000003E-2</v>
      </c>
      <c r="AF9" s="2">
        <v>60.616</v>
      </c>
      <c r="AH9" t="s">
        <v>31</v>
      </c>
      <c r="AI9">
        <f>AI7*2.576</f>
        <v>5.2551507560033786</v>
      </c>
      <c r="AK9" s="2">
        <v>55434</v>
      </c>
      <c r="AL9" s="2" t="s">
        <v>16</v>
      </c>
      <c r="AM9" s="2" t="s">
        <v>46</v>
      </c>
      <c r="AN9" s="2">
        <v>46068</v>
      </c>
      <c r="AO9" s="2">
        <v>1.5</v>
      </c>
      <c r="AP9" s="2">
        <v>1.556622</v>
      </c>
      <c r="AQ9" s="2">
        <v>5.6621999999999999E-2</v>
      </c>
      <c r="AR9" s="2">
        <v>56.622</v>
      </c>
      <c r="AT9" t="s">
        <v>31</v>
      </c>
      <c r="AU9">
        <f>AU7*2.576</f>
        <v>3.9976830173447144</v>
      </c>
    </row>
    <row r="10" spans="1:47">
      <c r="A10" s="2">
        <v>34260</v>
      </c>
      <c r="B10" s="2" t="s">
        <v>16</v>
      </c>
      <c r="C10" s="2" t="s">
        <v>12</v>
      </c>
      <c r="D10" s="2">
        <v>107000</v>
      </c>
      <c r="E10" s="2">
        <v>2.0000110000000002</v>
      </c>
      <c r="F10" s="2">
        <v>2.108622</v>
      </c>
      <c r="G10" s="2">
        <v>0.108611</v>
      </c>
      <c r="H10" s="2">
        <v>108.611</v>
      </c>
      <c r="J10" t="s">
        <v>36</v>
      </c>
      <c r="K10">
        <f>_xlfn.PERCENTILE.EXC(H4:H1048576,0.95)</f>
        <v>116.6018</v>
      </c>
      <c r="M10" s="2">
        <v>40422</v>
      </c>
      <c r="N10" s="2" t="s">
        <v>52</v>
      </c>
      <c r="O10" s="2" t="s">
        <v>51</v>
      </c>
      <c r="P10" s="2">
        <v>20674</v>
      </c>
      <c r="Q10" s="2">
        <v>2.0037989999999999</v>
      </c>
      <c r="R10" s="2">
        <v>2.0966170000000002</v>
      </c>
      <c r="S10" s="2">
        <v>9.2817999999999998E-2</v>
      </c>
      <c r="T10" s="2">
        <v>92.817999999999998</v>
      </c>
      <c r="V10" t="s">
        <v>36</v>
      </c>
      <c r="W10">
        <f>_xlfn.PERCENTILE.EXC(T4:T1048576,0.95)</f>
        <v>100.61580000000001</v>
      </c>
      <c r="Y10" s="2">
        <v>35347</v>
      </c>
      <c r="Z10" s="2" t="s">
        <v>16</v>
      </c>
      <c r="AA10" s="2" t="s">
        <v>51</v>
      </c>
      <c r="AB10" s="2">
        <v>46060</v>
      </c>
      <c r="AC10" s="2">
        <v>2.0000110000000002</v>
      </c>
      <c r="AD10" s="2">
        <v>2.0606270000000002</v>
      </c>
      <c r="AE10" s="2">
        <v>6.0616000000000003E-2</v>
      </c>
      <c r="AF10" s="2">
        <v>60.616</v>
      </c>
      <c r="AH10" t="s">
        <v>36</v>
      </c>
      <c r="AI10">
        <f>_xlfn.PERCENTILE.EXC(AF4:AF1048576,0.95)</f>
        <v>104.616</v>
      </c>
      <c r="AK10" s="2">
        <v>55434</v>
      </c>
      <c r="AL10" s="2" t="s">
        <v>16</v>
      </c>
      <c r="AM10" s="2" t="s">
        <v>46</v>
      </c>
      <c r="AN10" s="2">
        <v>46068</v>
      </c>
      <c r="AO10" s="2">
        <v>1.5</v>
      </c>
      <c r="AP10" s="2">
        <v>1.556622</v>
      </c>
      <c r="AQ10" s="2">
        <v>5.6621999999999999E-2</v>
      </c>
      <c r="AR10" s="2">
        <v>56.622</v>
      </c>
      <c r="AT10" t="s">
        <v>36</v>
      </c>
      <c r="AU10">
        <f>_xlfn.PERCENTILE.EXC(AR4:AR1048576,0.95)</f>
        <v>104.60599999999999</v>
      </c>
    </row>
    <row r="11" spans="1:47">
      <c r="A11" s="2">
        <v>60036</v>
      </c>
      <c r="B11" s="2" t="s">
        <v>16</v>
      </c>
      <c r="C11" s="2" t="s">
        <v>18</v>
      </c>
      <c r="D11" s="2">
        <v>107000</v>
      </c>
      <c r="E11" s="2">
        <v>2.0000170000000002</v>
      </c>
      <c r="F11" s="2">
        <v>2.1086170000000002</v>
      </c>
      <c r="G11" s="2">
        <v>0.1086</v>
      </c>
      <c r="H11" s="2">
        <v>108.6</v>
      </c>
      <c r="J11" t="s">
        <v>37</v>
      </c>
      <c r="K11" t="e">
        <f>_xlfn.PERCENTILE.EXC(H4:H1048576,0.99)</f>
        <v>#NUM!</v>
      </c>
      <c r="M11" s="2">
        <v>53406</v>
      </c>
      <c r="N11" s="2" t="s">
        <v>52</v>
      </c>
      <c r="O11" s="2" t="s">
        <v>51</v>
      </c>
      <c r="P11" s="2">
        <v>20674</v>
      </c>
      <c r="Q11" s="2">
        <v>1.5037990000000001</v>
      </c>
      <c r="R11" s="2">
        <v>1.596617</v>
      </c>
      <c r="S11" s="2">
        <v>9.2817999999999998E-2</v>
      </c>
      <c r="T11" s="2">
        <v>92.817999999999998</v>
      </c>
      <c r="V11" t="s">
        <v>37</v>
      </c>
      <c r="W11" t="e">
        <f>_xlfn.PERCENTILE.EXC(T4:T1048576,0.99)</f>
        <v>#NUM!</v>
      </c>
      <c r="Y11" s="2">
        <v>37216</v>
      </c>
      <c r="Z11" s="2" t="s">
        <v>45</v>
      </c>
      <c r="AA11" s="2" t="s">
        <v>46</v>
      </c>
      <c r="AB11" s="2">
        <v>404</v>
      </c>
      <c r="AC11" s="2">
        <v>1.5051429999999999</v>
      </c>
      <c r="AD11" s="2">
        <v>1.5658609999999999</v>
      </c>
      <c r="AE11" s="2">
        <v>6.0718000000000001E-2</v>
      </c>
      <c r="AF11" s="2">
        <v>60.718000000000004</v>
      </c>
      <c r="AH11" t="s">
        <v>37</v>
      </c>
      <c r="AI11" t="e">
        <f>_xlfn.PERCENTILE.EXC(AF4:AF1048576,0.99)</f>
        <v>#NUM!</v>
      </c>
      <c r="AK11" s="2">
        <v>55434</v>
      </c>
      <c r="AL11" s="2" t="s">
        <v>16</v>
      </c>
      <c r="AM11" s="2" t="s">
        <v>46</v>
      </c>
      <c r="AN11" s="2">
        <v>46068</v>
      </c>
      <c r="AO11" s="2">
        <v>1.5</v>
      </c>
      <c r="AP11" s="2">
        <v>1.556622</v>
      </c>
      <c r="AQ11" s="2">
        <v>5.6621999999999999E-2</v>
      </c>
      <c r="AR11" s="2">
        <v>56.622</v>
      </c>
      <c r="AT11" t="s">
        <v>37</v>
      </c>
      <c r="AU11" t="e">
        <f>_xlfn.PERCENTILE.EXC(AR4:AR1048576,0.99)</f>
        <v>#NUM!</v>
      </c>
    </row>
    <row r="12" spans="1:47">
      <c r="A12" s="2">
        <v>51723</v>
      </c>
      <c r="B12" s="2" t="s">
        <v>16</v>
      </c>
      <c r="C12" s="2" t="s">
        <v>11</v>
      </c>
      <c r="D12" s="2">
        <v>107000</v>
      </c>
      <c r="E12" s="2">
        <v>2.5</v>
      </c>
      <c r="F12" s="2">
        <v>2.608622</v>
      </c>
      <c r="G12" s="2">
        <v>0.108622</v>
      </c>
      <c r="H12" s="2">
        <v>108.622</v>
      </c>
      <c r="M12" s="2">
        <v>40422</v>
      </c>
      <c r="N12" s="2" t="s">
        <v>52</v>
      </c>
      <c r="O12" s="2" t="s">
        <v>51</v>
      </c>
      <c r="P12" s="2">
        <v>20674</v>
      </c>
      <c r="Q12" s="2">
        <v>2.0037989999999999</v>
      </c>
      <c r="R12" s="2">
        <v>2.0966170000000002</v>
      </c>
      <c r="S12" s="2">
        <v>9.2817999999999998E-2</v>
      </c>
      <c r="T12" s="2">
        <v>92.817999999999998</v>
      </c>
      <c r="Y12" s="2">
        <v>37216</v>
      </c>
      <c r="Z12" s="2" t="s">
        <v>45</v>
      </c>
      <c r="AA12" s="2" t="s">
        <v>46</v>
      </c>
      <c r="AB12" s="2">
        <v>404</v>
      </c>
      <c r="AC12" s="2">
        <v>1.5051429999999999</v>
      </c>
      <c r="AD12" s="2">
        <v>1.5658609999999999</v>
      </c>
      <c r="AE12" s="2">
        <v>6.0718000000000001E-2</v>
      </c>
      <c r="AF12" s="2">
        <v>60.718000000000004</v>
      </c>
      <c r="AK12" s="2">
        <v>55434</v>
      </c>
      <c r="AL12" s="2" t="s">
        <v>16</v>
      </c>
      <c r="AM12" s="2" t="s">
        <v>46</v>
      </c>
      <c r="AN12" s="2">
        <v>46068</v>
      </c>
      <c r="AO12" s="2">
        <v>1.5</v>
      </c>
      <c r="AP12" s="2">
        <v>1.556622</v>
      </c>
      <c r="AQ12" s="2">
        <v>5.6621999999999999E-2</v>
      </c>
      <c r="AR12" s="2">
        <v>56.622</v>
      </c>
    </row>
    <row r="13" spans="1:47">
      <c r="A13" s="2">
        <v>33323</v>
      </c>
      <c r="B13" s="2" t="s">
        <v>16</v>
      </c>
      <c r="C13" s="2" t="s">
        <v>17</v>
      </c>
      <c r="D13" s="2">
        <v>107000</v>
      </c>
      <c r="E13" s="2">
        <v>2.5000049999999998</v>
      </c>
      <c r="F13" s="2">
        <v>2.6086170000000002</v>
      </c>
      <c r="G13" s="2">
        <v>0.108612</v>
      </c>
      <c r="H13" s="2">
        <v>108.61199999999999</v>
      </c>
      <c r="M13" s="2">
        <v>53406</v>
      </c>
      <c r="N13" s="2" t="s">
        <v>52</v>
      </c>
      <c r="O13" s="2" t="s">
        <v>51</v>
      </c>
      <c r="P13" s="2">
        <v>20674</v>
      </c>
      <c r="Q13" s="2">
        <v>1.5037990000000001</v>
      </c>
      <c r="R13" s="2">
        <v>1.596617</v>
      </c>
      <c r="S13" s="2">
        <v>9.2817999999999998E-2</v>
      </c>
      <c r="T13" s="2">
        <v>92.817999999999998</v>
      </c>
      <c r="Y13" s="2">
        <v>37216</v>
      </c>
      <c r="Z13" s="2" t="s">
        <v>45</v>
      </c>
      <c r="AA13" s="2" t="s">
        <v>46</v>
      </c>
      <c r="AB13" s="2">
        <v>404</v>
      </c>
      <c r="AC13" s="2">
        <v>1.5051429999999999</v>
      </c>
      <c r="AD13" s="2">
        <v>1.5658609999999999</v>
      </c>
      <c r="AE13" s="2">
        <v>6.0718000000000001E-2</v>
      </c>
      <c r="AF13" s="2">
        <v>60.718000000000004</v>
      </c>
      <c r="AK13" s="2">
        <v>56096</v>
      </c>
      <c r="AL13" s="2" t="s">
        <v>16</v>
      </c>
      <c r="AM13" s="2" t="s">
        <v>12</v>
      </c>
      <c r="AN13" s="2">
        <v>404</v>
      </c>
      <c r="AO13" s="2">
        <v>2.0131359999999998</v>
      </c>
      <c r="AP13" s="2">
        <v>2.0698660000000002</v>
      </c>
      <c r="AQ13" s="2">
        <v>5.6730000000000003E-2</v>
      </c>
      <c r="AR13" s="2">
        <v>56.73</v>
      </c>
    </row>
    <row r="14" spans="1:47">
      <c r="A14" s="2">
        <v>34264</v>
      </c>
      <c r="B14" s="2" t="s">
        <v>16</v>
      </c>
      <c r="C14" s="2" t="s">
        <v>12</v>
      </c>
      <c r="D14" s="2">
        <v>107000</v>
      </c>
      <c r="E14" s="2">
        <v>2.5000110000000002</v>
      </c>
      <c r="F14" s="2">
        <v>2.6126170000000002</v>
      </c>
      <c r="G14" s="2">
        <v>0.112606</v>
      </c>
      <c r="H14" s="2">
        <v>112.60599999999999</v>
      </c>
      <c r="M14" s="2">
        <v>40422</v>
      </c>
      <c r="N14" s="2" t="s">
        <v>52</v>
      </c>
      <c r="O14" s="2" t="s">
        <v>51</v>
      </c>
      <c r="P14" s="2">
        <v>20674</v>
      </c>
      <c r="Q14" s="2">
        <v>2.0037989999999999</v>
      </c>
      <c r="R14" s="2">
        <v>2.0966170000000002</v>
      </c>
      <c r="S14" s="2">
        <v>9.2817999999999998E-2</v>
      </c>
      <c r="T14" s="2">
        <v>92.817999999999998</v>
      </c>
      <c r="Y14" s="2">
        <v>37216</v>
      </c>
      <c r="Z14" s="2" t="s">
        <v>45</v>
      </c>
      <c r="AA14" s="2" t="s">
        <v>46</v>
      </c>
      <c r="AB14" s="2">
        <v>404</v>
      </c>
      <c r="AC14" s="2">
        <v>1.5051429999999999</v>
      </c>
      <c r="AD14" s="2">
        <v>1.5658609999999999</v>
      </c>
      <c r="AE14" s="2">
        <v>6.0718000000000001E-2</v>
      </c>
      <c r="AF14" s="2">
        <v>60.718000000000004</v>
      </c>
      <c r="AK14" s="2">
        <v>38860</v>
      </c>
      <c r="AL14" s="2" t="s">
        <v>45</v>
      </c>
      <c r="AM14" s="2" t="s">
        <v>48</v>
      </c>
      <c r="AN14" s="2">
        <v>5034</v>
      </c>
      <c r="AO14" s="2">
        <v>2.0038070000000001</v>
      </c>
      <c r="AP14" s="2">
        <v>2.0606170000000001</v>
      </c>
      <c r="AQ14" s="2">
        <v>5.6809999999999999E-2</v>
      </c>
      <c r="AR14" s="2">
        <v>56.81</v>
      </c>
    </row>
    <row r="15" spans="1:47">
      <c r="A15" s="2">
        <v>60040</v>
      </c>
      <c r="B15" s="2" t="s">
        <v>16</v>
      </c>
      <c r="C15" s="2" t="s">
        <v>18</v>
      </c>
      <c r="D15" s="2">
        <v>107000</v>
      </c>
      <c r="E15" s="2">
        <v>2.5000170000000002</v>
      </c>
      <c r="F15" s="2">
        <v>2.6166170000000002</v>
      </c>
      <c r="G15" s="2">
        <v>0.1166</v>
      </c>
      <c r="H15" s="2">
        <v>116.6</v>
      </c>
      <c r="M15" s="2">
        <v>36681</v>
      </c>
      <c r="N15" s="2" t="s">
        <v>52</v>
      </c>
      <c r="O15" s="2" t="s">
        <v>47</v>
      </c>
      <c r="P15" s="2">
        <v>15982</v>
      </c>
      <c r="Q15" s="2">
        <v>1.504983</v>
      </c>
      <c r="R15" s="2">
        <v>1.600622</v>
      </c>
      <c r="S15" s="2">
        <v>9.5639000000000002E-2</v>
      </c>
      <c r="T15" s="2">
        <v>95.638999999999996</v>
      </c>
      <c r="Y15" s="2">
        <v>37216</v>
      </c>
      <c r="Z15" s="2" t="s">
        <v>45</v>
      </c>
      <c r="AA15" s="2" t="s">
        <v>46</v>
      </c>
      <c r="AB15" s="2">
        <v>404</v>
      </c>
      <c r="AC15" s="2">
        <v>1.5051429999999999</v>
      </c>
      <c r="AD15" s="2">
        <v>1.5658609999999999</v>
      </c>
      <c r="AE15" s="2">
        <v>6.0718000000000001E-2</v>
      </c>
      <c r="AF15" s="2">
        <v>60.718000000000004</v>
      </c>
      <c r="AK15" s="2">
        <v>38860</v>
      </c>
      <c r="AL15" s="2" t="s">
        <v>45</v>
      </c>
      <c r="AM15" s="2" t="s">
        <v>48</v>
      </c>
      <c r="AN15" s="2">
        <v>5034</v>
      </c>
      <c r="AO15" s="2">
        <v>2.0038070000000001</v>
      </c>
      <c r="AP15" s="2">
        <v>2.0606170000000001</v>
      </c>
      <c r="AQ15" s="2">
        <v>5.6809999999999999E-2</v>
      </c>
      <c r="AR15" s="2">
        <v>56.81</v>
      </c>
    </row>
    <row r="16" spans="1:47">
      <c r="A16" s="2">
        <v>51715</v>
      </c>
      <c r="B16" s="2" t="s">
        <v>16</v>
      </c>
      <c r="C16" s="2" t="s">
        <v>11</v>
      </c>
      <c r="D16" s="2">
        <v>107000</v>
      </c>
      <c r="E16" s="2">
        <v>1.5</v>
      </c>
      <c r="F16" s="2">
        <v>1.612617</v>
      </c>
      <c r="G16" s="2">
        <v>0.11261699999999999</v>
      </c>
      <c r="H16" s="2">
        <v>112.617</v>
      </c>
      <c r="M16" s="2">
        <v>36681</v>
      </c>
      <c r="N16" s="2" t="s">
        <v>52</v>
      </c>
      <c r="O16" s="2" t="s">
        <v>47</v>
      </c>
      <c r="P16" s="2">
        <v>15982</v>
      </c>
      <c r="Q16" s="2">
        <v>1.504983</v>
      </c>
      <c r="R16" s="2">
        <v>1.600622</v>
      </c>
      <c r="S16" s="2">
        <v>9.5639000000000002E-2</v>
      </c>
      <c r="T16" s="2">
        <v>95.638999999999996</v>
      </c>
      <c r="Y16" s="2">
        <v>35343</v>
      </c>
      <c r="Z16" s="2" t="s">
        <v>16</v>
      </c>
      <c r="AA16" s="2" t="s">
        <v>51</v>
      </c>
      <c r="AB16" s="2">
        <v>46060</v>
      </c>
      <c r="AC16" s="2">
        <v>1.500011</v>
      </c>
      <c r="AD16" s="2">
        <v>1.564622</v>
      </c>
      <c r="AE16" s="2">
        <v>6.4611000000000002E-2</v>
      </c>
      <c r="AF16" s="2">
        <v>64.611000000000004</v>
      </c>
      <c r="AK16" s="2">
        <v>38860</v>
      </c>
      <c r="AL16" s="2" t="s">
        <v>45</v>
      </c>
      <c r="AM16" s="2" t="s">
        <v>48</v>
      </c>
      <c r="AN16" s="2">
        <v>5034</v>
      </c>
      <c r="AO16" s="2">
        <v>2.0038070000000001</v>
      </c>
      <c r="AP16" s="2">
        <v>2.0606170000000001</v>
      </c>
      <c r="AQ16" s="2">
        <v>5.6809999999999999E-2</v>
      </c>
      <c r="AR16" s="2">
        <v>56.81</v>
      </c>
    </row>
    <row r="17" spans="1:44">
      <c r="A17" s="2">
        <v>34256</v>
      </c>
      <c r="B17" s="2" t="s">
        <v>16</v>
      </c>
      <c r="C17" s="2" t="s">
        <v>12</v>
      </c>
      <c r="D17" s="2">
        <v>107000</v>
      </c>
      <c r="E17" s="2">
        <v>1.500011</v>
      </c>
      <c r="F17" s="2">
        <v>1.612627</v>
      </c>
      <c r="G17" s="2">
        <v>0.11261599999999999</v>
      </c>
      <c r="H17" s="2">
        <v>112.616</v>
      </c>
      <c r="M17" s="2">
        <v>36681</v>
      </c>
      <c r="N17" s="2" t="s">
        <v>52</v>
      </c>
      <c r="O17" s="2" t="s">
        <v>47</v>
      </c>
      <c r="P17" s="2">
        <v>15982</v>
      </c>
      <c r="Q17" s="2">
        <v>1.504983</v>
      </c>
      <c r="R17" s="2">
        <v>1.600622</v>
      </c>
      <c r="S17" s="2">
        <v>9.5639000000000002E-2</v>
      </c>
      <c r="T17" s="2">
        <v>95.638999999999996</v>
      </c>
      <c r="Y17" s="2">
        <v>35343</v>
      </c>
      <c r="Z17" s="2" t="s">
        <v>16</v>
      </c>
      <c r="AA17" s="2" t="s">
        <v>51</v>
      </c>
      <c r="AB17" s="2">
        <v>46060</v>
      </c>
      <c r="AC17" s="2">
        <v>1.500011</v>
      </c>
      <c r="AD17" s="2">
        <v>1.564622</v>
      </c>
      <c r="AE17" s="2">
        <v>6.4611000000000002E-2</v>
      </c>
      <c r="AF17" s="2">
        <v>64.611000000000004</v>
      </c>
      <c r="AK17" s="2">
        <v>38860</v>
      </c>
      <c r="AL17" s="2" t="s">
        <v>45</v>
      </c>
      <c r="AM17" s="2" t="s">
        <v>48</v>
      </c>
      <c r="AN17" s="2">
        <v>5034</v>
      </c>
      <c r="AO17" s="2">
        <v>2.0038070000000001</v>
      </c>
      <c r="AP17" s="2">
        <v>2.0606170000000001</v>
      </c>
      <c r="AQ17" s="2">
        <v>5.6809999999999999E-2</v>
      </c>
      <c r="AR17" s="2">
        <v>56.81</v>
      </c>
    </row>
    <row r="18" spans="1:44">
      <c r="A18" s="2">
        <v>51719</v>
      </c>
      <c r="B18" s="2" t="s">
        <v>16</v>
      </c>
      <c r="C18" s="2" t="s">
        <v>11</v>
      </c>
      <c r="D18" s="2">
        <v>107000</v>
      </c>
      <c r="E18" s="2">
        <v>2</v>
      </c>
      <c r="F18" s="2">
        <v>2.1126170000000002</v>
      </c>
      <c r="G18" s="2">
        <v>0.11261699999999999</v>
      </c>
      <c r="H18" s="2">
        <v>112.617</v>
      </c>
      <c r="M18" s="2">
        <v>36681</v>
      </c>
      <c r="N18" s="2" t="s">
        <v>52</v>
      </c>
      <c r="O18" s="2" t="s">
        <v>47</v>
      </c>
      <c r="P18" s="2">
        <v>15982</v>
      </c>
      <c r="Q18" s="2">
        <v>1.504983</v>
      </c>
      <c r="R18" s="2">
        <v>1.600622</v>
      </c>
      <c r="S18" s="2">
        <v>9.5639000000000002E-2</v>
      </c>
      <c r="T18" s="2">
        <v>95.638999999999996</v>
      </c>
      <c r="Y18" s="2">
        <v>35343</v>
      </c>
      <c r="Z18" s="2" t="s">
        <v>16</v>
      </c>
      <c r="AA18" s="2" t="s">
        <v>51</v>
      </c>
      <c r="AB18" s="2">
        <v>46060</v>
      </c>
      <c r="AC18" s="2">
        <v>1.500011</v>
      </c>
      <c r="AD18" s="2">
        <v>1.564622</v>
      </c>
      <c r="AE18" s="2">
        <v>6.4611000000000002E-2</v>
      </c>
      <c r="AF18" s="2">
        <v>64.611000000000004</v>
      </c>
      <c r="AK18" s="2">
        <v>38860</v>
      </c>
      <c r="AL18" s="2" t="s">
        <v>45</v>
      </c>
      <c r="AM18" s="2" t="s">
        <v>48</v>
      </c>
      <c r="AN18" s="2">
        <v>5034</v>
      </c>
      <c r="AO18" s="2">
        <v>2.0038070000000001</v>
      </c>
      <c r="AP18" s="2">
        <v>2.0606170000000001</v>
      </c>
      <c r="AQ18" s="2">
        <v>5.6809999999999999E-2</v>
      </c>
      <c r="AR18" s="2">
        <v>56.81</v>
      </c>
    </row>
    <row r="19" spans="1:44">
      <c r="A19" s="2">
        <v>34260</v>
      </c>
      <c r="B19" s="2" t="s">
        <v>16</v>
      </c>
      <c r="C19" s="2" t="s">
        <v>12</v>
      </c>
      <c r="D19" s="2">
        <v>107000</v>
      </c>
      <c r="E19" s="2">
        <v>2.0000110000000002</v>
      </c>
      <c r="F19" s="2">
        <v>2.108622</v>
      </c>
      <c r="G19" s="2">
        <v>0.108611</v>
      </c>
      <c r="H19" s="2">
        <v>108.611</v>
      </c>
      <c r="M19" s="2">
        <v>36681</v>
      </c>
      <c r="N19" s="2" t="s">
        <v>52</v>
      </c>
      <c r="O19" s="2" t="s">
        <v>47</v>
      </c>
      <c r="P19" s="2">
        <v>15982</v>
      </c>
      <c r="Q19" s="2">
        <v>1.504983</v>
      </c>
      <c r="R19" s="2">
        <v>1.600622</v>
      </c>
      <c r="S19" s="2">
        <v>9.5639000000000002E-2</v>
      </c>
      <c r="T19" s="2">
        <v>95.638999999999996</v>
      </c>
      <c r="Y19" s="2">
        <v>35343</v>
      </c>
      <c r="Z19" s="2" t="s">
        <v>16</v>
      </c>
      <c r="AA19" s="2" t="s">
        <v>51</v>
      </c>
      <c r="AB19" s="2">
        <v>46060</v>
      </c>
      <c r="AC19" s="2">
        <v>1.500011</v>
      </c>
      <c r="AD19" s="2">
        <v>1.564622</v>
      </c>
      <c r="AE19" s="2">
        <v>6.4611000000000002E-2</v>
      </c>
      <c r="AF19" s="2">
        <v>64.611000000000004</v>
      </c>
      <c r="AK19" s="2">
        <v>39587</v>
      </c>
      <c r="AL19" s="2" t="s">
        <v>45</v>
      </c>
      <c r="AM19" s="2" t="s">
        <v>51</v>
      </c>
      <c r="AN19" s="2">
        <v>5034</v>
      </c>
      <c r="AO19" s="2">
        <v>1.504904</v>
      </c>
      <c r="AP19" s="2">
        <v>1.5646169999999999</v>
      </c>
      <c r="AQ19" s="2">
        <v>5.9713000000000002E-2</v>
      </c>
      <c r="AR19" s="2">
        <v>59.713000000000001</v>
      </c>
    </row>
    <row r="20" spans="1:44">
      <c r="A20" s="2">
        <v>51723</v>
      </c>
      <c r="B20" s="2" t="s">
        <v>16</v>
      </c>
      <c r="C20" s="2" t="s">
        <v>11</v>
      </c>
      <c r="D20" s="2">
        <v>107000</v>
      </c>
      <c r="E20" s="2">
        <v>2.5</v>
      </c>
      <c r="F20" s="2">
        <v>2.608622</v>
      </c>
      <c r="G20" s="2">
        <v>0.108622</v>
      </c>
      <c r="H20" s="2">
        <v>108.622</v>
      </c>
      <c r="M20" s="2">
        <v>35343</v>
      </c>
      <c r="N20" s="2" t="s">
        <v>16</v>
      </c>
      <c r="O20" s="2" t="s">
        <v>51</v>
      </c>
      <c r="P20" s="2">
        <v>59872</v>
      </c>
      <c r="Q20" s="2">
        <v>1.500011</v>
      </c>
      <c r="R20" s="2">
        <v>1.596622</v>
      </c>
      <c r="S20" s="2">
        <v>9.6611000000000002E-2</v>
      </c>
      <c r="T20" s="2">
        <v>96.611000000000004</v>
      </c>
      <c r="Y20" s="2">
        <v>35343</v>
      </c>
      <c r="Z20" s="2" t="s">
        <v>16</v>
      </c>
      <c r="AA20" s="2" t="s">
        <v>51</v>
      </c>
      <c r="AB20" s="2">
        <v>46060</v>
      </c>
      <c r="AC20" s="2">
        <v>1.500011</v>
      </c>
      <c r="AD20" s="2">
        <v>1.564622</v>
      </c>
      <c r="AE20" s="2">
        <v>6.4611000000000002E-2</v>
      </c>
      <c r="AF20" s="2">
        <v>64.611000000000004</v>
      </c>
      <c r="AK20" s="2">
        <v>39587</v>
      </c>
      <c r="AL20" s="2" t="s">
        <v>45</v>
      </c>
      <c r="AM20" s="2" t="s">
        <v>51</v>
      </c>
      <c r="AN20" s="2">
        <v>5034</v>
      </c>
      <c r="AO20" s="2">
        <v>1.504904</v>
      </c>
      <c r="AP20" s="2">
        <v>1.5646169999999999</v>
      </c>
      <c r="AQ20" s="2">
        <v>5.9713000000000002E-2</v>
      </c>
      <c r="AR20" s="2">
        <v>59.713000000000001</v>
      </c>
    </row>
    <row r="21" spans="1:44">
      <c r="A21" s="2">
        <v>34264</v>
      </c>
      <c r="B21" s="2" t="s">
        <v>16</v>
      </c>
      <c r="C21" s="2" t="s">
        <v>12</v>
      </c>
      <c r="D21" s="2">
        <v>107000</v>
      </c>
      <c r="E21" s="2">
        <v>2.5000110000000002</v>
      </c>
      <c r="F21" s="2">
        <v>2.6126170000000002</v>
      </c>
      <c r="G21" s="2">
        <v>0.112606</v>
      </c>
      <c r="H21" s="2">
        <v>112.60599999999999</v>
      </c>
      <c r="M21" s="2">
        <v>35347</v>
      </c>
      <c r="N21" s="2" t="s">
        <v>16</v>
      </c>
      <c r="O21" s="2" t="s">
        <v>51</v>
      </c>
      <c r="P21" s="2">
        <v>59872</v>
      </c>
      <c r="Q21" s="2">
        <v>2.0000110000000002</v>
      </c>
      <c r="R21" s="2">
        <v>2.096622</v>
      </c>
      <c r="S21" s="2">
        <v>9.6611000000000002E-2</v>
      </c>
      <c r="T21" s="2">
        <v>96.611000000000004</v>
      </c>
      <c r="Y21" s="2">
        <v>39869</v>
      </c>
      <c r="Z21" s="2" t="s">
        <v>52</v>
      </c>
      <c r="AA21" s="2" t="s">
        <v>48</v>
      </c>
      <c r="AB21" s="2">
        <v>11290</v>
      </c>
      <c r="AC21" s="2">
        <v>2.00604</v>
      </c>
      <c r="AD21" s="2">
        <v>2.100622</v>
      </c>
      <c r="AE21" s="2">
        <v>9.4581999999999999E-2</v>
      </c>
      <c r="AF21" s="2">
        <v>94.581999999999994</v>
      </c>
      <c r="AK21" s="2">
        <v>39587</v>
      </c>
      <c r="AL21" s="2" t="s">
        <v>45</v>
      </c>
      <c r="AM21" s="2" t="s">
        <v>51</v>
      </c>
      <c r="AN21" s="2">
        <v>5034</v>
      </c>
      <c r="AO21" s="2">
        <v>1.504904</v>
      </c>
      <c r="AP21" s="2">
        <v>1.5646169999999999</v>
      </c>
      <c r="AQ21" s="2">
        <v>5.9713000000000002E-2</v>
      </c>
      <c r="AR21" s="2">
        <v>59.713000000000001</v>
      </c>
    </row>
    <row r="22" spans="1:44">
      <c r="A22" s="2">
        <v>51715</v>
      </c>
      <c r="B22" s="2" t="s">
        <v>16</v>
      </c>
      <c r="C22" s="2" t="s">
        <v>11</v>
      </c>
      <c r="D22" s="2">
        <v>107000</v>
      </c>
      <c r="E22" s="2">
        <v>1.5</v>
      </c>
      <c r="F22" s="2">
        <v>1.612617</v>
      </c>
      <c r="G22" s="2">
        <v>0.11261699999999999</v>
      </c>
      <c r="H22" s="2">
        <v>112.617</v>
      </c>
      <c r="M22" s="2">
        <v>35343</v>
      </c>
      <c r="N22" s="2" t="s">
        <v>16</v>
      </c>
      <c r="O22" s="2" t="s">
        <v>51</v>
      </c>
      <c r="P22" s="2">
        <v>59872</v>
      </c>
      <c r="Q22" s="2">
        <v>1.500011</v>
      </c>
      <c r="R22" s="2">
        <v>1.596622</v>
      </c>
      <c r="S22" s="2">
        <v>9.6611000000000002E-2</v>
      </c>
      <c r="T22" s="2">
        <v>96.611000000000004</v>
      </c>
      <c r="Y22" s="2">
        <v>39869</v>
      </c>
      <c r="Z22" s="2" t="s">
        <v>52</v>
      </c>
      <c r="AA22" s="2" t="s">
        <v>48</v>
      </c>
      <c r="AB22" s="2">
        <v>11290</v>
      </c>
      <c r="AC22" s="2">
        <v>2.00604</v>
      </c>
      <c r="AD22" s="2">
        <v>2.100622</v>
      </c>
      <c r="AE22" s="2">
        <v>9.4581999999999999E-2</v>
      </c>
      <c r="AF22" s="2">
        <v>94.581999999999994</v>
      </c>
      <c r="AK22" s="2">
        <v>39587</v>
      </c>
      <c r="AL22" s="2" t="s">
        <v>45</v>
      </c>
      <c r="AM22" s="2" t="s">
        <v>51</v>
      </c>
      <c r="AN22" s="2">
        <v>5034</v>
      </c>
      <c r="AO22" s="2">
        <v>1.504904</v>
      </c>
      <c r="AP22" s="2">
        <v>1.5646169999999999</v>
      </c>
      <c r="AQ22" s="2">
        <v>5.9713000000000002E-2</v>
      </c>
      <c r="AR22" s="2">
        <v>59.713000000000001</v>
      </c>
    </row>
    <row r="23" spans="1:44">
      <c r="A23" s="2">
        <v>34256</v>
      </c>
      <c r="B23" s="2" t="s">
        <v>16</v>
      </c>
      <c r="C23" s="2" t="s">
        <v>12</v>
      </c>
      <c r="D23" s="2">
        <v>107000</v>
      </c>
      <c r="E23" s="2">
        <v>1.500011</v>
      </c>
      <c r="F23" s="2">
        <v>1.612627</v>
      </c>
      <c r="G23" s="2">
        <v>0.11261599999999999</v>
      </c>
      <c r="H23" s="2">
        <v>112.616</v>
      </c>
      <c r="M23" s="2">
        <v>35347</v>
      </c>
      <c r="N23" s="2" t="s">
        <v>16</v>
      </c>
      <c r="O23" s="2" t="s">
        <v>51</v>
      </c>
      <c r="P23" s="2">
        <v>59872</v>
      </c>
      <c r="Q23" s="2">
        <v>2.0000110000000002</v>
      </c>
      <c r="R23" s="2">
        <v>2.096622</v>
      </c>
      <c r="S23" s="2">
        <v>9.6611000000000002E-2</v>
      </c>
      <c r="T23" s="2">
        <v>96.611000000000004</v>
      </c>
      <c r="Y23" s="2">
        <v>39869</v>
      </c>
      <c r="Z23" s="2" t="s">
        <v>52</v>
      </c>
      <c r="AA23" s="2" t="s">
        <v>48</v>
      </c>
      <c r="AB23" s="2">
        <v>11290</v>
      </c>
      <c r="AC23" s="2">
        <v>2.00604</v>
      </c>
      <c r="AD23" s="2">
        <v>2.100622</v>
      </c>
      <c r="AE23" s="2">
        <v>9.4581999999999999E-2</v>
      </c>
      <c r="AF23" s="2">
        <v>94.581999999999994</v>
      </c>
      <c r="AK23" s="2">
        <v>39587</v>
      </c>
      <c r="AL23" s="2" t="s">
        <v>45</v>
      </c>
      <c r="AM23" s="2" t="s">
        <v>51</v>
      </c>
      <c r="AN23" s="2">
        <v>5034</v>
      </c>
      <c r="AO23" s="2">
        <v>1.504904</v>
      </c>
      <c r="AP23" s="2">
        <v>1.5646169999999999</v>
      </c>
      <c r="AQ23" s="2">
        <v>5.9713000000000002E-2</v>
      </c>
      <c r="AR23" s="2">
        <v>59.713000000000001</v>
      </c>
    </row>
    <row r="24" spans="1:44">
      <c r="A24" s="2">
        <v>51719</v>
      </c>
      <c r="B24" s="2" t="s">
        <v>16</v>
      </c>
      <c r="C24" s="2" t="s">
        <v>11</v>
      </c>
      <c r="D24" s="2">
        <v>107000</v>
      </c>
      <c r="E24" s="2">
        <v>2</v>
      </c>
      <c r="F24" s="2">
        <v>2.1126170000000002</v>
      </c>
      <c r="G24" s="2">
        <v>0.11261699999999999</v>
      </c>
      <c r="H24" s="2">
        <v>112.617</v>
      </c>
      <c r="M24" s="2">
        <v>35343</v>
      </c>
      <c r="N24" s="2" t="s">
        <v>16</v>
      </c>
      <c r="O24" s="2" t="s">
        <v>51</v>
      </c>
      <c r="P24" s="2">
        <v>59872</v>
      </c>
      <c r="Q24" s="2">
        <v>1.500011</v>
      </c>
      <c r="R24" s="2">
        <v>1.596622</v>
      </c>
      <c r="S24" s="2">
        <v>9.6611000000000002E-2</v>
      </c>
      <c r="T24" s="2">
        <v>96.611000000000004</v>
      </c>
      <c r="Y24" s="2">
        <v>39869</v>
      </c>
      <c r="Z24" s="2" t="s">
        <v>52</v>
      </c>
      <c r="AA24" s="2" t="s">
        <v>48</v>
      </c>
      <c r="AB24" s="2">
        <v>11290</v>
      </c>
      <c r="AC24" s="2">
        <v>2.00604</v>
      </c>
      <c r="AD24" s="2">
        <v>2.100622</v>
      </c>
      <c r="AE24" s="2">
        <v>9.4581999999999999E-2</v>
      </c>
      <c r="AF24" s="2">
        <v>94.581999999999994</v>
      </c>
      <c r="AK24" s="2">
        <v>53456</v>
      </c>
      <c r="AL24" s="2" t="s">
        <v>16</v>
      </c>
      <c r="AM24" s="2" t="s">
        <v>48</v>
      </c>
      <c r="AN24" s="2">
        <v>46068</v>
      </c>
      <c r="AO24" s="2">
        <v>1.5000169999999999</v>
      </c>
      <c r="AP24" s="2">
        <v>1.560622</v>
      </c>
      <c r="AQ24" s="2">
        <v>6.0604999999999999E-2</v>
      </c>
      <c r="AR24" s="2">
        <v>60.604999999999997</v>
      </c>
    </row>
    <row r="25" spans="1:44">
      <c r="A25" s="2">
        <v>34260</v>
      </c>
      <c r="B25" s="2" t="s">
        <v>16</v>
      </c>
      <c r="C25" s="2" t="s">
        <v>12</v>
      </c>
      <c r="D25" s="2">
        <v>107000</v>
      </c>
      <c r="E25" s="2">
        <v>2.0000110000000002</v>
      </c>
      <c r="F25" s="2">
        <v>2.108622</v>
      </c>
      <c r="G25" s="2">
        <v>0.108611</v>
      </c>
      <c r="H25" s="2">
        <v>108.611</v>
      </c>
      <c r="M25" s="2">
        <v>35347</v>
      </c>
      <c r="N25" s="2" t="s">
        <v>16</v>
      </c>
      <c r="O25" s="2" t="s">
        <v>51</v>
      </c>
      <c r="P25" s="2">
        <v>59872</v>
      </c>
      <c r="Q25" s="2">
        <v>2.0000110000000002</v>
      </c>
      <c r="R25" s="2">
        <v>2.096622</v>
      </c>
      <c r="S25" s="2">
        <v>9.6611000000000002E-2</v>
      </c>
      <c r="T25" s="2">
        <v>96.611000000000004</v>
      </c>
      <c r="Y25" s="2">
        <v>39869</v>
      </c>
      <c r="Z25" s="2" t="s">
        <v>52</v>
      </c>
      <c r="AA25" s="2" t="s">
        <v>48</v>
      </c>
      <c r="AB25" s="2">
        <v>11290</v>
      </c>
      <c r="AC25" s="2">
        <v>2.00604</v>
      </c>
      <c r="AD25" s="2">
        <v>2.100622</v>
      </c>
      <c r="AE25" s="2">
        <v>9.4581999999999999E-2</v>
      </c>
      <c r="AF25" s="2">
        <v>94.581999999999994</v>
      </c>
      <c r="AK25" s="2">
        <v>53460</v>
      </c>
      <c r="AL25" s="2" t="s">
        <v>16</v>
      </c>
      <c r="AM25" s="2" t="s">
        <v>48</v>
      </c>
      <c r="AN25" s="2">
        <v>46068</v>
      </c>
      <c r="AO25" s="2">
        <v>2.0000170000000002</v>
      </c>
      <c r="AP25" s="2">
        <v>2.060622</v>
      </c>
      <c r="AQ25" s="2">
        <v>6.0604999999999999E-2</v>
      </c>
      <c r="AR25" s="2">
        <v>60.604999999999997</v>
      </c>
    </row>
    <row r="26" spans="1:44">
      <c r="A26" s="2">
        <v>51723</v>
      </c>
      <c r="B26" s="2" t="s">
        <v>16</v>
      </c>
      <c r="C26" s="2" t="s">
        <v>11</v>
      </c>
      <c r="D26" s="2">
        <v>107000</v>
      </c>
      <c r="E26" s="2">
        <v>2.5</v>
      </c>
      <c r="F26" s="2">
        <v>2.608622</v>
      </c>
      <c r="G26" s="2">
        <v>0.108622</v>
      </c>
      <c r="H26" s="2">
        <v>108.622</v>
      </c>
      <c r="M26" s="2">
        <v>35343</v>
      </c>
      <c r="N26" s="2" t="s">
        <v>16</v>
      </c>
      <c r="O26" s="2" t="s">
        <v>51</v>
      </c>
      <c r="P26" s="2">
        <v>59872</v>
      </c>
      <c r="Q26" s="2">
        <v>1.500011</v>
      </c>
      <c r="R26" s="2">
        <v>1.596622</v>
      </c>
      <c r="S26" s="2">
        <v>9.6611000000000002E-2</v>
      </c>
      <c r="T26" s="2">
        <v>96.611000000000004</v>
      </c>
      <c r="Y26" s="2">
        <v>57461</v>
      </c>
      <c r="Z26" s="2" t="s">
        <v>45</v>
      </c>
      <c r="AA26" s="2" t="s">
        <v>48</v>
      </c>
      <c r="AB26" s="2">
        <v>5034</v>
      </c>
      <c r="AC26" s="2">
        <v>2.00604</v>
      </c>
      <c r="AD26" s="2">
        <v>2.1006269999999998</v>
      </c>
      <c r="AE26" s="2">
        <v>9.4587000000000004E-2</v>
      </c>
      <c r="AF26" s="2">
        <v>94.587000000000003</v>
      </c>
      <c r="AK26" s="2">
        <v>55438</v>
      </c>
      <c r="AL26" s="2" t="s">
        <v>16</v>
      </c>
      <c r="AM26" s="2" t="s">
        <v>46</v>
      </c>
      <c r="AN26" s="2">
        <v>46068</v>
      </c>
      <c r="AO26" s="2">
        <v>2</v>
      </c>
      <c r="AP26" s="2">
        <v>2.0606270000000002</v>
      </c>
      <c r="AQ26" s="2">
        <v>6.0627E-2</v>
      </c>
      <c r="AR26" s="2">
        <v>60.627000000000002</v>
      </c>
    </row>
    <row r="27" spans="1:44">
      <c r="A27" s="2">
        <v>34264</v>
      </c>
      <c r="B27" s="2" t="s">
        <v>16</v>
      </c>
      <c r="C27" s="2" t="s">
        <v>12</v>
      </c>
      <c r="D27" s="2">
        <v>107000</v>
      </c>
      <c r="E27" s="2">
        <v>2.5000110000000002</v>
      </c>
      <c r="F27" s="2">
        <v>2.6126170000000002</v>
      </c>
      <c r="G27" s="2">
        <v>0.112606</v>
      </c>
      <c r="H27" s="2">
        <v>112.60599999999999</v>
      </c>
      <c r="M27" s="2">
        <v>35347</v>
      </c>
      <c r="N27" s="2" t="s">
        <v>16</v>
      </c>
      <c r="O27" s="2" t="s">
        <v>51</v>
      </c>
      <c r="P27" s="2">
        <v>59872</v>
      </c>
      <c r="Q27" s="2">
        <v>2.0000110000000002</v>
      </c>
      <c r="R27" s="2">
        <v>2.096622</v>
      </c>
      <c r="S27" s="2">
        <v>9.6611000000000002E-2</v>
      </c>
      <c r="T27" s="2">
        <v>96.611000000000004</v>
      </c>
      <c r="Y27" s="2">
        <v>57461</v>
      </c>
      <c r="Z27" s="2" t="s">
        <v>45</v>
      </c>
      <c r="AA27" s="2" t="s">
        <v>48</v>
      </c>
      <c r="AB27" s="2">
        <v>5034</v>
      </c>
      <c r="AC27" s="2">
        <v>2.00604</v>
      </c>
      <c r="AD27" s="2">
        <v>2.1006269999999998</v>
      </c>
      <c r="AE27" s="2">
        <v>9.4587000000000004E-2</v>
      </c>
      <c r="AF27" s="2">
        <v>94.587000000000003</v>
      </c>
      <c r="AK27" s="2">
        <v>55442</v>
      </c>
      <c r="AL27" s="2" t="s">
        <v>16</v>
      </c>
      <c r="AM27" s="2" t="s">
        <v>46</v>
      </c>
      <c r="AN27" s="2">
        <v>46068</v>
      </c>
      <c r="AO27" s="2">
        <v>2.5</v>
      </c>
      <c r="AP27" s="2">
        <v>2.5606270000000002</v>
      </c>
      <c r="AQ27" s="2">
        <v>6.0627E-2</v>
      </c>
      <c r="AR27" s="2">
        <v>60.627000000000002</v>
      </c>
    </row>
    <row r="28" spans="1:44">
      <c r="A28" s="2">
        <v>51715</v>
      </c>
      <c r="B28" s="2" t="s">
        <v>16</v>
      </c>
      <c r="C28" s="2" t="s">
        <v>11</v>
      </c>
      <c r="D28" s="2">
        <v>107000</v>
      </c>
      <c r="E28" s="2">
        <v>1.5</v>
      </c>
      <c r="F28" s="2">
        <v>1.612617</v>
      </c>
      <c r="G28" s="2">
        <v>0.11261699999999999</v>
      </c>
      <c r="H28" s="2">
        <v>112.617</v>
      </c>
      <c r="M28" s="2">
        <v>35343</v>
      </c>
      <c r="N28" s="2" t="s">
        <v>16</v>
      </c>
      <c r="O28" s="2" t="s">
        <v>51</v>
      </c>
      <c r="P28" s="2">
        <v>59872</v>
      </c>
      <c r="Q28" s="2">
        <v>1.500011</v>
      </c>
      <c r="R28" s="2">
        <v>1.596622</v>
      </c>
      <c r="S28" s="2">
        <v>9.6611000000000002E-2</v>
      </c>
      <c r="T28" s="2">
        <v>96.611000000000004</v>
      </c>
      <c r="Y28" s="2">
        <v>57461</v>
      </c>
      <c r="Z28" s="2" t="s">
        <v>45</v>
      </c>
      <c r="AA28" s="2" t="s">
        <v>48</v>
      </c>
      <c r="AB28" s="2">
        <v>5034</v>
      </c>
      <c r="AC28" s="2">
        <v>2.00604</v>
      </c>
      <c r="AD28" s="2">
        <v>2.1006269999999998</v>
      </c>
      <c r="AE28" s="2">
        <v>9.4587000000000004E-2</v>
      </c>
      <c r="AF28" s="2">
        <v>94.587000000000003</v>
      </c>
      <c r="AK28" s="2">
        <v>55438</v>
      </c>
      <c r="AL28" s="2" t="s">
        <v>16</v>
      </c>
      <c r="AM28" s="2" t="s">
        <v>46</v>
      </c>
      <c r="AN28" s="2">
        <v>46068</v>
      </c>
      <c r="AO28" s="2">
        <v>2</v>
      </c>
      <c r="AP28" s="2">
        <v>2.0606270000000002</v>
      </c>
      <c r="AQ28" s="2">
        <v>6.0627E-2</v>
      </c>
      <c r="AR28" s="2">
        <v>60.627000000000002</v>
      </c>
    </row>
    <row r="29" spans="1:44">
      <c r="A29" s="2">
        <v>34256</v>
      </c>
      <c r="B29" s="2" t="s">
        <v>16</v>
      </c>
      <c r="C29" s="2" t="s">
        <v>12</v>
      </c>
      <c r="D29" s="2">
        <v>107000</v>
      </c>
      <c r="E29" s="2">
        <v>1.500011</v>
      </c>
      <c r="F29" s="2">
        <v>1.612627</v>
      </c>
      <c r="G29" s="2">
        <v>0.11261599999999999</v>
      </c>
      <c r="H29" s="2">
        <v>112.616</v>
      </c>
      <c r="M29" s="2">
        <v>35347</v>
      </c>
      <c r="N29" s="2" t="s">
        <v>16</v>
      </c>
      <c r="O29" s="2" t="s">
        <v>51</v>
      </c>
      <c r="P29" s="2">
        <v>59872</v>
      </c>
      <c r="Q29" s="2">
        <v>2.0000110000000002</v>
      </c>
      <c r="R29" s="2">
        <v>2.096622</v>
      </c>
      <c r="S29" s="2">
        <v>9.6611000000000002E-2</v>
      </c>
      <c r="T29" s="2">
        <v>96.611000000000004</v>
      </c>
      <c r="Y29" s="2">
        <v>57461</v>
      </c>
      <c r="Z29" s="2" t="s">
        <v>45</v>
      </c>
      <c r="AA29" s="2" t="s">
        <v>48</v>
      </c>
      <c r="AB29" s="2">
        <v>5034</v>
      </c>
      <c r="AC29" s="2">
        <v>2.00604</v>
      </c>
      <c r="AD29" s="2">
        <v>2.1006269999999998</v>
      </c>
      <c r="AE29" s="2">
        <v>9.4587000000000004E-2</v>
      </c>
      <c r="AF29" s="2">
        <v>94.587000000000003</v>
      </c>
      <c r="AK29" s="2">
        <v>55442</v>
      </c>
      <c r="AL29" s="2" t="s">
        <v>16</v>
      </c>
      <c r="AM29" s="2" t="s">
        <v>46</v>
      </c>
      <c r="AN29" s="2">
        <v>46068</v>
      </c>
      <c r="AO29" s="2">
        <v>2.5</v>
      </c>
      <c r="AP29" s="2">
        <v>2.5606270000000002</v>
      </c>
      <c r="AQ29" s="2">
        <v>6.0627E-2</v>
      </c>
      <c r="AR29" s="2">
        <v>60.627000000000002</v>
      </c>
    </row>
    <row r="30" spans="1:44">
      <c r="A30" s="2">
        <v>51719</v>
      </c>
      <c r="B30" s="2" t="s">
        <v>16</v>
      </c>
      <c r="C30" s="2" t="s">
        <v>11</v>
      </c>
      <c r="D30" s="2">
        <v>107000</v>
      </c>
      <c r="E30" s="2">
        <v>2</v>
      </c>
      <c r="F30" s="2">
        <v>2.1126170000000002</v>
      </c>
      <c r="G30" s="2">
        <v>0.11261699999999999</v>
      </c>
      <c r="H30" s="2">
        <v>112.617</v>
      </c>
      <c r="M30" s="2">
        <v>49144</v>
      </c>
      <c r="N30" s="2" t="s">
        <v>52</v>
      </c>
      <c r="O30" s="2" t="s">
        <v>51</v>
      </c>
      <c r="P30" s="2">
        <v>20674</v>
      </c>
      <c r="Q30" s="2">
        <v>2.5037989999999999</v>
      </c>
      <c r="R30" s="2">
        <v>2.6006170000000002</v>
      </c>
      <c r="S30" s="2">
        <v>9.6818000000000001E-2</v>
      </c>
      <c r="T30" s="2">
        <v>96.817999999999998</v>
      </c>
      <c r="Y30" s="2">
        <v>57461</v>
      </c>
      <c r="Z30" s="2" t="s">
        <v>45</v>
      </c>
      <c r="AA30" s="2" t="s">
        <v>48</v>
      </c>
      <c r="AB30" s="2">
        <v>5034</v>
      </c>
      <c r="AC30" s="2">
        <v>2.00604</v>
      </c>
      <c r="AD30" s="2">
        <v>2.1006269999999998</v>
      </c>
      <c r="AE30" s="2">
        <v>9.4587000000000004E-2</v>
      </c>
      <c r="AF30" s="2">
        <v>94.587000000000003</v>
      </c>
      <c r="AK30" s="2">
        <v>55438</v>
      </c>
      <c r="AL30" s="2" t="s">
        <v>16</v>
      </c>
      <c r="AM30" s="2" t="s">
        <v>46</v>
      </c>
      <c r="AN30" s="2">
        <v>46068</v>
      </c>
      <c r="AO30" s="2">
        <v>2</v>
      </c>
      <c r="AP30" s="2">
        <v>2.0606270000000002</v>
      </c>
      <c r="AQ30" s="2">
        <v>6.0627E-2</v>
      </c>
      <c r="AR30" s="2">
        <v>60.627000000000002</v>
      </c>
    </row>
    <row r="31" spans="1:44">
      <c r="A31" s="2">
        <v>34260</v>
      </c>
      <c r="B31" s="2" t="s">
        <v>16</v>
      </c>
      <c r="C31" s="2" t="s">
        <v>12</v>
      </c>
      <c r="D31" s="2">
        <v>107000</v>
      </c>
      <c r="E31" s="2">
        <v>2.0000110000000002</v>
      </c>
      <c r="F31" s="2">
        <v>2.108622</v>
      </c>
      <c r="G31" s="2">
        <v>0.108611</v>
      </c>
      <c r="H31" s="2">
        <v>108.611</v>
      </c>
      <c r="M31" s="2">
        <v>49144</v>
      </c>
      <c r="N31" s="2" t="s">
        <v>52</v>
      </c>
      <c r="O31" s="2" t="s">
        <v>51</v>
      </c>
      <c r="P31" s="2">
        <v>20674</v>
      </c>
      <c r="Q31" s="2">
        <v>2.5037989999999999</v>
      </c>
      <c r="R31" s="2">
        <v>2.6006170000000002</v>
      </c>
      <c r="S31" s="2">
        <v>9.6818000000000001E-2</v>
      </c>
      <c r="T31" s="2">
        <v>96.817999999999998</v>
      </c>
      <c r="Y31" s="2">
        <v>46994</v>
      </c>
      <c r="Z31" s="2" t="s">
        <v>52</v>
      </c>
      <c r="AA31" s="2" t="s">
        <v>46</v>
      </c>
      <c r="AB31" s="2">
        <v>4954</v>
      </c>
      <c r="AC31" s="2">
        <v>1.5051429999999999</v>
      </c>
      <c r="AD31" s="2">
        <v>1.600617</v>
      </c>
      <c r="AE31" s="2">
        <v>9.5474000000000003E-2</v>
      </c>
      <c r="AF31" s="2">
        <v>95.474000000000004</v>
      </c>
      <c r="AK31" s="2">
        <v>55442</v>
      </c>
      <c r="AL31" s="2" t="s">
        <v>16</v>
      </c>
      <c r="AM31" s="2" t="s">
        <v>46</v>
      </c>
      <c r="AN31" s="2">
        <v>46068</v>
      </c>
      <c r="AO31" s="2">
        <v>2.5</v>
      </c>
      <c r="AP31" s="2">
        <v>2.5606270000000002</v>
      </c>
      <c r="AQ31" s="2">
        <v>6.0627E-2</v>
      </c>
      <c r="AR31" s="2">
        <v>60.627000000000002</v>
      </c>
    </row>
    <row r="32" spans="1:44">
      <c r="A32" s="2">
        <v>51723</v>
      </c>
      <c r="B32" s="2" t="s">
        <v>16</v>
      </c>
      <c r="C32" s="2" t="s">
        <v>11</v>
      </c>
      <c r="D32" s="2">
        <v>107000</v>
      </c>
      <c r="E32" s="2">
        <v>2.5</v>
      </c>
      <c r="F32" s="2">
        <v>2.608622</v>
      </c>
      <c r="G32" s="2">
        <v>0.108622</v>
      </c>
      <c r="H32" s="2">
        <v>108.622</v>
      </c>
      <c r="M32" s="2">
        <v>49144</v>
      </c>
      <c r="N32" s="2" t="s">
        <v>52</v>
      </c>
      <c r="O32" s="2" t="s">
        <v>51</v>
      </c>
      <c r="P32" s="2">
        <v>20674</v>
      </c>
      <c r="Q32" s="2">
        <v>2.5037989999999999</v>
      </c>
      <c r="R32" s="2">
        <v>2.6006170000000002</v>
      </c>
      <c r="S32" s="2">
        <v>9.6818000000000001E-2</v>
      </c>
      <c r="T32" s="2">
        <v>96.817999999999998</v>
      </c>
      <c r="Y32" s="2">
        <v>46994</v>
      </c>
      <c r="Z32" s="2" t="s">
        <v>52</v>
      </c>
      <c r="AA32" s="2" t="s">
        <v>46</v>
      </c>
      <c r="AB32" s="2">
        <v>4954</v>
      </c>
      <c r="AC32" s="2">
        <v>1.5051429999999999</v>
      </c>
      <c r="AD32" s="2">
        <v>1.600617</v>
      </c>
      <c r="AE32" s="2">
        <v>9.5474000000000003E-2</v>
      </c>
      <c r="AF32" s="2">
        <v>95.474000000000004</v>
      </c>
      <c r="AK32" s="2">
        <v>55438</v>
      </c>
      <c r="AL32" s="2" t="s">
        <v>16</v>
      </c>
      <c r="AM32" s="2" t="s">
        <v>46</v>
      </c>
      <c r="AN32" s="2">
        <v>46068</v>
      </c>
      <c r="AO32" s="2">
        <v>2</v>
      </c>
      <c r="AP32" s="2">
        <v>2.0606270000000002</v>
      </c>
      <c r="AQ32" s="2">
        <v>6.0627E-2</v>
      </c>
      <c r="AR32" s="2">
        <v>60.627000000000002</v>
      </c>
    </row>
    <row r="33" spans="1:44">
      <c r="A33" s="2">
        <v>34264</v>
      </c>
      <c r="B33" s="2" t="s">
        <v>16</v>
      </c>
      <c r="C33" s="2" t="s">
        <v>12</v>
      </c>
      <c r="D33" s="2">
        <v>107000</v>
      </c>
      <c r="E33" s="2">
        <v>2.5000110000000002</v>
      </c>
      <c r="F33" s="2">
        <v>2.6126170000000002</v>
      </c>
      <c r="G33" s="2">
        <v>0.112606</v>
      </c>
      <c r="H33" s="2">
        <v>112.60599999999999</v>
      </c>
      <c r="M33" s="2">
        <v>49144</v>
      </c>
      <c r="N33" s="2" t="s">
        <v>52</v>
      </c>
      <c r="O33" s="2" t="s">
        <v>51</v>
      </c>
      <c r="P33" s="2">
        <v>20674</v>
      </c>
      <c r="Q33" s="2">
        <v>2.5037989999999999</v>
      </c>
      <c r="R33" s="2">
        <v>2.6006170000000002</v>
      </c>
      <c r="S33" s="2">
        <v>9.6818000000000001E-2</v>
      </c>
      <c r="T33" s="2">
        <v>96.817999999999998</v>
      </c>
      <c r="Y33" s="2">
        <v>46994</v>
      </c>
      <c r="Z33" s="2" t="s">
        <v>52</v>
      </c>
      <c r="AA33" s="2" t="s">
        <v>46</v>
      </c>
      <c r="AB33" s="2">
        <v>4954</v>
      </c>
      <c r="AC33" s="2">
        <v>1.5051429999999999</v>
      </c>
      <c r="AD33" s="2">
        <v>1.600617</v>
      </c>
      <c r="AE33" s="2">
        <v>9.5474000000000003E-2</v>
      </c>
      <c r="AF33" s="2">
        <v>95.474000000000004</v>
      </c>
      <c r="AK33" s="2">
        <v>55442</v>
      </c>
      <c r="AL33" s="2" t="s">
        <v>16</v>
      </c>
      <c r="AM33" s="2" t="s">
        <v>46</v>
      </c>
      <c r="AN33" s="2">
        <v>46068</v>
      </c>
      <c r="AO33" s="2">
        <v>2.5</v>
      </c>
      <c r="AP33" s="2">
        <v>2.5606270000000002</v>
      </c>
      <c r="AQ33" s="2">
        <v>6.0627E-2</v>
      </c>
      <c r="AR33" s="2">
        <v>60.627000000000002</v>
      </c>
    </row>
    <row r="34" spans="1:44">
      <c r="A34" s="2">
        <v>51715</v>
      </c>
      <c r="B34" s="2" t="s">
        <v>16</v>
      </c>
      <c r="C34" s="2" t="s">
        <v>11</v>
      </c>
      <c r="D34" s="2">
        <v>107000</v>
      </c>
      <c r="E34" s="2">
        <v>1.5</v>
      </c>
      <c r="F34" s="2">
        <v>1.612617</v>
      </c>
      <c r="G34" s="2">
        <v>0.11261699999999999</v>
      </c>
      <c r="H34" s="2">
        <v>112.617</v>
      </c>
      <c r="M34" s="2">
        <v>49144</v>
      </c>
      <c r="N34" s="2" t="s">
        <v>52</v>
      </c>
      <c r="O34" s="2" t="s">
        <v>51</v>
      </c>
      <c r="P34" s="2">
        <v>20674</v>
      </c>
      <c r="Q34" s="2">
        <v>2.5037989999999999</v>
      </c>
      <c r="R34" s="2">
        <v>2.6006170000000002</v>
      </c>
      <c r="S34" s="2">
        <v>9.6818000000000001E-2</v>
      </c>
      <c r="T34" s="2">
        <v>96.817999999999998</v>
      </c>
      <c r="Y34" s="2">
        <v>46994</v>
      </c>
      <c r="Z34" s="2" t="s">
        <v>52</v>
      </c>
      <c r="AA34" s="2" t="s">
        <v>46</v>
      </c>
      <c r="AB34" s="2">
        <v>4954</v>
      </c>
      <c r="AC34" s="2">
        <v>1.5051429999999999</v>
      </c>
      <c r="AD34" s="2">
        <v>1.600617</v>
      </c>
      <c r="AE34" s="2">
        <v>9.5474000000000003E-2</v>
      </c>
      <c r="AF34" s="2">
        <v>95.474000000000004</v>
      </c>
      <c r="AK34" s="2">
        <v>55438</v>
      </c>
      <c r="AL34" s="2" t="s">
        <v>16</v>
      </c>
      <c r="AM34" s="2" t="s">
        <v>46</v>
      </c>
      <c r="AN34" s="2">
        <v>46068</v>
      </c>
      <c r="AO34" s="2">
        <v>2</v>
      </c>
      <c r="AP34" s="2">
        <v>2.0606270000000002</v>
      </c>
      <c r="AQ34" s="2">
        <v>6.0627E-2</v>
      </c>
      <c r="AR34" s="2">
        <v>60.627000000000002</v>
      </c>
    </row>
    <row r="35" spans="1:44">
      <c r="A35" s="2">
        <v>34256</v>
      </c>
      <c r="B35" s="2" t="s">
        <v>16</v>
      </c>
      <c r="C35" s="2" t="s">
        <v>12</v>
      </c>
      <c r="D35" s="2">
        <v>107000</v>
      </c>
      <c r="E35" s="2">
        <v>1.500011</v>
      </c>
      <c r="F35" s="2">
        <v>1.612627</v>
      </c>
      <c r="G35" s="2">
        <v>0.11261599999999999</v>
      </c>
      <c r="H35" s="2">
        <v>112.616</v>
      </c>
      <c r="M35" s="2">
        <v>38860</v>
      </c>
      <c r="N35" s="2" t="s">
        <v>52</v>
      </c>
      <c r="O35" s="2" t="s">
        <v>48</v>
      </c>
      <c r="P35" s="2">
        <v>15982</v>
      </c>
      <c r="Q35" s="2">
        <v>2.5061969999999998</v>
      </c>
      <c r="R35" s="2">
        <v>2.604622</v>
      </c>
      <c r="S35" s="2">
        <v>9.8424999999999999E-2</v>
      </c>
      <c r="T35" s="2">
        <v>98.424999999999997</v>
      </c>
      <c r="Y35" s="2">
        <v>46994</v>
      </c>
      <c r="Z35" s="2" t="s">
        <v>52</v>
      </c>
      <c r="AA35" s="2" t="s">
        <v>46</v>
      </c>
      <c r="AB35" s="2">
        <v>4954</v>
      </c>
      <c r="AC35" s="2">
        <v>1.5051429999999999</v>
      </c>
      <c r="AD35" s="2">
        <v>1.600617</v>
      </c>
      <c r="AE35" s="2">
        <v>9.5474000000000003E-2</v>
      </c>
      <c r="AF35" s="2">
        <v>95.474000000000004</v>
      </c>
      <c r="AK35" s="2">
        <v>55442</v>
      </c>
      <c r="AL35" s="2" t="s">
        <v>16</v>
      </c>
      <c r="AM35" s="2" t="s">
        <v>46</v>
      </c>
      <c r="AN35" s="2">
        <v>46068</v>
      </c>
      <c r="AO35" s="2">
        <v>2.5</v>
      </c>
      <c r="AP35" s="2">
        <v>2.5606270000000002</v>
      </c>
      <c r="AQ35" s="2">
        <v>6.0627E-2</v>
      </c>
      <c r="AR35" s="2">
        <v>60.627000000000002</v>
      </c>
    </row>
    <row r="36" spans="1:44">
      <c r="A36" s="2">
        <v>51719</v>
      </c>
      <c r="B36" s="2" t="s">
        <v>16</v>
      </c>
      <c r="C36" s="2" t="s">
        <v>11</v>
      </c>
      <c r="D36" s="2">
        <v>107000</v>
      </c>
      <c r="E36" s="2">
        <v>2</v>
      </c>
      <c r="F36" s="2">
        <v>2.1126170000000002</v>
      </c>
      <c r="G36" s="2">
        <v>0.11261699999999999</v>
      </c>
      <c r="H36" s="2">
        <v>112.617</v>
      </c>
      <c r="M36" s="2">
        <v>38860</v>
      </c>
      <c r="N36" s="2" t="s">
        <v>52</v>
      </c>
      <c r="O36" s="2" t="s">
        <v>48</v>
      </c>
      <c r="P36" s="2">
        <v>15982</v>
      </c>
      <c r="Q36" s="2">
        <v>2.5061969999999998</v>
      </c>
      <c r="R36" s="2">
        <v>2.604622</v>
      </c>
      <c r="S36" s="2">
        <v>9.8424999999999999E-2</v>
      </c>
      <c r="T36" s="2">
        <v>98.424999999999997</v>
      </c>
      <c r="Y36" s="2">
        <v>36861</v>
      </c>
      <c r="Z36" s="2" t="s">
        <v>45</v>
      </c>
      <c r="AA36" s="2" t="s">
        <v>48</v>
      </c>
      <c r="AB36" s="2">
        <v>5034</v>
      </c>
      <c r="AC36" s="2">
        <v>1.5038069999999999</v>
      </c>
      <c r="AD36" s="2">
        <v>1.6006320000000001</v>
      </c>
      <c r="AE36" s="2">
        <v>9.6824999999999994E-2</v>
      </c>
      <c r="AF36" s="2">
        <v>96.825000000000003</v>
      </c>
      <c r="AK36" s="2">
        <v>53567</v>
      </c>
      <c r="AL36" s="2" t="s">
        <v>53</v>
      </c>
      <c r="AM36" s="2" t="s">
        <v>51</v>
      </c>
      <c r="AN36" s="2">
        <v>404</v>
      </c>
      <c r="AO36" s="2">
        <v>2.0068820000000001</v>
      </c>
      <c r="AP36" s="2">
        <v>2.0707789999999999</v>
      </c>
      <c r="AQ36" s="2">
        <v>6.3896999999999995E-2</v>
      </c>
      <c r="AR36" s="2">
        <v>63.896999999999998</v>
      </c>
    </row>
    <row r="37" spans="1:44">
      <c r="A37" s="2">
        <v>34260</v>
      </c>
      <c r="B37" s="2" t="s">
        <v>16</v>
      </c>
      <c r="C37" s="2" t="s">
        <v>12</v>
      </c>
      <c r="D37" s="2">
        <v>107000</v>
      </c>
      <c r="E37" s="2">
        <v>2.0000110000000002</v>
      </c>
      <c r="F37" s="2">
        <v>2.108622</v>
      </c>
      <c r="G37" s="2">
        <v>0.108611</v>
      </c>
      <c r="H37" s="2">
        <v>108.611</v>
      </c>
      <c r="M37" s="2">
        <v>38860</v>
      </c>
      <c r="N37" s="2" t="s">
        <v>52</v>
      </c>
      <c r="O37" s="2" t="s">
        <v>48</v>
      </c>
      <c r="P37" s="2">
        <v>15982</v>
      </c>
      <c r="Q37" s="2">
        <v>2.5061969999999998</v>
      </c>
      <c r="R37" s="2">
        <v>2.604622</v>
      </c>
      <c r="S37" s="2">
        <v>9.8424999999999999E-2</v>
      </c>
      <c r="T37" s="2">
        <v>98.424999999999997</v>
      </c>
      <c r="Y37" s="2">
        <v>38518</v>
      </c>
      <c r="Z37" s="2" t="s">
        <v>52</v>
      </c>
      <c r="AA37" s="2" t="s">
        <v>48</v>
      </c>
      <c r="AB37" s="2">
        <v>14418</v>
      </c>
      <c r="AC37" s="2">
        <v>1.5038069999999999</v>
      </c>
      <c r="AD37" s="2">
        <v>1.6006320000000001</v>
      </c>
      <c r="AE37" s="2">
        <v>9.6824999999999994E-2</v>
      </c>
      <c r="AF37" s="2">
        <v>96.825000000000003</v>
      </c>
      <c r="AK37" s="2">
        <v>53567</v>
      </c>
      <c r="AL37" s="2" t="s">
        <v>53</v>
      </c>
      <c r="AM37" s="2" t="s">
        <v>51</v>
      </c>
      <c r="AN37" s="2">
        <v>404</v>
      </c>
      <c r="AO37" s="2">
        <v>2.0068820000000001</v>
      </c>
      <c r="AP37" s="2">
        <v>2.0707789999999999</v>
      </c>
      <c r="AQ37" s="2">
        <v>6.3896999999999995E-2</v>
      </c>
      <c r="AR37" s="2">
        <v>63.896999999999998</v>
      </c>
    </row>
    <row r="38" spans="1:44">
      <c r="A38" s="2">
        <v>51723</v>
      </c>
      <c r="B38" s="2" t="s">
        <v>16</v>
      </c>
      <c r="C38" s="2" t="s">
        <v>11</v>
      </c>
      <c r="D38" s="2">
        <v>107000</v>
      </c>
      <c r="E38" s="2">
        <v>2.5</v>
      </c>
      <c r="F38" s="2">
        <v>2.608622</v>
      </c>
      <c r="G38" s="2">
        <v>0.108622</v>
      </c>
      <c r="H38" s="2">
        <v>108.622</v>
      </c>
      <c r="M38" s="2">
        <v>38860</v>
      </c>
      <c r="N38" s="2" t="s">
        <v>52</v>
      </c>
      <c r="O38" s="2" t="s">
        <v>48</v>
      </c>
      <c r="P38" s="2">
        <v>15982</v>
      </c>
      <c r="Q38" s="2">
        <v>2.5061969999999998</v>
      </c>
      <c r="R38" s="2">
        <v>2.604622</v>
      </c>
      <c r="S38" s="2">
        <v>9.8424999999999999E-2</v>
      </c>
      <c r="T38" s="2">
        <v>98.424999999999997</v>
      </c>
      <c r="Y38" s="2">
        <v>36861</v>
      </c>
      <c r="Z38" s="2" t="s">
        <v>45</v>
      </c>
      <c r="AA38" s="2" t="s">
        <v>48</v>
      </c>
      <c r="AB38" s="2">
        <v>5034</v>
      </c>
      <c r="AC38" s="2">
        <v>1.5038069999999999</v>
      </c>
      <c r="AD38" s="2">
        <v>1.6006320000000001</v>
      </c>
      <c r="AE38" s="2">
        <v>9.6824999999999994E-2</v>
      </c>
      <c r="AF38" s="2">
        <v>96.825000000000003</v>
      </c>
      <c r="AK38" s="2">
        <v>53567</v>
      </c>
      <c r="AL38" s="2" t="s">
        <v>53</v>
      </c>
      <c r="AM38" s="2" t="s">
        <v>51</v>
      </c>
      <c r="AN38" s="2">
        <v>404</v>
      </c>
      <c r="AO38" s="2">
        <v>2.0068820000000001</v>
      </c>
      <c r="AP38" s="2">
        <v>2.0707789999999999</v>
      </c>
      <c r="AQ38" s="2">
        <v>6.3896999999999995E-2</v>
      </c>
      <c r="AR38" s="2">
        <v>63.896999999999998</v>
      </c>
    </row>
    <row r="39" spans="1:44">
      <c r="A39" s="2">
        <v>34264</v>
      </c>
      <c r="B39" s="2" t="s">
        <v>16</v>
      </c>
      <c r="C39" s="2" t="s">
        <v>12</v>
      </c>
      <c r="D39" s="2">
        <v>107000</v>
      </c>
      <c r="E39" s="2">
        <v>2.5000110000000002</v>
      </c>
      <c r="F39" s="2">
        <v>2.6126170000000002</v>
      </c>
      <c r="G39" s="2">
        <v>0.112606</v>
      </c>
      <c r="H39" s="2">
        <v>112.60599999999999</v>
      </c>
      <c r="M39" s="2">
        <v>38860</v>
      </c>
      <c r="N39" s="2" t="s">
        <v>52</v>
      </c>
      <c r="O39" s="2" t="s">
        <v>48</v>
      </c>
      <c r="P39" s="2">
        <v>15982</v>
      </c>
      <c r="Q39" s="2">
        <v>2.5061969999999998</v>
      </c>
      <c r="R39" s="2">
        <v>2.604622</v>
      </c>
      <c r="S39" s="2">
        <v>9.8424999999999999E-2</v>
      </c>
      <c r="T39" s="2">
        <v>98.424999999999997</v>
      </c>
      <c r="Y39" s="2">
        <v>38518</v>
      </c>
      <c r="Z39" s="2" t="s">
        <v>52</v>
      </c>
      <c r="AA39" s="2" t="s">
        <v>48</v>
      </c>
      <c r="AB39" s="2">
        <v>14418</v>
      </c>
      <c r="AC39" s="2">
        <v>1.5038069999999999</v>
      </c>
      <c r="AD39" s="2">
        <v>1.6006320000000001</v>
      </c>
      <c r="AE39" s="2">
        <v>9.6824999999999994E-2</v>
      </c>
      <c r="AF39" s="2">
        <v>96.825000000000003</v>
      </c>
      <c r="AK39" s="2">
        <v>53567</v>
      </c>
      <c r="AL39" s="2" t="s">
        <v>53</v>
      </c>
      <c r="AM39" s="2" t="s">
        <v>51</v>
      </c>
      <c r="AN39" s="2">
        <v>404</v>
      </c>
      <c r="AO39" s="2">
        <v>2.0068820000000001</v>
      </c>
      <c r="AP39" s="2">
        <v>2.0707789999999999</v>
      </c>
      <c r="AQ39" s="2">
        <v>6.3896999999999995E-2</v>
      </c>
      <c r="AR39" s="2">
        <v>63.896999999999998</v>
      </c>
    </row>
    <row r="40" spans="1:44">
      <c r="M40" s="2">
        <v>35351</v>
      </c>
      <c r="N40" s="2" t="s">
        <v>16</v>
      </c>
      <c r="O40" s="2" t="s">
        <v>51</v>
      </c>
      <c r="P40" s="2">
        <v>59748</v>
      </c>
      <c r="Q40" s="2">
        <v>2.5000110000000002</v>
      </c>
      <c r="R40" s="2">
        <v>2.600622</v>
      </c>
      <c r="S40" s="2">
        <v>0.10061100000000001</v>
      </c>
      <c r="T40" s="2">
        <v>100.611</v>
      </c>
      <c r="Y40" s="2">
        <v>36861</v>
      </c>
      <c r="Z40" s="2" t="s">
        <v>45</v>
      </c>
      <c r="AA40" s="2" t="s">
        <v>48</v>
      </c>
      <c r="AB40" s="2">
        <v>5034</v>
      </c>
      <c r="AC40" s="2">
        <v>1.5038069999999999</v>
      </c>
      <c r="AD40" s="2">
        <v>1.6006320000000001</v>
      </c>
      <c r="AE40" s="2">
        <v>9.6824999999999994E-2</v>
      </c>
      <c r="AF40" s="2">
        <v>96.825000000000003</v>
      </c>
      <c r="AK40" s="2">
        <v>53567</v>
      </c>
      <c r="AL40" s="2" t="s">
        <v>53</v>
      </c>
      <c r="AM40" s="2" t="s">
        <v>51</v>
      </c>
      <c r="AN40" s="2">
        <v>404</v>
      </c>
      <c r="AO40" s="2">
        <v>2.0068820000000001</v>
      </c>
      <c r="AP40" s="2">
        <v>2.0707789999999999</v>
      </c>
      <c r="AQ40" s="2">
        <v>6.3896999999999995E-2</v>
      </c>
      <c r="AR40" s="2">
        <v>63.896999999999998</v>
      </c>
    </row>
    <row r="41" spans="1:44">
      <c r="M41" s="2">
        <v>35351</v>
      </c>
      <c r="N41" s="2" t="s">
        <v>16</v>
      </c>
      <c r="O41" s="2" t="s">
        <v>51</v>
      </c>
      <c r="P41" s="2">
        <v>59748</v>
      </c>
      <c r="Q41" s="2">
        <v>2.5000110000000002</v>
      </c>
      <c r="R41" s="2">
        <v>2.600622</v>
      </c>
      <c r="S41" s="2">
        <v>0.10061100000000001</v>
      </c>
      <c r="T41" s="2">
        <v>100.611</v>
      </c>
      <c r="Y41" s="2">
        <v>38518</v>
      </c>
      <c r="Z41" s="2" t="s">
        <v>52</v>
      </c>
      <c r="AA41" s="2" t="s">
        <v>48</v>
      </c>
      <c r="AB41" s="2">
        <v>14418</v>
      </c>
      <c r="AC41" s="2">
        <v>1.5038069999999999</v>
      </c>
      <c r="AD41" s="2">
        <v>1.6006320000000001</v>
      </c>
      <c r="AE41" s="2">
        <v>9.6824999999999994E-2</v>
      </c>
      <c r="AF41" s="2">
        <v>96.825000000000003</v>
      </c>
      <c r="AK41" s="2">
        <v>51094</v>
      </c>
      <c r="AL41" s="2" t="s">
        <v>52</v>
      </c>
      <c r="AM41" s="2" t="s">
        <v>51</v>
      </c>
      <c r="AN41" s="2">
        <v>404</v>
      </c>
      <c r="AO41" s="2">
        <v>2.0068820000000001</v>
      </c>
      <c r="AP41" s="2">
        <v>2.0707840000000002</v>
      </c>
      <c r="AQ41" s="2">
        <v>6.3902E-2</v>
      </c>
      <c r="AR41" s="2">
        <v>63.902000000000001</v>
      </c>
    </row>
    <row r="42" spans="1:44">
      <c r="M42" s="2">
        <v>35351</v>
      </c>
      <c r="N42" s="2" t="s">
        <v>16</v>
      </c>
      <c r="O42" s="2" t="s">
        <v>51</v>
      </c>
      <c r="P42" s="2">
        <v>59748</v>
      </c>
      <c r="Q42" s="2">
        <v>2.5000110000000002</v>
      </c>
      <c r="R42" s="2">
        <v>2.600622</v>
      </c>
      <c r="S42" s="2">
        <v>0.10061100000000001</v>
      </c>
      <c r="T42" s="2">
        <v>100.611</v>
      </c>
      <c r="Y42" s="2">
        <v>36861</v>
      </c>
      <c r="Z42" s="2" t="s">
        <v>45</v>
      </c>
      <c r="AA42" s="2" t="s">
        <v>48</v>
      </c>
      <c r="AB42" s="2">
        <v>5034</v>
      </c>
      <c r="AC42" s="2">
        <v>1.5038069999999999</v>
      </c>
      <c r="AD42" s="2">
        <v>1.6006320000000001</v>
      </c>
      <c r="AE42" s="2">
        <v>9.6824999999999994E-2</v>
      </c>
      <c r="AF42" s="2">
        <v>96.825000000000003</v>
      </c>
      <c r="AK42" s="2">
        <v>51094</v>
      </c>
      <c r="AL42" s="2" t="s">
        <v>52</v>
      </c>
      <c r="AM42" s="2" t="s">
        <v>51</v>
      </c>
      <c r="AN42" s="2">
        <v>404</v>
      </c>
      <c r="AO42" s="2">
        <v>2.0068820000000001</v>
      </c>
      <c r="AP42" s="2">
        <v>2.0707840000000002</v>
      </c>
      <c r="AQ42" s="2">
        <v>6.3902E-2</v>
      </c>
      <c r="AR42" s="2">
        <v>63.902000000000001</v>
      </c>
    </row>
    <row r="43" spans="1:44">
      <c r="M43" s="2">
        <v>35351</v>
      </c>
      <c r="N43" s="2" t="s">
        <v>16</v>
      </c>
      <c r="O43" s="2" t="s">
        <v>51</v>
      </c>
      <c r="P43" s="2">
        <v>59748</v>
      </c>
      <c r="Q43" s="2">
        <v>2.5000110000000002</v>
      </c>
      <c r="R43" s="2">
        <v>2.600622</v>
      </c>
      <c r="S43" s="2">
        <v>0.10061100000000001</v>
      </c>
      <c r="T43" s="2">
        <v>100.611</v>
      </c>
      <c r="Y43" s="2">
        <v>38518</v>
      </c>
      <c r="Z43" s="2" t="s">
        <v>52</v>
      </c>
      <c r="AA43" s="2" t="s">
        <v>48</v>
      </c>
      <c r="AB43" s="2">
        <v>14418</v>
      </c>
      <c r="AC43" s="2">
        <v>1.5038069999999999</v>
      </c>
      <c r="AD43" s="2">
        <v>1.6006320000000001</v>
      </c>
      <c r="AE43" s="2">
        <v>9.6824999999999994E-2</v>
      </c>
      <c r="AF43" s="2">
        <v>96.825000000000003</v>
      </c>
      <c r="AK43" s="2">
        <v>51094</v>
      </c>
      <c r="AL43" s="2" t="s">
        <v>52</v>
      </c>
      <c r="AM43" s="2" t="s">
        <v>51</v>
      </c>
      <c r="AN43" s="2">
        <v>404</v>
      </c>
      <c r="AO43" s="2">
        <v>2.0068820000000001</v>
      </c>
      <c r="AP43" s="2">
        <v>2.0707840000000002</v>
      </c>
      <c r="AQ43" s="2">
        <v>6.3902E-2</v>
      </c>
      <c r="AR43" s="2">
        <v>63.902000000000001</v>
      </c>
    </row>
    <row r="44" spans="1:44">
      <c r="M44" s="2">
        <v>35351</v>
      </c>
      <c r="N44" s="2" t="s">
        <v>16</v>
      </c>
      <c r="O44" s="2" t="s">
        <v>51</v>
      </c>
      <c r="P44" s="2">
        <v>59748</v>
      </c>
      <c r="Q44" s="2">
        <v>2.5000110000000002</v>
      </c>
      <c r="R44" s="2">
        <v>2.600622</v>
      </c>
      <c r="S44" s="2">
        <v>0.10061100000000001</v>
      </c>
      <c r="T44" s="2">
        <v>100.611</v>
      </c>
      <c r="Y44" s="2">
        <v>36861</v>
      </c>
      <c r="Z44" s="2" t="s">
        <v>45</v>
      </c>
      <c r="AA44" s="2" t="s">
        <v>48</v>
      </c>
      <c r="AB44" s="2">
        <v>5034</v>
      </c>
      <c r="AC44" s="2">
        <v>1.5038069999999999</v>
      </c>
      <c r="AD44" s="2">
        <v>1.6006320000000001</v>
      </c>
      <c r="AE44" s="2">
        <v>9.6824999999999994E-2</v>
      </c>
      <c r="AF44" s="2">
        <v>96.825000000000003</v>
      </c>
      <c r="AK44" s="2">
        <v>51094</v>
      </c>
      <c r="AL44" s="2" t="s">
        <v>52</v>
      </c>
      <c r="AM44" s="2" t="s">
        <v>51</v>
      </c>
      <c r="AN44" s="2">
        <v>404</v>
      </c>
      <c r="AO44" s="2">
        <v>2.0068820000000001</v>
      </c>
      <c r="AP44" s="2">
        <v>2.0707840000000002</v>
      </c>
      <c r="AQ44" s="2">
        <v>6.3902E-2</v>
      </c>
      <c r="AR44" s="2">
        <v>63.902000000000001</v>
      </c>
    </row>
    <row r="45" spans="1:44">
      <c r="M45" s="2">
        <v>37080</v>
      </c>
      <c r="N45" s="2" t="s">
        <v>16</v>
      </c>
      <c r="O45" s="2" t="s">
        <v>47</v>
      </c>
      <c r="P45" s="2">
        <v>58308</v>
      </c>
      <c r="Q45" s="2">
        <v>1.500005</v>
      </c>
      <c r="R45" s="2">
        <v>1.600622</v>
      </c>
      <c r="S45" s="2">
        <v>0.100617</v>
      </c>
      <c r="T45" s="2">
        <v>100.617</v>
      </c>
      <c r="Y45" s="2">
        <v>38518</v>
      </c>
      <c r="Z45" s="2" t="s">
        <v>52</v>
      </c>
      <c r="AA45" s="2" t="s">
        <v>48</v>
      </c>
      <c r="AB45" s="2">
        <v>14418</v>
      </c>
      <c r="AC45" s="2">
        <v>1.5038069999999999</v>
      </c>
      <c r="AD45" s="2">
        <v>1.6006320000000001</v>
      </c>
      <c r="AE45" s="2">
        <v>9.6824999999999994E-2</v>
      </c>
      <c r="AF45" s="2">
        <v>96.825000000000003</v>
      </c>
      <c r="AK45" s="2">
        <v>51094</v>
      </c>
      <c r="AL45" s="2" t="s">
        <v>52</v>
      </c>
      <c r="AM45" s="2" t="s">
        <v>51</v>
      </c>
      <c r="AN45" s="2">
        <v>404</v>
      </c>
      <c r="AO45" s="2">
        <v>2.0068820000000001</v>
      </c>
      <c r="AP45" s="2">
        <v>2.0707840000000002</v>
      </c>
      <c r="AQ45" s="2">
        <v>6.3902E-2</v>
      </c>
      <c r="AR45" s="2">
        <v>63.902000000000001</v>
      </c>
    </row>
    <row r="46" spans="1:44">
      <c r="M46" s="2">
        <v>53464</v>
      </c>
      <c r="N46" s="2" t="s">
        <v>16</v>
      </c>
      <c r="O46" s="2" t="s">
        <v>48</v>
      </c>
      <c r="P46" s="2">
        <v>50612</v>
      </c>
      <c r="Q46" s="2">
        <v>2.5000170000000002</v>
      </c>
      <c r="R46" s="2">
        <v>2.6046269999999998</v>
      </c>
      <c r="S46" s="2">
        <v>0.10460999999999999</v>
      </c>
      <c r="T46" s="2">
        <v>104.61</v>
      </c>
      <c r="Y46" s="2">
        <v>50894</v>
      </c>
      <c r="Z46" s="2" t="s">
        <v>52</v>
      </c>
      <c r="AA46" s="2" t="s">
        <v>51</v>
      </c>
      <c r="AB46" s="2">
        <v>5034</v>
      </c>
      <c r="AC46" s="2">
        <v>2.5049039999999998</v>
      </c>
      <c r="AD46" s="2">
        <v>2.6046170000000002</v>
      </c>
      <c r="AE46" s="2">
        <v>9.9712999999999996E-2</v>
      </c>
      <c r="AF46" s="2">
        <v>99.712999999999994</v>
      </c>
      <c r="AK46" s="2">
        <v>33345</v>
      </c>
      <c r="AL46" s="2" t="s">
        <v>45</v>
      </c>
      <c r="AM46" s="2" t="s">
        <v>51</v>
      </c>
      <c r="AN46" s="2">
        <v>404</v>
      </c>
      <c r="AO46" s="2">
        <v>2.0068820000000001</v>
      </c>
      <c r="AP46" s="2">
        <v>2.070789</v>
      </c>
      <c r="AQ46" s="2">
        <v>6.3907000000000005E-2</v>
      </c>
      <c r="AR46" s="2">
        <v>63.906999999999996</v>
      </c>
    </row>
    <row r="47" spans="1:44">
      <c r="Y47" s="2">
        <v>50894</v>
      </c>
      <c r="Z47" s="2" t="s">
        <v>52</v>
      </c>
      <c r="AA47" s="2" t="s">
        <v>51</v>
      </c>
      <c r="AB47" s="2">
        <v>5034</v>
      </c>
      <c r="AC47" s="2">
        <v>2.5049039999999998</v>
      </c>
      <c r="AD47" s="2">
        <v>2.6046170000000002</v>
      </c>
      <c r="AE47" s="2">
        <v>9.9712999999999996E-2</v>
      </c>
      <c r="AF47" s="2">
        <v>99.712999999999994</v>
      </c>
      <c r="AK47" s="2">
        <v>33345</v>
      </c>
      <c r="AL47" s="2" t="s">
        <v>45</v>
      </c>
      <c r="AM47" s="2" t="s">
        <v>51</v>
      </c>
      <c r="AN47" s="2">
        <v>404</v>
      </c>
      <c r="AO47" s="2">
        <v>2.0068820000000001</v>
      </c>
      <c r="AP47" s="2">
        <v>2.070789</v>
      </c>
      <c r="AQ47" s="2">
        <v>6.3907000000000005E-2</v>
      </c>
      <c r="AR47" s="2">
        <v>63.906999999999996</v>
      </c>
    </row>
    <row r="48" spans="1:44">
      <c r="Y48" s="2">
        <v>50894</v>
      </c>
      <c r="Z48" s="2" t="s">
        <v>52</v>
      </c>
      <c r="AA48" s="2" t="s">
        <v>51</v>
      </c>
      <c r="AB48" s="2">
        <v>5034</v>
      </c>
      <c r="AC48" s="2">
        <v>2.5049039999999998</v>
      </c>
      <c r="AD48" s="2">
        <v>2.6046170000000002</v>
      </c>
      <c r="AE48" s="2">
        <v>9.9712999999999996E-2</v>
      </c>
      <c r="AF48" s="2">
        <v>99.712999999999994</v>
      </c>
      <c r="AK48" s="2">
        <v>33345</v>
      </c>
      <c r="AL48" s="2" t="s">
        <v>45</v>
      </c>
      <c r="AM48" s="2" t="s">
        <v>51</v>
      </c>
      <c r="AN48" s="2">
        <v>404</v>
      </c>
      <c r="AO48" s="2">
        <v>2.0068820000000001</v>
      </c>
      <c r="AP48" s="2">
        <v>2.070789</v>
      </c>
      <c r="AQ48" s="2">
        <v>6.3907000000000005E-2</v>
      </c>
      <c r="AR48" s="2">
        <v>63.906999999999996</v>
      </c>
    </row>
    <row r="49" spans="25:44">
      <c r="Y49" s="2">
        <v>50894</v>
      </c>
      <c r="Z49" s="2" t="s">
        <v>52</v>
      </c>
      <c r="AA49" s="2" t="s">
        <v>51</v>
      </c>
      <c r="AB49" s="2">
        <v>5034</v>
      </c>
      <c r="AC49" s="2">
        <v>2.5049039999999998</v>
      </c>
      <c r="AD49" s="2">
        <v>2.6046170000000002</v>
      </c>
      <c r="AE49" s="2">
        <v>9.9712999999999996E-2</v>
      </c>
      <c r="AF49" s="2">
        <v>99.712999999999994</v>
      </c>
      <c r="AK49" s="2">
        <v>33345</v>
      </c>
      <c r="AL49" s="2" t="s">
        <v>45</v>
      </c>
      <c r="AM49" s="2" t="s">
        <v>51</v>
      </c>
      <c r="AN49" s="2">
        <v>404</v>
      </c>
      <c r="AO49" s="2">
        <v>2.0068820000000001</v>
      </c>
      <c r="AP49" s="2">
        <v>2.070789</v>
      </c>
      <c r="AQ49" s="2">
        <v>6.3907000000000005E-2</v>
      </c>
      <c r="AR49" s="2">
        <v>63.906999999999996</v>
      </c>
    </row>
    <row r="50" spans="25:44">
      <c r="Y50" s="2">
        <v>50894</v>
      </c>
      <c r="Z50" s="2" t="s">
        <v>52</v>
      </c>
      <c r="AA50" s="2" t="s">
        <v>51</v>
      </c>
      <c r="AB50" s="2">
        <v>5034</v>
      </c>
      <c r="AC50" s="2">
        <v>2.5049039999999998</v>
      </c>
      <c r="AD50" s="2">
        <v>2.6046170000000002</v>
      </c>
      <c r="AE50" s="2">
        <v>9.9712999999999996E-2</v>
      </c>
      <c r="AF50" s="2">
        <v>99.712999999999994</v>
      </c>
      <c r="AK50" s="2">
        <v>33345</v>
      </c>
      <c r="AL50" s="2" t="s">
        <v>45</v>
      </c>
      <c r="AM50" s="2" t="s">
        <v>51</v>
      </c>
      <c r="AN50" s="2">
        <v>404</v>
      </c>
      <c r="AO50" s="2">
        <v>2.0068820000000001</v>
      </c>
      <c r="AP50" s="2">
        <v>2.070789</v>
      </c>
      <c r="AQ50" s="2">
        <v>6.3907000000000005E-2</v>
      </c>
      <c r="AR50" s="2">
        <v>63.906999999999996</v>
      </c>
    </row>
    <row r="51" spans="25:44">
      <c r="Y51" s="2">
        <v>45845</v>
      </c>
      <c r="Z51" s="2" t="s">
        <v>45</v>
      </c>
      <c r="AA51" s="2" t="s">
        <v>51</v>
      </c>
      <c r="AB51" s="2">
        <v>5034</v>
      </c>
      <c r="AC51" s="2">
        <v>2.5049039999999998</v>
      </c>
      <c r="AD51" s="2">
        <v>2.604622</v>
      </c>
      <c r="AE51" s="2">
        <v>9.9718000000000001E-2</v>
      </c>
      <c r="AF51" s="2">
        <v>99.718000000000004</v>
      </c>
      <c r="AK51" s="2">
        <v>35351</v>
      </c>
      <c r="AL51" s="2" t="s">
        <v>16</v>
      </c>
      <c r="AM51" s="2" t="s">
        <v>51</v>
      </c>
      <c r="AN51" s="2">
        <v>46068</v>
      </c>
      <c r="AO51" s="2">
        <v>2.5000110000000002</v>
      </c>
      <c r="AP51" s="2">
        <v>2.5646170000000001</v>
      </c>
      <c r="AQ51" s="2">
        <v>6.4605999999999997E-2</v>
      </c>
      <c r="AR51" s="2">
        <v>64.605999999999995</v>
      </c>
    </row>
    <row r="52" spans="25:44">
      <c r="Y52" s="2">
        <v>45845</v>
      </c>
      <c r="Z52" s="2" t="s">
        <v>45</v>
      </c>
      <c r="AA52" s="2" t="s">
        <v>51</v>
      </c>
      <c r="AB52" s="2">
        <v>5034</v>
      </c>
      <c r="AC52" s="2">
        <v>2.5049039999999998</v>
      </c>
      <c r="AD52" s="2">
        <v>2.604622</v>
      </c>
      <c r="AE52" s="2">
        <v>9.9718000000000001E-2</v>
      </c>
      <c r="AF52" s="2">
        <v>99.718000000000004</v>
      </c>
      <c r="AK52" s="2">
        <v>35351</v>
      </c>
      <c r="AL52" s="2" t="s">
        <v>16</v>
      </c>
      <c r="AM52" s="2" t="s">
        <v>51</v>
      </c>
      <c r="AN52" s="2">
        <v>46068</v>
      </c>
      <c r="AO52" s="2">
        <v>2.5000110000000002</v>
      </c>
      <c r="AP52" s="2">
        <v>2.5646170000000001</v>
      </c>
      <c r="AQ52" s="2">
        <v>6.4605999999999997E-2</v>
      </c>
      <c r="AR52" s="2">
        <v>64.605999999999995</v>
      </c>
    </row>
    <row r="53" spans="25:44">
      <c r="Y53" s="2">
        <v>45845</v>
      </c>
      <c r="Z53" s="2" t="s">
        <v>45</v>
      </c>
      <c r="AA53" s="2" t="s">
        <v>51</v>
      </c>
      <c r="AB53" s="2">
        <v>5034</v>
      </c>
      <c r="AC53" s="2">
        <v>2.5049039999999998</v>
      </c>
      <c r="AD53" s="2">
        <v>2.604622</v>
      </c>
      <c r="AE53" s="2">
        <v>9.9718000000000001E-2</v>
      </c>
      <c r="AF53" s="2">
        <v>99.718000000000004</v>
      </c>
      <c r="AK53" s="2">
        <v>35351</v>
      </c>
      <c r="AL53" s="2" t="s">
        <v>16</v>
      </c>
      <c r="AM53" s="2" t="s">
        <v>51</v>
      </c>
      <c r="AN53" s="2">
        <v>46068</v>
      </c>
      <c r="AO53" s="2">
        <v>2.5000110000000002</v>
      </c>
      <c r="AP53" s="2">
        <v>2.5646170000000001</v>
      </c>
      <c r="AQ53" s="2">
        <v>6.4605999999999997E-2</v>
      </c>
      <c r="AR53" s="2">
        <v>64.605999999999995</v>
      </c>
    </row>
    <row r="54" spans="25:44">
      <c r="Y54" s="2">
        <v>45845</v>
      </c>
      <c r="Z54" s="2" t="s">
        <v>45</v>
      </c>
      <c r="AA54" s="2" t="s">
        <v>51</v>
      </c>
      <c r="AB54" s="2">
        <v>5034</v>
      </c>
      <c r="AC54" s="2">
        <v>2.5049039999999998</v>
      </c>
      <c r="AD54" s="2">
        <v>2.604622</v>
      </c>
      <c r="AE54" s="2">
        <v>9.9718000000000001E-2</v>
      </c>
      <c r="AF54" s="2">
        <v>99.718000000000004</v>
      </c>
      <c r="AK54" s="2">
        <v>35351</v>
      </c>
      <c r="AL54" s="2" t="s">
        <v>16</v>
      </c>
      <c r="AM54" s="2" t="s">
        <v>51</v>
      </c>
      <c r="AN54" s="2">
        <v>46068</v>
      </c>
      <c r="AO54" s="2">
        <v>2.5000110000000002</v>
      </c>
      <c r="AP54" s="2">
        <v>2.5646170000000001</v>
      </c>
      <c r="AQ54" s="2">
        <v>6.4605999999999997E-2</v>
      </c>
      <c r="AR54" s="2">
        <v>64.605999999999995</v>
      </c>
    </row>
    <row r="55" spans="25:44">
      <c r="Y55" s="2">
        <v>45845</v>
      </c>
      <c r="Z55" s="2" t="s">
        <v>45</v>
      </c>
      <c r="AA55" s="2" t="s">
        <v>51</v>
      </c>
      <c r="AB55" s="2">
        <v>5034</v>
      </c>
      <c r="AC55" s="2">
        <v>2.5049039999999998</v>
      </c>
      <c r="AD55" s="2">
        <v>2.604622</v>
      </c>
      <c r="AE55" s="2">
        <v>9.9718000000000001E-2</v>
      </c>
      <c r="AF55" s="2">
        <v>99.718000000000004</v>
      </c>
      <c r="AK55" s="2">
        <v>35351</v>
      </c>
      <c r="AL55" s="2" t="s">
        <v>16</v>
      </c>
      <c r="AM55" s="2" t="s">
        <v>51</v>
      </c>
      <c r="AN55" s="2">
        <v>46068</v>
      </c>
      <c r="AO55" s="2">
        <v>2.5000110000000002</v>
      </c>
      <c r="AP55" s="2">
        <v>2.5646170000000001</v>
      </c>
      <c r="AQ55" s="2">
        <v>6.4605999999999997E-2</v>
      </c>
      <c r="AR55" s="2">
        <v>64.605999999999995</v>
      </c>
    </row>
    <row r="56" spans="25:44">
      <c r="Y56" s="2">
        <v>53456</v>
      </c>
      <c r="Z56" s="2" t="s">
        <v>16</v>
      </c>
      <c r="AA56" s="2" t="s">
        <v>48</v>
      </c>
      <c r="AB56" s="2">
        <v>46060</v>
      </c>
      <c r="AC56" s="2">
        <v>1.5000169999999999</v>
      </c>
      <c r="AD56" s="2">
        <v>1.600627</v>
      </c>
      <c r="AE56" s="2">
        <v>0.10061</v>
      </c>
      <c r="AF56" s="2">
        <v>100.61</v>
      </c>
      <c r="AK56" s="2">
        <v>35343</v>
      </c>
      <c r="AL56" s="2" t="s">
        <v>16</v>
      </c>
      <c r="AM56" s="2" t="s">
        <v>51</v>
      </c>
      <c r="AN56" s="2">
        <v>46068</v>
      </c>
      <c r="AO56" s="2">
        <v>1.500011</v>
      </c>
      <c r="AP56" s="2">
        <v>1.564622</v>
      </c>
      <c r="AQ56" s="2">
        <v>6.4611000000000002E-2</v>
      </c>
      <c r="AR56" s="2">
        <v>64.611000000000004</v>
      </c>
    </row>
    <row r="57" spans="25:44">
      <c r="Y57" s="2">
        <v>53460</v>
      </c>
      <c r="Z57" s="2" t="s">
        <v>16</v>
      </c>
      <c r="AA57" s="2" t="s">
        <v>48</v>
      </c>
      <c r="AB57" s="2">
        <v>46060</v>
      </c>
      <c r="AC57" s="2">
        <v>2.0000170000000002</v>
      </c>
      <c r="AD57" s="2">
        <v>2.1006269999999998</v>
      </c>
      <c r="AE57" s="2">
        <v>0.10061</v>
      </c>
      <c r="AF57" s="2">
        <v>100.61</v>
      </c>
      <c r="AK57" s="2">
        <v>35343</v>
      </c>
      <c r="AL57" s="2" t="s">
        <v>16</v>
      </c>
      <c r="AM57" s="2" t="s">
        <v>51</v>
      </c>
      <c r="AN57" s="2">
        <v>46068</v>
      </c>
      <c r="AO57" s="2">
        <v>1.500011</v>
      </c>
      <c r="AP57" s="2">
        <v>1.564622</v>
      </c>
      <c r="AQ57" s="2">
        <v>6.4611000000000002E-2</v>
      </c>
      <c r="AR57" s="2">
        <v>64.611000000000004</v>
      </c>
    </row>
    <row r="58" spans="25:44">
      <c r="Y58" s="2">
        <v>55434</v>
      </c>
      <c r="Z58" s="2" t="s">
        <v>16</v>
      </c>
      <c r="AA58" s="2" t="s">
        <v>46</v>
      </c>
      <c r="AB58" s="2">
        <v>46060</v>
      </c>
      <c r="AC58" s="2">
        <v>1.5</v>
      </c>
      <c r="AD58" s="2">
        <v>1.600622</v>
      </c>
      <c r="AE58" s="2">
        <v>0.100622</v>
      </c>
      <c r="AF58" s="2">
        <v>100.622</v>
      </c>
      <c r="AK58" s="2">
        <v>35343</v>
      </c>
      <c r="AL58" s="2" t="s">
        <v>16</v>
      </c>
      <c r="AM58" s="2" t="s">
        <v>51</v>
      </c>
      <c r="AN58" s="2">
        <v>46068</v>
      </c>
      <c r="AO58" s="2">
        <v>1.500011</v>
      </c>
      <c r="AP58" s="2">
        <v>1.564622</v>
      </c>
      <c r="AQ58" s="2">
        <v>6.4611000000000002E-2</v>
      </c>
      <c r="AR58" s="2">
        <v>64.611000000000004</v>
      </c>
    </row>
    <row r="59" spans="25:44">
      <c r="Y59" s="2">
        <v>55434</v>
      </c>
      <c r="Z59" s="2" t="s">
        <v>16</v>
      </c>
      <c r="AA59" s="2" t="s">
        <v>46</v>
      </c>
      <c r="AB59" s="2">
        <v>46060</v>
      </c>
      <c r="AC59" s="2">
        <v>1.5</v>
      </c>
      <c r="AD59" s="2">
        <v>1.600622</v>
      </c>
      <c r="AE59" s="2">
        <v>0.100622</v>
      </c>
      <c r="AF59" s="2">
        <v>100.622</v>
      </c>
      <c r="AK59" s="2">
        <v>35343</v>
      </c>
      <c r="AL59" s="2" t="s">
        <v>16</v>
      </c>
      <c r="AM59" s="2" t="s">
        <v>51</v>
      </c>
      <c r="AN59" s="2">
        <v>46068</v>
      </c>
      <c r="AO59" s="2">
        <v>1.500011</v>
      </c>
      <c r="AP59" s="2">
        <v>1.564622</v>
      </c>
      <c r="AQ59" s="2">
        <v>6.4611000000000002E-2</v>
      </c>
      <c r="AR59" s="2">
        <v>64.611000000000004</v>
      </c>
    </row>
    <row r="60" spans="25:44">
      <c r="Y60" s="2">
        <v>55434</v>
      </c>
      <c r="Z60" s="2" t="s">
        <v>16</v>
      </c>
      <c r="AA60" s="2" t="s">
        <v>46</v>
      </c>
      <c r="AB60" s="2">
        <v>46060</v>
      </c>
      <c r="AC60" s="2">
        <v>1.5</v>
      </c>
      <c r="AD60" s="2">
        <v>1.600622</v>
      </c>
      <c r="AE60" s="2">
        <v>0.100622</v>
      </c>
      <c r="AF60" s="2">
        <v>100.622</v>
      </c>
      <c r="AK60" s="2">
        <v>35343</v>
      </c>
      <c r="AL60" s="2" t="s">
        <v>16</v>
      </c>
      <c r="AM60" s="2" t="s">
        <v>51</v>
      </c>
      <c r="AN60" s="2">
        <v>46068</v>
      </c>
      <c r="AO60" s="2">
        <v>1.500011</v>
      </c>
      <c r="AP60" s="2">
        <v>1.564622</v>
      </c>
      <c r="AQ60" s="2">
        <v>6.4611000000000002E-2</v>
      </c>
      <c r="AR60" s="2">
        <v>64.611000000000004</v>
      </c>
    </row>
    <row r="61" spans="25:44">
      <c r="Y61" s="2">
        <v>55434</v>
      </c>
      <c r="Z61" s="2" t="s">
        <v>16</v>
      </c>
      <c r="AA61" s="2" t="s">
        <v>46</v>
      </c>
      <c r="AB61" s="2">
        <v>46060</v>
      </c>
      <c r="AC61" s="2">
        <v>1.5</v>
      </c>
      <c r="AD61" s="2">
        <v>1.600622</v>
      </c>
      <c r="AE61" s="2">
        <v>0.100622</v>
      </c>
      <c r="AF61" s="2">
        <v>100.622</v>
      </c>
      <c r="AK61" s="2">
        <v>35347</v>
      </c>
      <c r="AL61" s="2" t="s">
        <v>16</v>
      </c>
      <c r="AM61" s="2" t="s">
        <v>51</v>
      </c>
      <c r="AN61" s="2">
        <v>46068</v>
      </c>
      <c r="AO61" s="2">
        <v>2.0000110000000002</v>
      </c>
      <c r="AP61" s="2">
        <v>2.1046170000000002</v>
      </c>
      <c r="AQ61" s="2">
        <v>0.104606</v>
      </c>
      <c r="AR61" s="2">
        <v>104.60599999999999</v>
      </c>
    </row>
    <row r="62" spans="25:44">
      <c r="Y62" s="2">
        <v>55434</v>
      </c>
      <c r="Z62" s="2" t="s">
        <v>16</v>
      </c>
      <c r="AA62" s="2" t="s">
        <v>46</v>
      </c>
      <c r="AB62" s="2">
        <v>46060</v>
      </c>
      <c r="AC62" s="2">
        <v>1.5</v>
      </c>
      <c r="AD62" s="2">
        <v>1.600622</v>
      </c>
      <c r="AE62" s="2">
        <v>0.100622</v>
      </c>
      <c r="AF62" s="2">
        <v>100.622</v>
      </c>
      <c r="AK62" s="2">
        <v>35347</v>
      </c>
      <c r="AL62" s="2" t="s">
        <v>16</v>
      </c>
      <c r="AM62" s="2" t="s">
        <v>51</v>
      </c>
      <c r="AN62" s="2">
        <v>46068</v>
      </c>
      <c r="AO62" s="2">
        <v>2.0000110000000002</v>
      </c>
      <c r="AP62" s="2">
        <v>2.1046170000000002</v>
      </c>
      <c r="AQ62" s="2">
        <v>0.104606</v>
      </c>
      <c r="AR62" s="2">
        <v>104.60599999999999</v>
      </c>
    </row>
    <row r="63" spans="25:44">
      <c r="Y63" s="2">
        <v>35351</v>
      </c>
      <c r="Z63" s="2" t="s">
        <v>16</v>
      </c>
      <c r="AA63" s="2" t="s">
        <v>51</v>
      </c>
      <c r="AB63" s="2">
        <v>46060</v>
      </c>
      <c r="AC63" s="2">
        <v>2.5000110000000002</v>
      </c>
      <c r="AD63" s="2">
        <v>2.6046269999999998</v>
      </c>
      <c r="AE63" s="2">
        <v>0.104616</v>
      </c>
      <c r="AF63" s="2">
        <v>104.616</v>
      </c>
      <c r="AK63" s="2">
        <v>35347</v>
      </c>
      <c r="AL63" s="2" t="s">
        <v>16</v>
      </c>
      <c r="AM63" s="2" t="s">
        <v>51</v>
      </c>
      <c r="AN63" s="2">
        <v>46068</v>
      </c>
      <c r="AO63" s="2">
        <v>2.0000110000000002</v>
      </c>
      <c r="AP63" s="2">
        <v>2.1046170000000002</v>
      </c>
      <c r="AQ63" s="2">
        <v>0.104606</v>
      </c>
      <c r="AR63" s="2">
        <v>104.60599999999999</v>
      </c>
    </row>
    <row r="64" spans="25:44">
      <c r="Y64" s="2">
        <v>35351</v>
      </c>
      <c r="Z64" s="2" t="s">
        <v>16</v>
      </c>
      <c r="AA64" s="2" t="s">
        <v>51</v>
      </c>
      <c r="AB64" s="2">
        <v>46060</v>
      </c>
      <c r="AC64" s="2">
        <v>2.5000110000000002</v>
      </c>
      <c r="AD64" s="2">
        <v>2.6046269999999998</v>
      </c>
      <c r="AE64" s="2">
        <v>0.104616</v>
      </c>
      <c r="AF64" s="2">
        <v>104.616</v>
      </c>
      <c r="AK64" s="2">
        <v>35347</v>
      </c>
      <c r="AL64" s="2" t="s">
        <v>16</v>
      </c>
      <c r="AM64" s="2" t="s">
        <v>51</v>
      </c>
      <c r="AN64" s="2">
        <v>46068</v>
      </c>
      <c r="AO64" s="2">
        <v>2.0000110000000002</v>
      </c>
      <c r="AP64" s="2">
        <v>2.1046170000000002</v>
      </c>
      <c r="AQ64" s="2">
        <v>0.104606</v>
      </c>
      <c r="AR64" s="2">
        <v>104.60599999999999</v>
      </c>
    </row>
    <row r="65" spans="25:44">
      <c r="Y65" s="2">
        <v>35351</v>
      </c>
      <c r="Z65" s="2" t="s">
        <v>16</v>
      </c>
      <c r="AA65" s="2" t="s">
        <v>51</v>
      </c>
      <c r="AB65" s="2">
        <v>46060</v>
      </c>
      <c r="AC65" s="2">
        <v>2.5000110000000002</v>
      </c>
      <c r="AD65" s="2">
        <v>2.6046269999999998</v>
      </c>
      <c r="AE65" s="2">
        <v>0.104616</v>
      </c>
      <c r="AF65" s="2">
        <v>104.616</v>
      </c>
      <c r="AK65" s="2">
        <v>35347</v>
      </c>
      <c r="AL65" s="2" t="s">
        <v>16</v>
      </c>
      <c r="AM65" s="2" t="s">
        <v>51</v>
      </c>
      <c r="AN65" s="2">
        <v>46068</v>
      </c>
      <c r="AO65" s="2">
        <v>2.0000110000000002</v>
      </c>
      <c r="AP65" s="2">
        <v>2.1046170000000002</v>
      </c>
      <c r="AQ65" s="2">
        <v>0.104606</v>
      </c>
      <c r="AR65" s="2">
        <v>104.60599999999999</v>
      </c>
    </row>
    <row r="66" spans="25:44">
      <c r="Y66" s="2">
        <v>35351</v>
      </c>
      <c r="Z66" s="2" t="s">
        <v>16</v>
      </c>
      <c r="AA66" s="2" t="s">
        <v>51</v>
      </c>
      <c r="AB66" s="2">
        <v>46060</v>
      </c>
      <c r="AC66" s="2">
        <v>2.5000110000000002</v>
      </c>
      <c r="AD66" s="2">
        <v>2.6046269999999998</v>
      </c>
      <c r="AE66" s="2">
        <v>0.104616</v>
      </c>
      <c r="AF66" s="2">
        <v>104.616</v>
      </c>
    </row>
    <row r="67" spans="25:44">
      <c r="Y67" s="2">
        <v>35351</v>
      </c>
      <c r="Z67" s="2" t="s">
        <v>16</v>
      </c>
      <c r="AA67" s="2" t="s">
        <v>51</v>
      </c>
      <c r="AB67" s="2">
        <v>46060</v>
      </c>
      <c r="AC67" s="2">
        <v>2.5000110000000002</v>
      </c>
      <c r="AD67" s="2">
        <v>2.6046269999999998</v>
      </c>
      <c r="AE67" s="2">
        <v>0.104616</v>
      </c>
      <c r="AF67" s="2">
        <v>104.616</v>
      </c>
    </row>
  </sheetData>
  <sortState ref="AK4:AR265">
    <sortCondition ref="AR265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91"/>
  <sheetViews>
    <sheetView showRuler="0" topLeftCell="W1" workbookViewId="0">
      <selection activeCell="AQ13" sqref="AQ13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96.620305555555476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59.794683333333374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59.266000000000012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65.520514705882348</v>
      </c>
    </row>
    <row r="4" spans="1:47">
      <c r="A4">
        <v>51715</v>
      </c>
      <c r="B4" t="s">
        <v>16</v>
      </c>
      <c r="C4" t="s">
        <v>11</v>
      </c>
      <c r="D4">
        <v>53294</v>
      </c>
      <c r="E4">
        <v>1.5</v>
      </c>
      <c r="F4">
        <v>1.596622</v>
      </c>
      <c r="G4">
        <v>9.6621999999999902E-2</v>
      </c>
      <c r="H4">
        <v>96.6219999999999</v>
      </c>
      <c r="J4" t="s">
        <v>29</v>
      </c>
      <c r="K4">
        <f>_xlfn.STDEV.P(H4:H1048576)</f>
        <v>7.9819916911647998E-3</v>
      </c>
      <c r="M4">
        <v>49866</v>
      </c>
      <c r="N4" t="s">
        <v>52</v>
      </c>
      <c r="O4" t="s">
        <v>46</v>
      </c>
      <c r="P4">
        <v>5034</v>
      </c>
      <c r="Q4">
        <v>1.502631</v>
      </c>
      <c r="R4">
        <v>1.556627</v>
      </c>
      <c r="S4">
        <v>5.3995999999999898E-2</v>
      </c>
      <c r="T4">
        <v>53.995999999999903</v>
      </c>
      <c r="V4" t="s">
        <v>29</v>
      </c>
      <c r="W4">
        <f>_xlfn.STDEV.P(T4:T1048576)</f>
        <v>8.7291004872427056</v>
      </c>
      <c r="Y4">
        <v>37088</v>
      </c>
      <c r="Z4" t="s">
        <v>16</v>
      </c>
      <c r="AA4" t="s">
        <v>47</v>
      </c>
      <c r="AB4">
        <v>45998</v>
      </c>
      <c r="AC4">
        <v>2.5000049999999998</v>
      </c>
      <c r="AD4">
        <v>2.5486170000000001</v>
      </c>
      <c r="AE4">
        <v>4.8612000000000301E-2</v>
      </c>
      <c r="AF4">
        <v>48.6120000000003</v>
      </c>
      <c r="AH4" t="s">
        <v>29</v>
      </c>
      <c r="AI4">
        <f>_xlfn.STDEV.P(AF4:AF1048576)</f>
        <v>13.235135524085575</v>
      </c>
      <c r="AK4" s="2">
        <v>50011</v>
      </c>
      <c r="AL4" s="2" t="s">
        <v>53</v>
      </c>
      <c r="AM4" s="2" t="s">
        <v>48</v>
      </c>
      <c r="AN4" s="2">
        <v>342</v>
      </c>
      <c r="AO4" s="2">
        <v>1.50604</v>
      </c>
      <c r="AP4" s="2">
        <v>1.5618570000000001</v>
      </c>
      <c r="AQ4" s="2">
        <v>5.5816999999999999E-2</v>
      </c>
      <c r="AR4" s="2">
        <v>55.817</v>
      </c>
      <c r="AT4" t="s">
        <v>29</v>
      </c>
      <c r="AU4">
        <f>_xlfn.STDEV.P(AR4:AR1048576)</f>
        <v>15.682940369463248</v>
      </c>
    </row>
    <row r="5" spans="1:47">
      <c r="A5">
        <v>33315</v>
      </c>
      <c r="B5" t="s">
        <v>16</v>
      </c>
      <c r="C5" t="s">
        <v>17</v>
      </c>
      <c r="D5">
        <v>53294</v>
      </c>
      <c r="E5">
        <v>1.500005</v>
      </c>
      <c r="F5">
        <v>1.5966320000000001</v>
      </c>
      <c r="G5">
        <v>9.6627000000000005E-2</v>
      </c>
      <c r="H5">
        <v>96.626999999999995</v>
      </c>
      <c r="J5" t="s">
        <v>28</v>
      </c>
      <c r="K5">
        <f>VARPA(H4:H1048576)</f>
        <v>6.371219135782389E-5</v>
      </c>
      <c r="M5">
        <v>49866</v>
      </c>
      <c r="N5" t="s">
        <v>52</v>
      </c>
      <c r="O5" t="s">
        <v>46</v>
      </c>
      <c r="P5">
        <v>5034</v>
      </c>
      <c r="Q5">
        <v>1.502631</v>
      </c>
      <c r="R5">
        <v>1.556627</v>
      </c>
      <c r="S5">
        <v>5.3995999999999898E-2</v>
      </c>
      <c r="T5">
        <v>53.995999999999903</v>
      </c>
      <c r="V5" t="s">
        <v>28</v>
      </c>
      <c r="W5">
        <f>VARPA(T4:T1048576)</f>
        <v>76.197195316380828</v>
      </c>
      <c r="Y5">
        <v>55438</v>
      </c>
      <c r="Z5" t="s">
        <v>16</v>
      </c>
      <c r="AA5" t="s">
        <v>46</v>
      </c>
      <c r="AB5">
        <v>45998</v>
      </c>
      <c r="AC5">
        <v>2</v>
      </c>
      <c r="AD5">
        <v>2.0486170000000001</v>
      </c>
      <c r="AE5">
        <v>4.8617000000000098E-2</v>
      </c>
      <c r="AF5">
        <v>48.617000000000097</v>
      </c>
      <c r="AH5" t="s">
        <v>28</v>
      </c>
      <c r="AI5">
        <f>VARPA(AF4:AF1048576)</f>
        <v>175.16881234091196</v>
      </c>
      <c r="AK5" s="2">
        <v>53567</v>
      </c>
      <c r="AL5" s="2" t="s">
        <v>53</v>
      </c>
      <c r="AM5" s="2" t="s">
        <v>48</v>
      </c>
      <c r="AN5" s="2">
        <v>342</v>
      </c>
      <c r="AO5" s="2">
        <v>2.00604</v>
      </c>
      <c r="AP5" s="2">
        <v>2.0618569999999998</v>
      </c>
      <c r="AQ5" s="2">
        <v>5.5816999999999999E-2</v>
      </c>
      <c r="AR5" s="2">
        <v>55.817</v>
      </c>
      <c r="AT5" t="s">
        <v>28</v>
      </c>
      <c r="AU5">
        <f>VARPA(AR4:AR1048576)</f>
        <v>245.95461863214004</v>
      </c>
    </row>
    <row r="6" spans="1:47">
      <c r="A6">
        <v>34256</v>
      </c>
      <c r="B6" t="s">
        <v>16</v>
      </c>
      <c r="C6" t="s">
        <v>12</v>
      </c>
      <c r="D6">
        <v>53294</v>
      </c>
      <c r="E6">
        <v>1.500011</v>
      </c>
      <c r="F6">
        <v>1.596627</v>
      </c>
      <c r="G6">
        <v>9.6615999999999994E-2</v>
      </c>
      <c r="H6">
        <v>96.616</v>
      </c>
      <c r="J6" t="s">
        <v>35</v>
      </c>
      <c r="K6">
        <f>COUNT(H4:H1048576)</f>
        <v>36</v>
      </c>
      <c r="M6">
        <v>38860</v>
      </c>
      <c r="N6" t="s">
        <v>52</v>
      </c>
      <c r="O6" t="s">
        <v>47</v>
      </c>
      <c r="P6">
        <v>342</v>
      </c>
      <c r="Q6">
        <v>2.5067680000000001</v>
      </c>
      <c r="R6">
        <v>2.561995</v>
      </c>
      <c r="S6">
        <v>5.5226999999999901E-2</v>
      </c>
      <c r="T6">
        <v>55.226999999999897</v>
      </c>
      <c r="V6" t="s">
        <v>35</v>
      </c>
      <c r="W6">
        <f>COUNT(T4:T1048576)</f>
        <v>60</v>
      </c>
      <c r="Y6">
        <v>37084</v>
      </c>
      <c r="Z6" t="s">
        <v>16</v>
      </c>
      <c r="AA6" t="s">
        <v>47</v>
      </c>
      <c r="AB6">
        <v>45998</v>
      </c>
      <c r="AC6">
        <v>2.0000049999999998</v>
      </c>
      <c r="AD6">
        <v>2.0486219999999999</v>
      </c>
      <c r="AE6">
        <v>4.8617000000000098E-2</v>
      </c>
      <c r="AF6">
        <v>48.617000000000097</v>
      </c>
      <c r="AH6" t="s">
        <v>35</v>
      </c>
      <c r="AI6">
        <f>COUNT(AF4:AF1048576)</f>
        <v>88</v>
      </c>
      <c r="AK6" s="2">
        <v>48455</v>
      </c>
      <c r="AL6" s="2" t="s">
        <v>53</v>
      </c>
      <c r="AM6" s="2" t="s">
        <v>48</v>
      </c>
      <c r="AN6" s="2">
        <v>342</v>
      </c>
      <c r="AO6" s="2">
        <v>2.50604</v>
      </c>
      <c r="AP6" s="2">
        <v>2.5618569999999998</v>
      </c>
      <c r="AQ6" s="2">
        <v>5.5816999999999999E-2</v>
      </c>
      <c r="AR6" s="2">
        <v>55.817</v>
      </c>
      <c r="AT6" t="s">
        <v>35</v>
      </c>
      <c r="AU6">
        <f>COUNT(AR4:AR1048576)</f>
        <v>68</v>
      </c>
    </row>
    <row r="7" spans="1:47">
      <c r="A7">
        <v>60032</v>
      </c>
      <c r="B7" t="s">
        <v>16</v>
      </c>
      <c r="C7" t="s">
        <v>18</v>
      </c>
      <c r="D7">
        <v>53294</v>
      </c>
      <c r="E7">
        <v>1.5000169999999999</v>
      </c>
      <c r="F7">
        <v>1.596617</v>
      </c>
      <c r="G7">
        <v>9.6599999999999797E-2</v>
      </c>
      <c r="H7">
        <v>96.599999999999795</v>
      </c>
      <c r="J7" t="s">
        <v>10</v>
      </c>
      <c r="K7">
        <f>K4/SQRT(K6)</f>
        <v>1.3303319485274666E-3</v>
      </c>
      <c r="M7">
        <v>38860</v>
      </c>
      <c r="N7" t="s">
        <v>52</v>
      </c>
      <c r="O7" t="s">
        <v>47</v>
      </c>
      <c r="P7">
        <v>342</v>
      </c>
      <c r="Q7">
        <v>2.5067680000000001</v>
      </c>
      <c r="R7">
        <v>2.561995</v>
      </c>
      <c r="S7">
        <v>5.5226999999999901E-2</v>
      </c>
      <c r="T7">
        <v>55.226999999999897</v>
      </c>
      <c r="V7" t="s">
        <v>10</v>
      </c>
      <c r="W7">
        <f>W4/SQRT(W6)</f>
        <v>1.1269220271487348</v>
      </c>
      <c r="Y7">
        <v>55438</v>
      </c>
      <c r="Z7" t="s">
        <v>16</v>
      </c>
      <c r="AA7" t="s">
        <v>46</v>
      </c>
      <c r="AB7">
        <v>45998</v>
      </c>
      <c r="AC7">
        <v>2</v>
      </c>
      <c r="AD7">
        <v>2.0486170000000001</v>
      </c>
      <c r="AE7">
        <v>4.8617000000000098E-2</v>
      </c>
      <c r="AF7">
        <v>48.617000000000097</v>
      </c>
      <c r="AH7" t="s">
        <v>10</v>
      </c>
      <c r="AI7">
        <f>AI4/SQRT(AI6)</f>
        <v>1.4108701873993159</v>
      </c>
      <c r="AK7" s="2">
        <v>50011</v>
      </c>
      <c r="AL7" s="2" t="s">
        <v>53</v>
      </c>
      <c r="AM7" s="2" t="s">
        <v>48</v>
      </c>
      <c r="AN7" s="2">
        <v>342</v>
      </c>
      <c r="AO7" s="2">
        <v>1.50604</v>
      </c>
      <c r="AP7" s="2">
        <v>1.5618570000000001</v>
      </c>
      <c r="AQ7" s="2">
        <v>5.5816999999999999E-2</v>
      </c>
      <c r="AR7" s="2">
        <v>55.817</v>
      </c>
      <c r="AT7" t="s">
        <v>10</v>
      </c>
      <c r="AU7">
        <f>AU4/SQRT(AU6)</f>
        <v>1.9018358724576538</v>
      </c>
    </row>
    <row r="8" spans="1:47">
      <c r="A8">
        <v>51719</v>
      </c>
      <c r="B8" t="s">
        <v>16</v>
      </c>
      <c r="C8" t="s">
        <v>11</v>
      </c>
      <c r="D8">
        <v>53294</v>
      </c>
      <c r="E8">
        <v>2</v>
      </c>
      <c r="F8">
        <v>2.0966269999999998</v>
      </c>
      <c r="G8">
        <v>9.6626999999999796E-2</v>
      </c>
      <c r="H8">
        <v>96.626999999999796</v>
      </c>
      <c r="J8" t="s">
        <v>30</v>
      </c>
      <c r="K8">
        <f>K7*1.96</f>
        <v>2.6074506191138343E-3</v>
      </c>
      <c r="M8">
        <v>38860</v>
      </c>
      <c r="N8" t="s">
        <v>52</v>
      </c>
      <c r="O8" t="s">
        <v>47</v>
      </c>
      <c r="P8">
        <v>342</v>
      </c>
      <c r="Q8">
        <v>2.5067680000000001</v>
      </c>
      <c r="R8">
        <v>2.561995</v>
      </c>
      <c r="S8">
        <v>5.5226999999999901E-2</v>
      </c>
      <c r="T8">
        <v>55.226999999999897</v>
      </c>
      <c r="V8" t="s">
        <v>30</v>
      </c>
      <c r="W8">
        <f>W7*1.96</f>
        <v>2.2087671732115202</v>
      </c>
      <c r="Y8">
        <v>55438</v>
      </c>
      <c r="Z8" t="s">
        <v>16</v>
      </c>
      <c r="AA8" t="s">
        <v>46</v>
      </c>
      <c r="AB8">
        <v>45998</v>
      </c>
      <c r="AC8">
        <v>2</v>
      </c>
      <c r="AD8">
        <v>2.0486170000000001</v>
      </c>
      <c r="AE8">
        <v>4.8617000000000098E-2</v>
      </c>
      <c r="AF8">
        <v>48.617000000000097</v>
      </c>
      <c r="AH8" t="s">
        <v>30</v>
      </c>
      <c r="AI8">
        <f>AI7*1.96</f>
        <v>2.7653055673026592</v>
      </c>
      <c r="AK8" s="2">
        <v>53567</v>
      </c>
      <c r="AL8" s="2" t="s">
        <v>53</v>
      </c>
      <c r="AM8" s="2" t="s">
        <v>48</v>
      </c>
      <c r="AN8" s="2">
        <v>342</v>
      </c>
      <c r="AO8" s="2">
        <v>2.00604</v>
      </c>
      <c r="AP8" s="2">
        <v>2.0618569999999998</v>
      </c>
      <c r="AQ8" s="2">
        <v>5.5816999999999999E-2</v>
      </c>
      <c r="AR8" s="2">
        <v>55.817</v>
      </c>
      <c r="AT8" t="s">
        <v>30</v>
      </c>
      <c r="AU8">
        <f>AU7*1.96</f>
        <v>3.7275983100170014</v>
      </c>
    </row>
    <row r="9" spans="1:47">
      <c r="A9">
        <v>33319</v>
      </c>
      <c r="B9" t="s">
        <v>16</v>
      </c>
      <c r="C9" t="s">
        <v>17</v>
      </c>
      <c r="D9">
        <v>53294</v>
      </c>
      <c r="E9">
        <v>2.0000049999999998</v>
      </c>
      <c r="F9">
        <v>2.0966170000000002</v>
      </c>
      <c r="G9">
        <v>9.6612000000000295E-2</v>
      </c>
      <c r="H9">
        <v>96.612000000000293</v>
      </c>
      <c r="J9" t="s">
        <v>31</v>
      </c>
      <c r="K9">
        <f>K7*2.576</f>
        <v>3.426935099406754E-3</v>
      </c>
      <c r="M9">
        <v>38860</v>
      </c>
      <c r="N9" t="s">
        <v>52</v>
      </c>
      <c r="O9" t="s">
        <v>47</v>
      </c>
      <c r="P9">
        <v>342</v>
      </c>
      <c r="Q9">
        <v>2.5067680000000001</v>
      </c>
      <c r="R9">
        <v>2.561995</v>
      </c>
      <c r="S9">
        <v>5.5226999999999901E-2</v>
      </c>
      <c r="T9">
        <v>55.226999999999897</v>
      </c>
      <c r="V9" t="s">
        <v>31</v>
      </c>
      <c r="W9">
        <f>W7*2.576</f>
        <v>2.9029511419351408</v>
      </c>
      <c r="Y9">
        <v>55438</v>
      </c>
      <c r="Z9" t="s">
        <v>16</v>
      </c>
      <c r="AA9" t="s">
        <v>46</v>
      </c>
      <c r="AB9">
        <v>45998</v>
      </c>
      <c r="AC9">
        <v>2</v>
      </c>
      <c r="AD9">
        <v>2.0486170000000001</v>
      </c>
      <c r="AE9">
        <v>4.8617000000000098E-2</v>
      </c>
      <c r="AF9">
        <v>48.617000000000097</v>
      </c>
      <c r="AH9" t="s">
        <v>31</v>
      </c>
      <c r="AI9">
        <f>AI7*2.576</f>
        <v>3.6344016027406378</v>
      </c>
      <c r="AK9" s="2">
        <v>48455</v>
      </c>
      <c r="AL9" s="2" t="s">
        <v>53</v>
      </c>
      <c r="AM9" s="2" t="s">
        <v>48</v>
      </c>
      <c r="AN9" s="2">
        <v>342</v>
      </c>
      <c r="AO9" s="2">
        <v>2.50604</v>
      </c>
      <c r="AP9" s="2">
        <v>2.5618569999999998</v>
      </c>
      <c r="AQ9" s="2">
        <v>5.5816999999999999E-2</v>
      </c>
      <c r="AR9" s="2">
        <v>55.817</v>
      </c>
      <c r="AT9" t="s">
        <v>31</v>
      </c>
      <c r="AU9">
        <f>AU7*2.576</f>
        <v>4.8991292074509163</v>
      </c>
    </row>
    <row r="10" spans="1:47">
      <c r="A10">
        <v>34260</v>
      </c>
      <c r="B10" t="s">
        <v>16</v>
      </c>
      <c r="C10" t="s">
        <v>12</v>
      </c>
      <c r="D10">
        <v>53294</v>
      </c>
      <c r="E10">
        <v>2.0000110000000002</v>
      </c>
      <c r="F10">
        <v>2.0966320000000001</v>
      </c>
      <c r="G10">
        <v>9.6620999999999804E-2</v>
      </c>
      <c r="H10">
        <v>96.620999999999796</v>
      </c>
      <c r="J10" t="s">
        <v>36</v>
      </c>
      <c r="K10">
        <f>_xlfn.PERCENTILE.EXC(H4:H1048576,0.95)</f>
        <v>96.632000000000005</v>
      </c>
      <c r="M10">
        <v>38860</v>
      </c>
      <c r="N10" t="s">
        <v>52</v>
      </c>
      <c r="O10" t="s">
        <v>47</v>
      </c>
      <c r="P10">
        <v>342</v>
      </c>
      <c r="Q10">
        <v>2.5067680000000001</v>
      </c>
      <c r="R10">
        <v>2.561995</v>
      </c>
      <c r="S10">
        <v>5.5226999999999901E-2</v>
      </c>
      <c r="T10">
        <v>55.226999999999897</v>
      </c>
      <c r="V10" t="s">
        <v>36</v>
      </c>
      <c r="W10">
        <f>_xlfn.PERCENTILE.EXC(T4:T1048576,0.95)</f>
        <v>94.801349999999672</v>
      </c>
      <c r="Y10">
        <v>55438</v>
      </c>
      <c r="Z10" t="s">
        <v>16</v>
      </c>
      <c r="AA10" t="s">
        <v>46</v>
      </c>
      <c r="AB10">
        <v>45998</v>
      </c>
      <c r="AC10">
        <v>2</v>
      </c>
      <c r="AD10">
        <v>2.0486170000000001</v>
      </c>
      <c r="AE10">
        <v>4.8617000000000098E-2</v>
      </c>
      <c r="AF10">
        <v>48.617000000000097</v>
      </c>
      <c r="AH10" t="s">
        <v>36</v>
      </c>
      <c r="AI10">
        <f>_xlfn.PERCENTILE.EXC(AF4:AF1048576,0.95)</f>
        <v>90.577000000000098</v>
      </c>
      <c r="AK10" s="2">
        <v>50011</v>
      </c>
      <c r="AL10" s="2" t="s">
        <v>53</v>
      </c>
      <c r="AM10" s="2" t="s">
        <v>48</v>
      </c>
      <c r="AN10" s="2">
        <v>342</v>
      </c>
      <c r="AO10" s="2">
        <v>1.50604</v>
      </c>
      <c r="AP10" s="2">
        <v>1.5618570000000001</v>
      </c>
      <c r="AQ10" s="2">
        <v>5.5816999999999999E-2</v>
      </c>
      <c r="AR10" s="2">
        <v>55.817</v>
      </c>
      <c r="AT10" t="s">
        <v>36</v>
      </c>
      <c r="AU10">
        <f>_xlfn.PERCENTILE.EXC(AR4:AR1048576,0.95)</f>
        <v>93.892399999999981</v>
      </c>
    </row>
    <row r="11" spans="1:47">
      <c r="A11">
        <v>60036</v>
      </c>
      <c r="B11" t="s">
        <v>16</v>
      </c>
      <c r="C11" t="s">
        <v>18</v>
      </c>
      <c r="D11">
        <v>53294</v>
      </c>
      <c r="E11">
        <v>2.0000170000000002</v>
      </c>
      <c r="F11">
        <v>2.096622</v>
      </c>
      <c r="G11">
        <v>9.6604999999999802E-2</v>
      </c>
      <c r="H11">
        <v>96.604999999999805</v>
      </c>
      <c r="J11" t="s">
        <v>37</v>
      </c>
      <c r="K11" t="e">
        <f>_xlfn.PERCENTILE.EXC(H4:H1048576,0.99)</f>
        <v>#NUM!</v>
      </c>
      <c r="M11">
        <v>50011</v>
      </c>
      <c r="N11" t="s">
        <v>52</v>
      </c>
      <c r="O11" t="s">
        <v>47</v>
      </c>
      <c r="P11">
        <v>342</v>
      </c>
      <c r="Q11">
        <v>2.0067080000000002</v>
      </c>
      <c r="R11">
        <v>2.061979</v>
      </c>
      <c r="S11">
        <v>5.5270999999999799E-2</v>
      </c>
      <c r="T11">
        <v>55.270999999999802</v>
      </c>
      <c r="V11" t="s">
        <v>37</v>
      </c>
      <c r="W11" t="e">
        <f>_xlfn.PERCENTILE.EXC(T4:T1048576,0.99)</f>
        <v>#NUM!</v>
      </c>
      <c r="Y11">
        <v>60196</v>
      </c>
      <c r="Z11" t="s">
        <v>16</v>
      </c>
      <c r="AA11" t="s">
        <v>50</v>
      </c>
      <c r="AB11">
        <v>342</v>
      </c>
      <c r="AC11">
        <v>2.0126499999999998</v>
      </c>
      <c r="AD11">
        <v>2.0618609999999999</v>
      </c>
      <c r="AE11">
        <v>4.9211000000000102E-2</v>
      </c>
      <c r="AF11">
        <v>49.211000000000098</v>
      </c>
      <c r="AH11" t="s">
        <v>37</v>
      </c>
      <c r="AI11" t="e">
        <f>_xlfn.PERCENTILE.EXC(AF4:AF1048576,0.99)</f>
        <v>#NUM!</v>
      </c>
      <c r="AK11" s="2">
        <v>53567</v>
      </c>
      <c r="AL11" s="2" t="s">
        <v>53</v>
      </c>
      <c r="AM11" s="2" t="s">
        <v>48</v>
      </c>
      <c r="AN11" s="2">
        <v>342</v>
      </c>
      <c r="AO11" s="2">
        <v>2.00604</v>
      </c>
      <c r="AP11" s="2">
        <v>2.0618569999999998</v>
      </c>
      <c r="AQ11" s="2">
        <v>5.5816999999999999E-2</v>
      </c>
      <c r="AR11" s="2">
        <v>55.817</v>
      </c>
      <c r="AT11" t="s">
        <v>37</v>
      </c>
      <c r="AU11" t="e">
        <f>_xlfn.PERCENTILE.EXC(AR4:AR1048576,0.99)</f>
        <v>#NUM!</v>
      </c>
    </row>
    <row r="12" spans="1:47">
      <c r="A12">
        <v>51723</v>
      </c>
      <c r="B12" t="s">
        <v>16</v>
      </c>
      <c r="C12" t="s">
        <v>11</v>
      </c>
      <c r="D12">
        <v>53294</v>
      </c>
      <c r="E12">
        <v>2.5</v>
      </c>
      <c r="F12">
        <v>2.5966320000000001</v>
      </c>
      <c r="G12">
        <v>9.6631999999999996E-2</v>
      </c>
      <c r="H12">
        <v>96.632000000000005</v>
      </c>
      <c r="M12">
        <v>50011</v>
      </c>
      <c r="N12" t="s">
        <v>52</v>
      </c>
      <c r="O12" t="s">
        <v>47</v>
      </c>
      <c r="P12">
        <v>342</v>
      </c>
      <c r="Q12">
        <v>2.0067080000000002</v>
      </c>
      <c r="R12">
        <v>2.061979</v>
      </c>
      <c r="S12">
        <v>5.5270999999999799E-2</v>
      </c>
      <c r="T12">
        <v>55.270999999999802</v>
      </c>
      <c r="W12">
        <f>W6-60+4</f>
        <v>4</v>
      </c>
      <c r="Y12">
        <v>33485</v>
      </c>
      <c r="Z12" t="s">
        <v>16</v>
      </c>
      <c r="AA12" t="s">
        <v>50</v>
      </c>
      <c r="AB12">
        <v>342</v>
      </c>
      <c r="AC12">
        <v>2.5126499999999998</v>
      </c>
      <c r="AD12">
        <v>2.5618609999999999</v>
      </c>
      <c r="AE12">
        <v>4.9211000000000102E-2</v>
      </c>
      <c r="AF12">
        <v>49.211000000000098</v>
      </c>
      <c r="AI12">
        <f>AI6-60+4</f>
        <v>32</v>
      </c>
      <c r="AK12" s="2">
        <v>48455</v>
      </c>
      <c r="AL12" s="2" t="s">
        <v>53</v>
      </c>
      <c r="AM12" s="2" t="s">
        <v>48</v>
      </c>
      <c r="AN12" s="2">
        <v>342</v>
      </c>
      <c r="AO12" s="2">
        <v>2.50604</v>
      </c>
      <c r="AP12" s="2">
        <v>2.5618569999999998</v>
      </c>
      <c r="AQ12" s="2">
        <v>5.5816999999999999E-2</v>
      </c>
      <c r="AR12" s="2">
        <v>55.817</v>
      </c>
      <c r="AU12">
        <f>AU6-60+4</f>
        <v>12</v>
      </c>
    </row>
    <row r="13" spans="1:47">
      <c r="A13">
        <v>33323</v>
      </c>
      <c r="B13" t="s">
        <v>16</v>
      </c>
      <c r="C13" t="s">
        <v>17</v>
      </c>
      <c r="D13">
        <v>53294</v>
      </c>
      <c r="E13">
        <v>2.5000049999999998</v>
      </c>
      <c r="F13">
        <v>2.596622</v>
      </c>
      <c r="G13">
        <v>9.6617000000000106E-2</v>
      </c>
      <c r="H13">
        <v>96.617000000000104</v>
      </c>
      <c r="M13">
        <v>50011</v>
      </c>
      <c r="N13" t="s">
        <v>52</v>
      </c>
      <c r="O13" t="s">
        <v>47</v>
      </c>
      <c r="P13">
        <v>342</v>
      </c>
      <c r="Q13">
        <v>2.0067080000000002</v>
      </c>
      <c r="R13">
        <v>2.061979</v>
      </c>
      <c r="S13">
        <v>5.5270999999999799E-2</v>
      </c>
      <c r="T13">
        <v>55.270999999999802</v>
      </c>
      <c r="Y13">
        <v>37341</v>
      </c>
      <c r="Z13" t="s">
        <v>45</v>
      </c>
      <c r="AA13" t="s">
        <v>51</v>
      </c>
      <c r="AB13">
        <v>5034</v>
      </c>
      <c r="AC13">
        <v>2.0049039999999998</v>
      </c>
      <c r="AD13">
        <v>2.0566170000000001</v>
      </c>
      <c r="AE13">
        <v>5.17130000000003E-2</v>
      </c>
      <c r="AF13">
        <v>51.713000000000299</v>
      </c>
      <c r="AK13" s="2">
        <v>50011</v>
      </c>
      <c r="AL13" s="2" t="s">
        <v>53</v>
      </c>
      <c r="AM13" s="2" t="s">
        <v>48</v>
      </c>
      <c r="AN13" s="2">
        <v>342</v>
      </c>
      <c r="AO13" s="2">
        <v>1.50604</v>
      </c>
      <c r="AP13" s="2">
        <v>1.5618570000000001</v>
      </c>
      <c r="AQ13" s="2">
        <v>5.5816999999999999E-2</v>
      </c>
      <c r="AR13" s="2">
        <v>55.817</v>
      </c>
    </row>
    <row r="14" spans="1:47">
      <c r="A14">
        <v>34264</v>
      </c>
      <c r="B14" t="s">
        <v>16</v>
      </c>
      <c r="C14" t="s">
        <v>12</v>
      </c>
      <c r="D14">
        <v>53294</v>
      </c>
      <c r="E14">
        <v>2.50001099999999</v>
      </c>
      <c r="F14">
        <v>2.5966269999999998</v>
      </c>
      <c r="G14">
        <v>9.6615999999999994E-2</v>
      </c>
      <c r="H14">
        <v>96.616</v>
      </c>
      <c r="M14">
        <v>50011</v>
      </c>
      <c r="N14" t="s">
        <v>52</v>
      </c>
      <c r="O14" t="s">
        <v>47</v>
      </c>
      <c r="P14">
        <v>342</v>
      </c>
      <c r="Q14">
        <v>2.0067080000000002</v>
      </c>
      <c r="R14">
        <v>2.061979</v>
      </c>
      <c r="S14">
        <v>5.5270999999999799E-2</v>
      </c>
      <c r="T14">
        <v>55.270999999999802</v>
      </c>
      <c r="Y14">
        <v>45845</v>
      </c>
      <c r="Z14" t="s">
        <v>45</v>
      </c>
      <c r="AA14" t="s">
        <v>51</v>
      </c>
      <c r="AB14">
        <v>5034</v>
      </c>
      <c r="AC14">
        <v>2.5049039999999998</v>
      </c>
      <c r="AD14">
        <v>2.5566170000000001</v>
      </c>
      <c r="AE14">
        <v>5.17130000000003E-2</v>
      </c>
      <c r="AF14">
        <v>51.713000000000299</v>
      </c>
      <c r="AK14" s="2">
        <v>53567</v>
      </c>
      <c r="AL14" s="2" t="s">
        <v>53</v>
      </c>
      <c r="AM14" s="2" t="s">
        <v>48</v>
      </c>
      <c r="AN14" s="2">
        <v>342</v>
      </c>
      <c r="AO14" s="2">
        <v>2.00604</v>
      </c>
      <c r="AP14" s="2">
        <v>2.0618569999999998</v>
      </c>
      <c r="AQ14" s="2">
        <v>5.5816999999999999E-2</v>
      </c>
      <c r="AR14" s="2">
        <v>55.817</v>
      </c>
    </row>
    <row r="15" spans="1:47">
      <c r="A15">
        <v>60040</v>
      </c>
      <c r="B15" t="s">
        <v>16</v>
      </c>
      <c r="C15" t="s">
        <v>18</v>
      </c>
      <c r="D15">
        <v>53294</v>
      </c>
      <c r="E15">
        <v>2.5000170000000002</v>
      </c>
      <c r="F15">
        <v>2.5966170000000002</v>
      </c>
      <c r="G15">
        <v>9.6600000000000005E-2</v>
      </c>
      <c r="H15">
        <v>96.6</v>
      </c>
      <c r="M15">
        <v>50011</v>
      </c>
      <c r="N15" t="s">
        <v>52</v>
      </c>
      <c r="O15" t="s">
        <v>47</v>
      </c>
      <c r="P15">
        <v>342</v>
      </c>
      <c r="Q15">
        <v>2.0067080000000002</v>
      </c>
      <c r="R15">
        <v>2.061979</v>
      </c>
      <c r="S15">
        <v>5.5270999999999799E-2</v>
      </c>
      <c r="T15">
        <v>55.270999999999802</v>
      </c>
      <c r="Y15">
        <v>37341</v>
      </c>
      <c r="Z15" t="s">
        <v>45</v>
      </c>
      <c r="AA15" t="s">
        <v>51</v>
      </c>
      <c r="AB15">
        <v>5034</v>
      </c>
      <c r="AC15">
        <v>2.0049039999999998</v>
      </c>
      <c r="AD15">
        <v>2.0566170000000001</v>
      </c>
      <c r="AE15">
        <v>5.17130000000003E-2</v>
      </c>
      <c r="AF15">
        <v>51.713000000000299</v>
      </c>
      <c r="AK15" s="2">
        <v>48455</v>
      </c>
      <c r="AL15" s="2" t="s">
        <v>53</v>
      </c>
      <c r="AM15" s="2" t="s">
        <v>48</v>
      </c>
      <c r="AN15" s="2">
        <v>342</v>
      </c>
      <c r="AO15" s="2">
        <v>2.50604</v>
      </c>
      <c r="AP15" s="2">
        <v>2.5618569999999998</v>
      </c>
      <c r="AQ15" s="2">
        <v>5.5816999999999999E-2</v>
      </c>
      <c r="AR15" s="2">
        <v>55.817</v>
      </c>
    </row>
    <row r="16" spans="1:47">
      <c r="A16">
        <v>51715</v>
      </c>
      <c r="B16" t="s">
        <v>16</v>
      </c>
      <c r="C16" t="s">
        <v>11</v>
      </c>
      <c r="D16">
        <v>53294</v>
      </c>
      <c r="E16">
        <v>1.5</v>
      </c>
      <c r="F16">
        <v>1.596622</v>
      </c>
      <c r="G16">
        <v>9.6621999999999902E-2</v>
      </c>
      <c r="H16">
        <v>96.6219999999999</v>
      </c>
      <c r="M16">
        <v>54206</v>
      </c>
      <c r="N16" t="s">
        <v>52</v>
      </c>
      <c r="O16" t="s">
        <v>48</v>
      </c>
      <c r="P16">
        <v>342</v>
      </c>
      <c r="Q16">
        <v>1.5066409999999999</v>
      </c>
      <c r="R16">
        <v>1.5620179999999999</v>
      </c>
      <c r="S16">
        <v>5.5377000000000003E-2</v>
      </c>
      <c r="T16">
        <v>55.377000000000002</v>
      </c>
      <c r="Y16">
        <v>45845</v>
      </c>
      <c r="Z16" t="s">
        <v>45</v>
      </c>
      <c r="AA16" t="s">
        <v>51</v>
      </c>
      <c r="AB16">
        <v>5034</v>
      </c>
      <c r="AC16">
        <v>2.5049039999999998</v>
      </c>
      <c r="AD16">
        <v>2.5566170000000001</v>
      </c>
      <c r="AE16">
        <v>5.17130000000003E-2</v>
      </c>
      <c r="AF16">
        <v>51.713000000000299</v>
      </c>
      <c r="AK16" s="2">
        <v>50011</v>
      </c>
      <c r="AL16" s="2" t="s">
        <v>53</v>
      </c>
      <c r="AM16" s="2" t="s">
        <v>48</v>
      </c>
      <c r="AN16" s="2">
        <v>342</v>
      </c>
      <c r="AO16" s="2">
        <v>1.50604</v>
      </c>
      <c r="AP16" s="2">
        <v>1.5618570000000001</v>
      </c>
      <c r="AQ16" s="2">
        <v>5.5816999999999999E-2</v>
      </c>
      <c r="AR16" s="2">
        <v>55.817</v>
      </c>
    </row>
    <row r="17" spans="1:44">
      <c r="A17">
        <v>34256</v>
      </c>
      <c r="B17" t="s">
        <v>16</v>
      </c>
      <c r="C17" t="s">
        <v>12</v>
      </c>
      <c r="D17">
        <v>53294</v>
      </c>
      <c r="E17">
        <v>1.500011</v>
      </c>
      <c r="F17">
        <v>1.596627</v>
      </c>
      <c r="G17">
        <v>9.6615999999999994E-2</v>
      </c>
      <c r="H17">
        <v>96.616</v>
      </c>
      <c r="M17">
        <v>54206</v>
      </c>
      <c r="N17" t="s">
        <v>52</v>
      </c>
      <c r="O17" t="s">
        <v>48</v>
      </c>
      <c r="P17">
        <v>342</v>
      </c>
      <c r="Q17">
        <v>1.5066409999999999</v>
      </c>
      <c r="R17">
        <v>1.5620179999999999</v>
      </c>
      <c r="S17">
        <v>5.5377000000000003E-2</v>
      </c>
      <c r="T17">
        <v>55.377000000000002</v>
      </c>
      <c r="Y17">
        <v>37341</v>
      </c>
      <c r="Z17" t="s">
        <v>45</v>
      </c>
      <c r="AA17" t="s">
        <v>51</v>
      </c>
      <c r="AB17">
        <v>5034</v>
      </c>
      <c r="AC17">
        <v>2.0049039999999998</v>
      </c>
      <c r="AD17">
        <v>2.0566170000000001</v>
      </c>
      <c r="AE17">
        <v>5.17130000000003E-2</v>
      </c>
      <c r="AF17">
        <v>51.713000000000299</v>
      </c>
      <c r="AK17" s="2">
        <v>53567</v>
      </c>
      <c r="AL17" s="2" t="s">
        <v>53</v>
      </c>
      <c r="AM17" s="2" t="s">
        <v>48</v>
      </c>
      <c r="AN17" s="2">
        <v>342</v>
      </c>
      <c r="AO17" s="2">
        <v>2.00604</v>
      </c>
      <c r="AP17" s="2">
        <v>2.0618569999999998</v>
      </c>
      <c r="AQ17" s="2">
        <v>5.5816999999999999E-2</v>
      </c>
      <c r="AR17" s="2">
        <v>55.817</v>
      </c>
    </row>
    <row r="18" spans="1:44">
      <c r="A18">
        <v>51719</v>
      </c>
      <c r="B18" t="s">
        <v>16</v>
      </c>
      <c r="C18" t="s">
        <v>11</v>
      </c>
      <c r="D18">
        <v>53294</v>
      </c>
      <c r="E18">
        <v>2</v>
      </c>
      <c r="F18">
        <v>2.0966269999999998</v>
      </c>
      <c r="G18">
        <v>9.6626999999999796E-2</v>
      </c>
      <c r="H18">
        <v>96.626999999999796</v>
      </c>
      <c r="M18">
        <v>54206</v>
      </c>
      <c r="N18" t="s">
        <v>52</v>
      </c>
      <c r="O18" t="s">
        <v>48</v>
      </c>
      <c r="P18">
        <v>342</v>
      </c>
      <c r="Q18">
        <v>1.5066409999999999</v>
      </c>
      <c r="R18">
        <v>1.5620179999999999</v>
      </c>
      <c r="S18">
        <v>5.5377000000000003E-2</v>
      </c>
      <c r="T18">
        <v>55.377000000000002</v>
      </c>
      <c r="Y18">
        <v>45845</v>
      </c>
      <c r="Z18" t="s">
        <v>45</v>
      </c>
      <c r="AA18" t="s">
        <v>51</v>
      </c>
      <c r="AB18">
        <v>5034</v>
      </c>
      <c r="AC18">
        <v>2.5049039999999998</v>
      </c>
      <c r="AD18">
        <v>2.5566170000000001</v>
      </c>
      <c r="AE18">
        <v>5.17130000000003E-2</v>
      </c>
      <c r="AF18">
        <v>51.713000000000299</v>
      </c>
      <c r="AK18" s="2">
        <v>48455</v>
      </c>
      <c r="AL18" s="2" t="s">
        <v>53</v>
      </c>
      <c r="AM18" s="2" t="s">
        <v>48</v>
      </c>
      <c r="AN18" s="2">
        <v>342</v>
      </c>
      <c r="AO18" s="2">
        <v>2.50604</v>
      </c>
      <c r="AP18" s="2">
        <v>2.5618569999999998</v>
      </c>
      <c r="AQ18" s="2">
        <v>5.5816999999999999E-2</v>
      </c>
      <c r="AR18" s="2">
        <v>55.817</v>
      </c>
    </row>
    <row r="19" spans="1:44">
      <c r="A19">
        <v>34260</v>
      </c>
      <c r="B19" t="s">
        <v>16</v>
      </c>
      <c r="C19" t="s">
        <v>12</v>
      </c>
      <c r="D19">
        <v>53294</v>
      </c>
      <c r="E19">
        <v>2.0000110000000002</v>
      </c>
      <c r="F19">
        <v>2.0966320000000001</v>
      </c>
      <c r="G19">
        <v>9.6620999999999804E-2</v>
      </c>
      <c r="H19">
        <v>96.620999999999796</v>
      </c>
      <c r="M19">
        <v>54206</v>
      </c>
      <c r="N19" t="s">
        <v>52</v>
      </c>
      <c r="O19" t="s">
        <v>48</v>
      </c>
      <c r="P19">
        <v>342</v>
      </c>
      <c r="Q19">
        <v>1.5066409999999999</v>
      </c>
      <c r="R19">
        <v>1.5620179999999999</v>
      </c>
      <c r="S19">
        <v>5.5377000000000003E-2</v>
      </c>
      <c r="T19">
        <v>55.377000000000002</v>
      </c>
      <c r="Y19">
        <v>37341</v>
      </c>
      <c r="Z19" t="s">
        <v>45</v>
      </c>
      <c r="AA19" t="s">
        <v>51</v>
      </c>
      <c r="AB19">
        <v>5034</v>
      </c>
      <c r="AC19">
        <v>2.0049039999999998</v>
      </c>
      <c r="AD19">
        <v>2.0566170000000001</v>
      </c>
      <c r="AE19">
        <v>5.17130000000003E-2</v>
      </c>
      <c r="AF19">
        <v>51.713000000000299</v>
      </c>
      <c r="AK19" s="2">
        <v>58277</v>
      </c>
      <c r="AL19" s="2" t="s">
        <v>52</v>
      </c>
      <c r="AM19" s="2" t="s">
        <v>48</v>
      </c>
      <c r="AN19" s="2">
        <v>342</v>
      </c>
      <c r="AO19" s="2">
        <v>1.50604</v>
      </c>
      <c r="AP19" s="2">
        <v>1.5618609999999999</v>
      </c>
      <c r="AQ19" s="2">
        <v>5.5821000000000003E-2</v>
      </c>
      <c r="AR19" s="2">
        <v>55.820999999999998</v>
      </c>
    </row>
    <row r="20" spans="1:44">
      <c r="A20">
        <v>51723</v>
      </c>
      <c r="B20" t="s">
        <v>16</v>
      </c>
      <c r="C20" t="s">
        <v>11</v>
      </c>
      <c r="D20">
        <v>53294</v>
      </c>
      <c r="E20">
        <v>2.5</v>
      </c>
      <c r="F20">
        <v>2.5966320000000001</v>
      </c>
      <c r="G20">
        <v>9.6631999999999996E-2</v>
      </c>
      <c r="H20">
        <v>96.632000000000005</v>
      </c>
      <c r="M20">
        <v>54206</v>
      </c>
      <c r="N20" t="s">
        <v>52</v>
      </c>
      <c r="O20" t="s">
        <v>48</v>
      </c>
      <c r="P20">
        <v>342</v>
      </c>
      <c r="Q20">
        <v>1.5066409999999999</v>
      </c>
      <c r="R20">
        <v>1.5620179999999999</v>
      </c>
      <c r="S20">
        <v>5.5377000000000003E-2</v>
      </c>
      <c r="T20">
        <v>55.377000000000002</v>
      </c>
      <c r="Y20">
        <v>45845</v>
      </c>
      <c r="Z20" t="s">
        <v>45</v>
      </c>
      <c r="AA20" t="s">
        <v>51</v>
      </c>
      <c r="AB20">
        <v>5034</v>
      </c>
      <c r="AC20">
        <v>2.5049039999999998</v>
      </c>
      <c r="AD20">
        <v>2.5566170000000001</v>
      </c>
      <c r="AE20">
        <v>5.17130000000003E-2</v>
      </c>
      <c r="AF20">
        <v>51.713000000000299</v>
      </c>
      <c r="AK20" s="2">
        <v>51094</v>
      </c>
      <c r="AL20" s="2" t="s">
        <v>52</v>
      </c>
      <c r="AM20" s="2" t="s">
        <v>48</v>
      </c>
      <c r="AN20" s="2">
        <v>342</v>
      </c>
      <c r="AO20" s="2">
        <v>2.00604</v>
      </c>
      <c r="AP20" s="2">
        <v>2.0618609999999999</v>
      </c>
      <c r="AQ20" s="2">
        <v>5.5821000000000003E-2</v>
      </c>
      <c r="AR20" s="2">
        <v>55.820999999999998</v>
      </c>
    </row>
    <row r="21" spans="1:44">
      <c r="A21">
        <v>34264</v>
      </c>
      <c r="B21" t="s">
        <v>16</v>
      </c>
      <c r="C21" t="s">
        <v>12</v>
      </c>
      <c r="D21">
        <v>53294</v>
      </c>
      <c r="E21">
        <v>2.50001099999999</v>
      </c>
      <c r="F21">
        <v>2.5966269999999998</v>
      </c>
      <c r="G21">
        <v>9.6615999999999994E-2</v>
      </c>
      <c r="H21">
        <v>96.616</v>
      </c>
      <c r="M21">
        <v>40422</v>
      </c>
      <c r="N21" t="s">
        <v>52</v>
      </c>
      <c r="O21" t="s">
        <v>51</v>
      </c>
      <c r="P21">
        <v>5034</v>
      </c>
      <c r="Q21">
        <v>2.0037989999999999</v>
      </c>
      <c r="R21">
        <v>2.0606170000000001</v>
      </c>
      <c r="S21">
        <v>5.6818000000000202E-2</v>
      </c>
      <c r="T21">
        <v>56.818000000000197</v>
      </c>
      <c r="Y21">
        <v>37341</v>
      </c>
      <c r="Z21" t="s">
        <v>45</v>
      </c>
      <c r="AA21" t="s">
        <v>51</v>
      </c>
      <c r="AB21">
        <v>5034</v>
      </c>
      <c r="AC21">
        <v>2.0049039999999998</v>
      </c>
      <c r="AD21">
        <v>2.0566170000000001</v>
      </c>
      <c r="AE21">
        <v>5.17130000000003E-2</v>
      </c>
      <c r="AF21">
        <v>51.713000000000299</v>
      </c>
      <c r="AK21" s="2">
        <v>51214</v>
      </c>
      <c r="AL21" s="2" t="s">
        <v>52</v>
      </c>
      <c r="AM21" s="2" t="s">
        <v>48</v>
      </c>
      <c r="AN21" s="2">
        <v>342</v>
      </c>
      <c r="AO21" s="2">
        <v>2.50604</v>
      </c>
      <c r="AP21" s="2">
        <v>2.5618609999999999</v>
      </c>
      <c r="AQ21" s="2">
        <v>5.5821000000000003E-2</v>
      </c>
      <c r="AR21" s="2">
        <v>55.820999999999998</v>
      </c>
    </row>
    <row r="22" spans="1:44">
      <c r="A22">
        <v>51715</v>
      </c>
      <c r="B22" t="s">
        <v>16</v>
      </c>
      <c r="C22" t="s">
        <v>11</v>
      </c>
      <c r="D22">
        <v>53294</v>
      </c>
      <c r="E22">
        <v>1.5</v>
      </c>
      <c r="F22">
        <v>1.596622</v>
      </c>
      <c r="G22">
        <v>9.6621999999999902E-2</v>
      </c>
      <c r="H22">
        <v>96.6219999999999</v>
      </c>
      <c r="M22">
        <v>40422</v>
      </c>
      <c r="N22" t="s">
        <v>52</v>
      </c>
      <c r="O22" t="s">
        <v>51</v>
      </c>
      <c r="P22">
        <v>5034</v>
      </c>
      <c r="Q22">
        <v>2.0037989999999999</v>
      </c>
      <c r="R22">
        <v>2.0606170000000001</v>
      </c>
      <c r="S22">
        <v>5.6818000000000202E-2</v>
      </c>
      <c r="T22">
        <v>56.818000000000197</v>
      </c>
      <c r="Y22">
        <v>45845</v>
      </c>
      <c r="Z22" t="s">
        <v>45</v>
      </c>
      <c r="AA22" t="s">
        <v>51</v>
      </c>
      <c r="AB22">
        <v>5034</v>
      </c>
      <c r="AC22">
        <v>2.5049039999999998</v>
      </c>
      <c r="AD22">
        <v>2.5566170000000001</v>
      </c>
      <c r="AE22">
        <v>5.17130000000003E-2</v>
      </c>
      <c r="AF22">
        <v>51.713000000000299</v>
      </c>
      <c r="AK22" s="2">
        <v>58277</v>
      </c>
      <c r="AL22" s="2" t="s">
        <v>52</v>
      </c>
      <c r="AM22" s="2" t="s">
        <v>48</v>
      </c>
      <c r="AN22" s="2">
        <v>342</v>
      </c>
      <c r="AO22" s="2">
        <v>1.50604</v>
      </c>
      <c r="AP22" s="2">
        <v>1.5618609999999999</v>
      </c>
      <c r="AQ22" s="2">
        <v>5.5821000000000003E-2</v>
      </c>
      <c r="AR22" s="2">
        <v>55.820999999999998</v>
      </c>
    </row>
    <row r="23" spans="1:44">
      <c r="A23">
        <v>34256</v>
      </c>
      <c r="B23" t="s">
        <v>16</v>
      </c>
      <c r="C23" t="s">
        <v>12</v>
      </c>
      <c r="D23">
        <v>53294</v>
      </c>
      <c r="E23">
        <v>1.500011</v>
      </c>
      <c r="F23">
        <v>1.596627</v>
      </c>
      <c r="G23">
        <v>9.6615999999999994E-2</v>
      </c>
      <c r="H23">
        <v>96.616</v>
      </c>
      <c r="M23">
        <v>40422</v>
      </c>
      <c r="N23" t="s">
        <v>52</v>
      </c>
      <c r="O23" t="s">
        <v>51</v>
      </c>
      <c r="P23">
        <v>5034</v>
      </c>
      <c r="Q23">
        <v>2.0037989999999999</v>
      </c>
      <c r="R23">
        <v>2.0606170000000001</v>
      </c>
      <c r="S23">
        <v>5.6818000000000202E-2</v>
      </c>
      <c r="T23">
        <v>56.818000000000197</v>
      </c>
      <c r="Y23">
        <v>35347</v>
      </c>
      <c r="Z23" t="s">
        <v>16</v>
      </c>
      <c r="AA23" t="s">
        <v>51</v>
      </c>
      <c r="AB23">
        <v>45998</v>
      </c>
      <c r="AC23">
        <v>2.0000110000000002</v>
      </c>
      <c r="AD23">
        <v>2.0526170000000001</v>
      </c>
      <c r="AE23">
        <v>5.2605999999999903E-2</v>
      </c>
      <c r="AF23">
        <v>52.605999999999902</v>
      </c>
      <c r="AK23" s="2">
        <v>51094</v>
      </c>
      <c r="AL23" s="2" t="s">
        <v>52</v>
      </c>
      <c r="AM23" s="2" t="s">
        <v>48</v>
      </c>
      <c r="AN23" s="2">
        <v>342</v>
      </c>
      <c r="AO23" s="2">
        <v>2.00604</v>
      </c>
      <c r="AP23" s="2">
        <v>2.0618609999999999</v>
      </c>
      <c r="AQ23" s="2">
        <v>5.5821000000000003E-2</v>
      </c>
      <c r="AR23" s="2">
        <v>55.820999999999998</v>
      </c>
    </row>
    <row r="24" spans="1:44">
      <c r="A24">
        <v>51719</v>
      </c>
      <c r="B24" t="s">
        <v>16</v>
      </c>
      <c r="C24" t="s">
        <v>11</v>
      </c>
      <c r="D24">
        <v>53294</v>
      </c>
      <c r="E24">
        <v>2</v>
      </c>
      <c r="F24">
        <v>2.0966269999999998</v>
      </c>
      <c r="G24">
        <v>9.6626999999999796E-2</v>
      </c>
      <c r="H24">
        <v>96.626999999999796</v>
      </c>
      <c r="M24">
        <v>40422</v>
      </c>
      <c r="N24" t="s">
        <v>52</v>
      </c>
      <c r="O24" t="s">
        <v>51</v>
      </c>
      <c r="P24">
        <v>5034</v>
      </c>
      <c r="Q24">
        <v>2.0037989999999999</v>
      </c>
      <c r="R24">
        <v>2.0606170000000001</v>
      </c>
      <c r="S24">
        <v>5.6818000000000202E-2</v>
      </c>
      <c r="T24">
        <v>56.818000000000197</v>
      </c>
      <c r="Y24">
        <v>35347</v>
      </c>
      <c r="Z24" t="s">
        <v>16</v>
      </c>
      <c r="AA24" t="s">
        <v>51</v>
      </c>
      <c r="AB24">
        <v>45998</v>
      </c>
      <c r="AC24">
        <v>2.0000110000000002</v>
      </c>
      <c r="AD24">
        <v>2.0526170000000001</v>
      </c>
      <c r="AE24">
        <v>5.2605999999999903E-2</v>
      </c>
      <c r="AF24">
        <v>52.605999999999902</v>
      </c>
      <c r="AK24" s="2">
        <v>51214</v>
      </c>
      <c r="AL24" s="2" t="s">
        <v>52</v>
      </c>
      <c r="AM24" s="2" t="s">
        <v>48</v>
      </c>
      <c r="AN24" s="2">
        <v>342</v>
      </c>
      <c r="AO24" s="2">
        <v>2.50604</v>
      </c>
      <c r="AP24" s="2">
        <v>2.5618609999999999</v>
      </c>
      <c r="AQ24" s="2">
        <v>5.5821000000000003E-2</v>
      </c>
      <c r="AR24" s="2">
        <v>55.820999999999998</v>
      </c>
    </row>
    <row r="25" spans="1:44">
      <c r="A25">
        <v>34260</v>
      </c>
      <c r="B25" t="s">
        <v>16</v>
      </c>
      <c r="C25" t="s">
        <v>12</v>
      </c>
      <c r="D25">
        <v>53294</v>
      </c>
      <c r="E25">
        <v>2.0000110000000002</v>
      </c>
      <c r="F25">
        <v>2.0966320000000001</v>
      </c>
      <c r="G25">
        <v>9.6620999999999804E-2</v>
      </c>
      <c r="H25">
        <v>96.620999999999796</v>
      </c>
      <c r="M25">
        <v>40422</v>
      </c>
      <c r="N25" t="s">
        <v>52</v>
      </c>
      <c r="O25" t="s">
        <v>51</v>
      </c>
      <c r="P25">
        <v>5034</v>
      </c>
      <c r="Q25">
        <v>2.0037989999999999</v>
      </c>
      <c r="R25">
        <v>2.0606170000000001</v>
      </c>
      <c r="S25">
        <v>5.6818000000000202E-2</v>
      </c>
      <c r="T25">
        <v>56.818000000000197</v>
      </c>
      <c r="Y25">
        <v>35347</v>
      </c>
      <c r="Z25" t="s">
        <v>16</v>
      </c>
      <c r="AA25" t="s">
        <v>51</v>
      </c>
      <c r="AB25">
        <v>45998</v>
      </c>
      <c r="AC25">
        <v>2.0000110000000002</v>
      </c>
      <c r="AD25">
        <v>2.0526170000000001</v>
      </c>
      <c r="AE25">
        <v>5.2605999999999903E-2</v>
      </c>
      <c r="AF25">
        <v>52.605999999999902</v>
      </c>
      <c r="AK25" s="2">
        <v>58277</v>
      </c>
      <c r="AL25" s="2" t="s">
        <v>52</v>
      </c>
      <c r="AM25" s="2" t="s">
        <v>48</v>
      </c>
      <c r="AN25" s="2">
        <v>342</v>
      </c>
      <c r="AO25" s="2">
        <v>1.50604</v>
      </c>
      <c r="AP25" s="2">
        <v>1.5618609999999999</v>
      </c>
      <c r="AQ25" s="2">
        <v>5.5821000000000003E-2</v>
      </c>
      <c r="AR25" s="2">
        <v>55.820999999999998</v>
      </c>
    </row>
    <row r="26" spans="1:44">
      <c r="A26">
        <v>51723</v>
      </c>
      <c r="B26" t="s">
        <v>16</v>
      </c>
      <c r="C26" t="s">
        <v>11</v>
      </c>
      <c r="D26">
        <v>53294</v>
      </c>
      <c r="E26">
        <v>2.5</v>
      </c>
      <c r="F26">
        <v>2.5966320000000001</v>
      </c>
      <c r="G26">
        <v>9.6631999999999996E-2</v>
      </c>
      <c r="H26">
        <v>96.632000000000005</v>
      </c>
      <c r="M26">
        <v>49144</v>
      </c>
      <c r="N26" t="s">
        <v>52</v>
      </c>
      <c r="O26" t="s">
        <v>51</v>
      </c>
      <c r="P26">
        <v>5034</v>
      </c>
      <c r="Q26">
        <v>2.5037989999999999</v>
      </c>
      <c r="R26">
        <v>2.560622</v>
      </c>
      <c r="S26">
        <v>5.6822999999999999E-2</v>
      </c>
      <c r="T26">
        <v>56.823</v>
      </c>
      <c r="Y26">
        <v>35347</v>
      </c>
      <c r="Z26" t="s">
        <v>16</v>
      </c>
      <c r="AA26" t="s">
        <v>51</v>
      </c>
      <c r="AB26">
        <v>45998</v>
      </c>
      <c r="AC26">
        <v>2.0000110000000002</v>
      </c>
      <c r="AD26">
        <v>2.0526170000000001</v>
      </c>
      <c r="AE26">
        <v>5.2605999999999903E-2</v>
      </c>
      <c r="AF26">
        <v>52.605999999999902</v>
      </c>
      <c r="AK26" s="2">
        <v>51094</v>
      </c>
      <c r="AL26" s="2" t="s">
        <v>52</v>
      </c>
      <c r="AM26" s="2" t="s">
        <v>48</v>
      </c>
      <c r="AN26" s="2">
        <v>342</v>
      </c>
      <c r="AO26" s="2">
        <v>2.00604</v>
      </c>
      <c r="AP26" s="2">
        <v>2.0618609999999999</v>
      </c>
      <c r="AQ26" s="2">
        <v>5.5821000000000003E-2</v>
      </c>
      <c r="AR26" s="2">
        <v>55.820999999999998</v>
      </c>
    </row>
    <row r="27" spans="1:44">
      <c r="A27">
        <v>34264</v>
      </c>
      <c r="B27" t="s">
        <v>16</v>
      </c>
      <c r="C27" t="s">
        <v>12</v>
      </c>
      <c r="D27">
        <v>53294</v>
      </c>
      <c r="E27">
        <v>2.50001099999999</v>
      </c>
      <c r="F27">
        <v>2.5966269999999998</v>
      </c>
      <c r="G27">
        <v>9.6615999999999994E-2</v>
      </c>
      <c r="H27">
        <v>96.616</v>
      </c>
      <c r="M27">
        <v>49144</v>
      </c>
      <c r="N27" t="s">
        <v>52</v>
      </c>
      <c r="O27" t="s">
        <v>51</v>
      </c>
      <c r="P27">
        <v>5034</v>
      </c>
      <c r="Q27">
        <v>2.5037989999999999</v>
      </c>
      <c r="R27">
        <v>2.560622</v>
      </c>
      <c r="S27">
        <v>5.6822999999999999E-2</v>
      </c>
      <c r="T27">
        <v>56.823</v>
      </c>
      <c r="Y27">
        <v>35347</v>
      </c>
      <c r="Z27" t="s">
        <v>16</v>
      </c>
      <c r="AA27" t="s">
        <v>51</v>
      </c>
      <c r="AB27">
        <v>45998</v>
      </c>
      <c r="AC27">
        <v>2.0000110000000002</v>
      </c>
      <c r="AD27">
        <v>2.0526170000000001</v>
      </c>
      <c r="AE27">
        <v>5.2605999999999903E-2</v>
      </c>
      <c r="AF27">
        <v>52.605999999999902</v>
      </c>
      <c r="AK27" s="2">
        <v>51214</v>
      </c>
      <c r="AL27" s="2" t="s">
        <v>52</v>
      </c>
      <c r="AM27" s="2" t="s">
        <v>48</v>
      </c>
      <c r="AN27" s="2">
        <v>342</v>
      </c>
      <c r="AO27" s="2">
        <v>2.50604</v>
      </c>
      <c r="AP27" s="2">
        <v>2.5618609999999999</v>
      </c>
      <c r="AQ27" s="2">
        <v>5.5821000000000003E-2</v>
      </c>
      <c r="AR27" s="2">
        <v>55.820999999999998</v>
      </c>
    </row>
    <row r="28" spans="1:44">
      <c r="A28">
        <v>51715</v>
      </c>
      <c r="B28" t="s">
        <v>16</v>
      </c>
      <c r="C28" t="s">
        <v>11</v>
      </c>
      <c r="D28">
        <v>53294</v>
      </c>
      <c r="E28">
        <v>1.5</v>
      </c>
      <c r="F28">
        <v>1.596622</v>
      </c>
      <c r="G28">
        <v>9.6621999999999902E-2</v>
      </c>
      <c r="H28">
        <v>96.6219999999999</v>
      </c>
      <c r="M28">
        <v>49144</v>
      </c>
      <c r="N28" t="s">
        <v>52</v>
      </c>
      <c r="O28" t="s">
        <v>51</v>
      </c>
      <c r="P28">
        <v>5034</v>
      </c>
      <c r="Q28">
        <v>2.5037989999999999</v>
      </c>
      <c r="R28">
        <v>2.560622</v>
      </c>
      <c r="S28">
        <v>5.6822999999999999E-2</v>
      </c>
      <c r="T28">
        <v>56.823</v>
      </c>
      <c r="Y28">
        <v>35351</v>
      </c>
      <c r="Z28" t="s">
        <v>16</v>
      </c>
      <c r="AA28" t="s">
        <v>51</v>
      </c>
      <c r="AB28">
        <v>45998</v>
      </c>
      <c r="AC28">
        <v>2.50001099999999</v>
      </c>
      <c r="AD28">
        <v>2.5526170000000001</v>
      </c>
      <c r="AE28">
        <v>5.2606000000000298E-2</v>
      </c>
      <c r="AF28">
        <v>52.6060000000003</v>
      </c>
      <c r="AK28" s="2">
        <v>58277</v>
      </c>
      <c r="AL28" s="2" t="s">
        <v>52</v>
      </c>
      <c r="AM28" s="2" t="s">
        <v>48</v>
      </c>
      <c r="AN28" s="2">
        <v>342</v>
      </c>
      <c r="AO28" s="2">
        <v>1.50604</v>
      </c>
      <c r="AP28" s="2">
        <v>1.5618609999999999</v>
      </c>
      <c r="AQ28" s="2">
        <v>5.5821000000000003E-2</v>
      </c>
      <c r="AR28" s="2">
        <v>55.820999999999998</v>
      </c>
    </row>
    <row r="29" spans="1:44">
      <c r="A29">
        <v>34256</v>
      </c>
      <c r="B29" t="s">
        <v>16</v>
      </c>
      <c r="C29" t="s">
        <v>12</v>
      </c>
      <c r="D29">
        <v>53294</v>
      </c>
      <c r="E29">
        <v>1.500011</v>
      </c>
      <c r="F29">
        <v>1.596627</v>
      </c>
      <c r="G29">
        <v>9.6615999999999994E-2</v>
      </c>
      <c r="H29">
        <v>96.616</v>
      </c>
      <c r="M29">
        <v>49144</v>
      </c>
      <c r="N29" t="s">
        <v>52</v>
      </c>
      <c r="O29" t="s">
        <v>51</v>
      </c>
      <c r="P29">
        <v>5034</v>
      </c>
      <c r="Q29">
        <v>2.5037989999999999</v>
      </c>
      <c r="R29">
        <v>2.560622</v>
      </c>
      <c r="S29">
        <v>5.6822999999999999E-2</v>
      </c>
      <c r="T29">
        <v>56.823</v>
      </c>
      <c r="Y29">
        <v>35351</v>
      </c>
      <c r="Z29" t="s">
        <v>16</v>
      </c>
      <c r="AA29" t="s">
        <v>51</v>
      </c>
      <c r="AB29">
        <v>45998</v>
      </c>
      <c r="AC29">
        <v>2.50001099999999</v>
      </c>
      <c r="AD29">
        <v>2.5526170000000001</v>
      </c>
      <c r="AE29">
        <v>5.2606000000000298E-2</v>
      </c>
      <c r="AF29">
        <v>52.6060000000003</v>
      </c>
      <c r="AK29" s="2">
        <v>51094</v>
      </c>
      <c r="AL29" s="2" t="s">
        <v>52</v>
      </c>
      <c r="AM29" s="2" t="s">
        <v>48</v>
      </c>
      <c r="AN29" s="2">
        <v>342</v>
      </c>
      <c r="AO29" s="2">
        <v>2.00604</v>
      </c>
      <c r="AP29" s="2">
        <v>2.0618609999999999</v>
      </c>
      <c r="AQ29" s="2">
        <v>5.5821000000000003E-2</v>
      </c>
      <c r="AR29" s="2">
        <v>55.820999999999998</v>
      </c>
    </row>
    <row r="30" spans="1:44">
      <c r="A30">
        <v>51719</v>
      </c>
      <c r="B30" t="s">
        <v>16</v>
      </c>
      <c r="C30" t="s">
        <v>11</v>
      </c>
      <c r="D30">
        <v>53294</v>
      </c>
      <c r="E30">
        <v>2</v>
      </c>
      <c r="F30">
        <v>2.0966269999999998</v>
      </c>
      <c r="G30">
        <v>9.6626999999999796E-2</v>
      </c>
      <c r="H30">
        <v>96.626999999999796</v>
      </c>
      <c r="M30">
        <v>49144</v>
      </c>
      <c r="N30" t="s">
        <v>52</v>
      </c>
      <c r="O30" t="s">
        <v>51</v>
      </c>
      <c r="P30">
        <v>5034</v>
      </c>
      <c r="Q30">
        <v>2.5037989999999999</v>
      </c>
      <c r="R30">
        <v>2.560622</v>
      </c>
      <c r="S30">
        <v>5.6822999999999999E-2</v>
      </c>
      <c r="T30">
        <v>56.823</v>
      </c>
      <c r="Y30">
        <v>35351</v>
      </c>
      <c r="Z30" t="s">
        <v>16</v>
      </c>
      <c r="AA30" t="s">
        <v>51</v>
      </c>
      <c r="AB30">
        <v>45998</v>
      </c>
      <c r="AC30">
        <v>2.50001099999999</v>
      </c>
      <c r="AD30">
        <v>2.5526170000000001</v>
      </c>
      <c r="AE30">
        <v>5.2606000000000298E-2</v>
      </c>
      <c r="AF30">
        <v>52.6060000000003</v>
      </c>
      <c r="AK30" s="2">
        <v>51214</v>
      </c>
      <c r="AL30" s="2" t="s">
        <v>52</v>
      </c>
      <c r="AM30" s="2" t="s">
        <v>48</v>
      </c>
      <c r="AN30" s="2">
        <v>342</v>
      </c>
      <c r="AO30" s="2">
        <v>2.50604</v>
      </c>
      <c r="AP30" s="2">
        <v>2.5618609999999999</v>
      </c>
      <c r="AQ30" s="2">
        <v>5.5821000000000003E-2</v>
      </c>
      <c r="AR30" s="2">
        <v>55.820999999999998</v>
      </c>
    </row>
    <row r="31" spans="1:44">
      <c r="A31">
        <v>34260</v>
      </c>
      <c r="B31" t="s">
        <v>16</v>
      </c>
      <c r="C31" t="s">
        <v>12</v>
      </c>
      <c r="D31">
        <v>53294</v>
      </c>
      <c r="E31">
        <v>2.0000110000000002</v>
      </c>
      <c r="F31">
        <v>2.0966320000000001</v>
      </c>
      <c r="G31">
        <v>9.6620999999999804E-2</v>
      </c>
      <c r="H31">
        <v>96.620999999999796</v>
      </c>
      <c r="M31">
        <v>59880</v>
      </c>
      <c r="N31" t="s">
        <v>52</v>
      </c>
      <c r="O31" t="s">
        <v>46</v>
      </c>
      <c r="P31">
        <v>5034</v>
      </c>
      <c r="Q31">
        <v>2.502631</v>
      </c>
      <c r="R31">
        <v>2.5606170000000001</v>
      </c>
      <c r="S31">
        <v>5.7986000000000003E-2</v>
      </c>
      <c r="T31">
        <v>57.985999999999997</v>
      </c>
      <c r="Y31">
        <v>35351</v>
      </c>
      <c r="Z31" t="s">
        <v>16</v>
      </c>
      <c r="AA31" t="s">
        <v>51</v>
      </c>
      <c r="AB31">
        <v>45998</v>
      </c>
      <c r="AC31">
        <v>2.50001099999999</v>
      </c>
      <c r="AD31">
        <v>2.5526170000000001</v>
      </c>
      <c r="AE31">
        <v>5.2606000000000298E-2</v>
      </c>
      <c r="AF31">
        <v>52.6060000000003</v>
      </c>
      <c r="AK31" s="2">
        <v>58277</v>
      </c>
      <c r="AL31" s="2" t="s">
        <v>52</v>
      </c>
      <c r="AM31" s="2" t="s">
        <v>48</v>
      </c>
      <c r="AN31" s="2">
        <v>342</v>
      </c>
      <c r="AO31" s="2">
        <v>1.50604</v>
      </c>
      <c r="AP31" s="2">
        <v>1.5618609999999999</v>
      </c>
      <c r="AQ31" s="2">
        <v>5.5821000000000003E-2</v>
      </c>
      <c r="AR31" s="2">
        <v>55.820999999999998</v>
      </c>
    </row>
    <row r="32" spans="1:44">
      <c r="A32">
        <v>51723</v>
      </c>
      <c r="B32" t="s">
        <v>16</v>
      </c>
      <c r="C32" t="s">
        <v>11</v>
      </c>
      <c r="D32">
        <v>53294</v>
      </c>
      <c r="E32">
        <v>2.5</v>
      </c>
      <c r="F32">
        <v>2.5966320000000001</v>
      </c>
      <c r="G32">
        <v>9.6631999999999996E-2</v>
      </c>
      <c r="H32">
        <v>96.632000000000005</v>
      </c>
      <c r="M32">
        <v>59880</v>
      </c>
      <c r="N32" t="s">
        <v>52</v>
      </c>
      <c r="O32" t="s">
        <v>46</v>
      </c>
      <c r="P32">
        <v>5034</v>
      </c>
      <c r="Q32">
        <v>2.502631</v>
      </c>
      <c r="R32">
        <v>2.5606170000000001</v>
      </c>
      <c r="S32">
        <v>5.7986000000000003E-2</v>
      </c>
      <c r="T32">
        <v>57.985999999999997</v>
      </c>
      <c r="Y32">
        <v>35351</v>
      </c>
      <c r="Z32" t="s">
        <v>16</v>
      </c>
      <c r="AA32" t="s">
        <v>51</v>
      </c>
      <c r="AB32">
        <v>45998</v>
      </c>
      <c r="AC32">
        <v>2.50001099999999</v>
      </c>
      <c r="AD32">
        <v>2.5526170000000001</v>
      </c>
      <c r="AE32">
        <v>5.2606000000000298E-2</v>
      </c>
      <c r="AF32">
        <v>52.6060000000003</v>
      </c>
      <c r="AK32" s="2">
        <v>51094</v>
      </c>
      <c r="AL32" s="2" t="s">
        <v>52</v>
      </c>
      <c r="AM32" s="2" t="s">
        <v>48</v>
      </c>
      <c r="AN32" s="2">
        <v>342</v>
      </c>
      <c r="AO32" s="2">
        <v>2.00604</v>
      </c>
      <c r="AP32" s="2">
        <v>2.0618609999999999</v>
      </c>
      <c r="AQ32" s="2">
        <v>5.5821000000000003E-2</v>
      </c>
      <c r="AR32" s="2">
        <v>55.820999999999998</v>
      </c>
    </row>
    <row r="33" spans="1:44">
      <c r="A33">
        <v>34264</v>
      </c>
      <c r="B33" t="s">
        <v>16</v>
      </c>
      <c r="C33" t="s">
        <v>12</v>
      </c>
      <c r="D33">
        <v>53294</v>
      </c>
      <c r="E33">
        <v>2.50001099999999</v>
      </c>
      <c r="F33">
        <v>2.5966269999999998</v>
      </c>
      <c r="G33">
        <v>9.6615999999999994E-2</v>
      </c>
      <c r="H33">
        <v>96.616</v>
      </c>
      <c r="M33">
        <v>59880</v>
      </c>
      <c r="N33" t="s">
        <v>52</v>
      </c>
      <c r="O33" t="s">
        <v>46</v>
      </c>
      <c r="P33">
        <v>5034</v>
      </c>
      <c r="Q33">
        <v>2.502631</v>
      </c>
      <c r="R33">
        <v>2.5606170000000001</v>
      </c>
      <c r="S33">
        <v>5.7986000000000003E-2</v>
      </c>
      <c r="T33">
        <v>57.985999999999997</v>
      </c>
      <c r="Y33">
        <v>36861</v>
      </c>
      <c r="Z33" t="s">
        <v>45</v>
      </c>
      <c r="AA33" t="s">
        <v>48</v>
      </c>
      <c r="AB33">
        <v>5034</v>
      </c>
      <c r="AC33">
        <v>1.5038069999999999</v>
      </c>
      <c r="AD33">
        <v>1.556622</v>
      </c>
      <c r="AE33">
        <v>5.28149999999998E-2</v>
      </c>
      <c r="AF33">
        <v>52.814999999999799</v>
      </c>
      <c r="AK33" s="2">
        <v>51214</v>
      </c>
      <c r="AL33" s="2" t="s">
        <v>52</v>
      </c>
      <c r="AM33" s="2" t="s">
        <v>48</v>
      </c>
      <c r="AN33" s="2">
        <v>342</v>
      </c>
      <c r="AO33" s="2">
        <v>2.50604</v>
      </c>
      <c r="AP33" s="2">
        <v>2.5618609999999999</v>
      </c>
      <c r="AQ33" s="2">
        <v>5.5821000000000003E-2</v>
      </c>
      <c r="AR33" s="2">
        <v>55.820999999999998</v>
      </c>
    </row>
    <row r="34" spans="1:44">
      <c r="A34">
        <v>51715</v>
      </c>
      <c r="B34" t="s">
        <v>16</v>
      </c>
      <c r="C34" t="s">
        <v>11</v>
      </c>
      <c r="D34">
        <v>53294</v>
      </c>
      <c r="E34">
        <v>1.5</v>
      </c>
      <c r="F34">
        <v>1.596622</v>
      </c>
      <c r="G34">
        <v>9.6621999999999902E-2</v>
      </c>
      <c r="H34">
        <v>96.6219999999999</v>
      </c>
      <c r="M34">
        <v>59880</v>
      </c>
      <c r="N34" t="s">
        <v>52</v>
      </c>
      <c r="O34" t="s">
        <v>46</v>
      </c>
      <c r="P34">
        <v>5034</v>
      </c>
      <c r="Q34">
        <v>2.502631</v>
      </c>
      <c r="R34">
        <v>2.5606170000000001</v>
      </c>
      <c r="S34">
        <v>5.7986000000000003E-2</v>
      </c>
      <c r="T34">
        <v>57.985999999999997</v>
      </c>
      <c r="Y34">
        <v>36861</v>
      </c>
      <c r="Z34" t="s">
        <v>45</v>
      </c>
      <c r="AA34" t="s">
        <v>48</v>
      </c>
      <c r="AB34">
        <v>5034</v>
      </c>
      <c r="AC34">
        <v>1.5038069999999999</v>
      </c>
      <c r="AD34">
        <v>1.556622</v>
      </c>
      <c r="AE34">
        <v>5.28149999999998E-2</v>
      </c>
      <c r="AF34">
        <v>52.814999999999799</v>
      </c>
      <c r="AK34" s="2">
        <v>35343</v>
      </c>
      <c r="AL34" s="2" t="s">
        <v>16</v>
      </c>
      <c r="AM34" s="2" t="s">
        <v>51</v>
      </c>
      <c r="AN34" s="2">
        <v>46068</v>
      </c>
      <c r="AO34" s="2">
        <v>1.500011</v>
      </c>
      <c r="AP34" s="2">
        <v>1.556622</v>
      </c>
      <c r="AQ34" s="2">
        <v>5.6611000000000002E-2</v>
      </c>
      <c r="AR34" s="2">
        <v>56.610999999999997</v>
      </c>
    </row>
    <row r="35" spans="1:44">
      <c r="A35">
        <v>34256</v>
      </c>
      <c r="B35" t="s">
        <v>16</v>
      </c>
      <c r="C35" t="s">
        <v>12</v>
      </c>
      <c r="D35">
        <v>53294</v>
      </c>
      <c r="E35">
        <v>1.500011</v>
      </c>
      <c r="F35">
        <v>1.596627</v>
      </c>
      <c r="G35">
        <v>9.6615999999999994E-2</v>
      </c>
      <c r="H35">
        <v>96.616</v>
      </c>
      <c r="M35">
        <v>59880</v>
      </c>
      <c r="N35" t="s">
        <v>52</v>
      </c>
      <c r="O35" t="s">
        <v>46</v>
      </c>
      <c r="P35">
        <v>5034</v>
      </c>
      <c r="Q35">
        <v>2.502631</v>
      </c>
      <c r="R35">
        <v>2.5606170000000001</v>
      </c>
      <c r="S35">
        <v>5.7986000000000003E-2</v>
      </c>
      <c r="T35">
        <v>57.985999999999997</v>
      </c>
      <c r="Y35">
        <v>36861</v>
      </c>
      <c r="Z35" t="s">
        <v>45</v>
      </c>
      <c r="AA35" t="s">
        <v>48</v>
      </c>
      <c r="AB35">
        <v>5034</v>
      </c>
      <c r="AC35">
        <v>1.5038069999999999</v>
      </c>
      <c r="AD35">
        <v>1.556622</v>
      </c>
      <c r="AE35">
        <v>5.28149999999998E-2</v>
      </c>
      <c r="AF35">
        <v>52.814999999999799</v>
      </c>
      <c r="AK35" s="2">
        <v>35343</v>
      </c>
      <c r="AL35" s="2" t="s">
        <v>16</v>
      </c>
      <c r="AM35" s="2" t="s">
        <v>51</v>
      </c>
      <c r="AN35" s="2">
        <v>46068</v>
      </c>
      <c r="AO35" s="2">
        <v>1.500011</v>
      </c>
      <c r="AP35" s="2">
        <v>1.556622</v>
      </c>
      <c r="AQ35" s="2">
        <v>5.6611000000000002E-2</v>
      </c>
      <c r="AR35" s="2">
        <v>56.610999999999997</v>
      </c>
    </row>
    <row r="36" spans="1:44">
      <c r="A36">
        <v>51719</v>
      </c>
      <c r="B36" t="s">
        <v>16</v>
      </c>
      <c r="C36" t="s">
        <v>11</v>
      </c>
      <c r="D36">
        <v>53294</v>
      </c>
      <c r="E36">
        <v>2</v>
      </c>
      <c r="F36">
        <v>2.0966269999999998</v>
      </c>
      <c r="G36">
        <v>9.6626999999999796E-2</v>
      </c>
      <c r="H36">
        <v>96.626999999999796</v>
      </c>
      <c r="M36">
        <v>39587</v>
      </c>
      <c r="N36" t="s">
        <v>52</v>
      </c>
      <c r="O36" t="s">
        <v>46</v>
      </c>
      <c r="P36">
        <v>5034</v>
      </c>
      <c r="Q36">
        <v>2.002631</v>
      </c>
      <c r="R36">
        <v>2.060622</v>
      </c>
      <c r="S36">
        <v>5.7990999999999897E-2</v>
      </c>
      <c r="T36">
        <v>57.9909999999999</v>
      </c>
      <c r="Y36">
        <v>36861</v>
      </c>
      <c r="Z36" t="s">
        <v>45</v>
      </c>
      <c r="AA36" t="s">
        <v>48</v>
      </c>
      <c r="AB36">
        <v>5034</v>
      </c>
      <c r="AC36">
        <v>1.5038069999999999</v>
      </c>
      <c r="AD36">
        <v>1.556622</v>
      </c>
      <c r="AE36">
        <v>5.28149999999998E-2</v>
      </c>
      <c r="AF36">
        <v>52.814999999999799</v>
      </c>
      <c r="AK36" s="2">
        <v>35343</v>
      </c>
      <c r="AL36" s="2" t="s">
        <v>16</v>
      </c>
      <c r="AM36" s="2" t="s">
        <v>51</v>
      </c>
      <c r="AN36" s="2">
        <v>46068</v>
      </c>
      <c r="AO36" s="2">
        <v>1.500011</v>
      </c>
      <c r="AP36" s="2">
        <v>1.556622</v>
      </c>
      <c r="AQ36" s="2">
        <v>5.6611000000000002E-2</v>
      </c>
      <c r="AR36" s="2">
        <v>56.610999999999997</v>
      </c>
    </row>
    <row r="37" spans="1:44">
      <c r="A37">
        <v>34260</v>
      </c>
      <c r="B37" t="s">
        <v>16</v>
      </c>
      <c r="C37" t="s">
        <v>12</v>
      </c>
      <c r="D37">
        <v>53294</v>
      </c>
      <c r="E37">
        <v>2.0000110000000002</v>
      </c>
      <c r="F37">
        <v>2.0966320000000001</v>
      </c>
      <c r="G37">
        <v>9.6620999999999804E-2</v>
      </c>
      <c r="H37">
        <v>96.620999999999796</v>
      </c>
      <c r="M37">
        <v>39587</v>
      </c>
      <c r="N37" t="s">
        <v>52</v>
      </c>
      <c r="O37" t="s">
        <v>46</v>
      </c>
      <c r="P37">
        <v>5034</v>
      </c>
      <c r="Q37">
        <v>2.002631</v>
      </c>
      <c r="R37">
        <v>2.060622</v>
      </c>
      <c r="S37">
        <v>5.7990999999999897E-2</v>
      </c>
      <c r="T37">
        <v>57.9909999999999</v>
      </c>
      <c r="Y37">
        <v>36861</v>
      </c>
      <c r="Z37" t="s">
        <v>45</v>
      </c>
      <c r="AA37" t="s">
        <v>48</v>
      </c>
      <c r="AB37">
        <v>5034</v>
      </c>
      <c r="AC37">
        <v>1.5038069999999999</v>
      </c>
      <c r="AD37">
        <v>1.556622</v>
      </c>
      <c r="AE37">
        <v>5.28149999999998E-2</v>
      </c>
      <c r="AF37">
        <v>52.814999999999799</v>
      </c>
      <c r="AK37" s="2">
        <v>35343</v>
      </c>
      <c r="AL37" s="2" t="s">
        <v>16</v>
      </c>
      <c r="AM37" s="2" t="s">
        <v>51</v>
      </c>
      <c r="AN37" s="2">
        <v>46068</v>
      </c>
      <c r="AO37" s="2">
        <v>1.500011</v>
      </c>
      <c r="AP37" s="2">
        <v>1.556622</v>
      </c>
      <c r="AQ37" s="2">
        <v>5.6611000000000002E-2</v>
      </c>
      <c r="AR37" s="2">
        <v>56.610999999999997</v>
      </c>
    </row>
    <row r="38" spans="1:44">
      <c r="A38">
        <v>51723</v>
      </c>
      <c r="B38" t="s">
        <v>16</v>
      </c>
      <c r="C38" t="s">
        <v>11</v>
      </c>
      <c r="D38">
        <v>53294</v>
      </c>
      <c r="E38">
        <v>2.5</v>
      </c>
      <c r="F38">
        <v>2.5966320000000001</v>
      </c>
      <c r="G38">
        <v>9.6631999999999996E-2</v>
      </c>
      <c r="H38">
        <v>96.632000000000005</v>
      </c>
      <c r="M38">
        <v>39587</v>
      </c>
      <c r="N38" t="s">
        <v>52</v>
      </c>
      <c r="O38" t="s">
        <v>46</v>
      </c>
      <c r="P38">
        <v>5034</v>
      </c>
      <c r="Q38">
        <v>2.002631</v>
      </c>
      <c r="R38">
        <v>2.060622</v>
      </c>
      <c r="S38">
        <v>5.7990999999999897E-2</v>
      </c>
      <c r="T38">
        <v>57.9909999999999</v>
      </c>
      <c r="Y38">
        <v>32847</v>
      </c>
      <c r="Z38" t="s">
        <v>45</v>
      </c>
      <c r="AA38" t="s">
        <v>47</v>
      </c>
      <c r="AB38">
        <v>5034</v>
      </c>
      <c r="AC38">
        <v>1.5026389999999901</v>
      </c>
      <c r="AD38">
        <v>1.5566169999999999</v>
      </c>
      <c r="AE38">
        <v>5.3978000000000297E-2</v>
      </c>
      <c r="AF38">
        <v>53.9780000000003</v>
      </c>
      <c r="AK38" s="2">
        <v>35343</v>
      </c>
      <c r="AL38" s="2" t="s">
        <v>16</v>
      </c>
      <c r="AM38" s="2" t="s">
        <v>51</v>
      </c>
      <c r="AN38" s="2">
        <v>46068</v>
      </c>
      <c r="AO38" s="2">
        <v>1.500011</v>
      </c>
      <c r="AP38" s="2">
        <v>1.556622</v>
      </c>
      <c r="AQ38" s="2">
        <v>5.6611000000000002E-2</v>
      </c>
      <c r="AR38" s="2">
        <v>56.610999999999997</v>
      </c>
    </row>
    <row r="39" spans="1:44">
      <c r="A39">
        <v>34264</v>
      </c>
      <c r="B39" t="s">
        <v>16</v>
      </c>
      <c r="C39" t="s">
        <v>12</v>
      </c>
      <c r="D39">
        <v>53294</v>
      </c>
      <c r="E39">
        <v>2.50001099999999</v>
      </c>
      <c r="F39">
        <v>2.5966269999999998</v>
      </c>
      <c r="G39">
        <v>9.6615999999999994E-2</v>
      </c>
      <c r="H39">
        <v>96.616</v>
      </c>
      <c r="M39">
        <v>39587</v>
      </c>
      <c r="N39" t="s">
        <v>52</v>
      </c>
      <c r="O39" t="s">
        <v>46</v>
      </c>
      <c r="P39">
        <v>5034</v>
      </c>
      <c r="Q39">
        <v>2.002631</v>
      </c>
      <c r="R39">
        <v>2.060622</v>
      </c>
      <c r="S39">
        <v>5.7990999999999897E-2</v>
      </c>
      <c r="T39">
        <v>57.9909999999999</v>
      </c>
      <c r="Y39">
        <v>32847</v>
      </c>
      <c r="Z39" t="s">
        <v>45</v>
      </c>
      <c r="AA39" t="s">
        <v>47</v>
      </c>
      <c r="AB39">
        <v>5034</v>
      </c>
      <c r="AC39">
        <v>1.5026389999999901</v>
      </c>
      <c r="AD39">
        <v>1.5566169999999999</v>
      </c>
      <c r="AE39">
        <v>5.3978000000000297E-2</v>
      </c>
      <c r="AF39">
        <v>53.9780000000003</v>
      </c>
      <c r="AK39" s="2">
        <v>35351</v>
      </c>
      <c r="AL39" s="2" t="s">
        <v>16</v>
      </c>
      <c r="AM39" s="2" t="s">
        <v>51</v>
      </c>
      <c r="AN39" s="2">
        <v>46068</v>
      </c>
      <c r="AO39" s="2">
        <v>2.5000110000000002</v>
      </c>
      <c r="AP39" s="2">
        <v>2.5566270000000002</v>
      </c>
      <c r="AQ39" s="2">
        <v>5.6616E-2</v>
      </c>
      <c r="AR39" s="2">
        <v>56.616</v>
      </c>
    </row>
    <row r="40" spans="1:44">
      <c r="M40">
        <v>39587</v>
      </c>
      <c r="N40" t="s">
        <v>52</v>
      </c>
      <c r="O40" t="s">
        <v>46</v>
      </c>
      <c r="P40">
        <v>5034</v>
      </c>
      <c r="Q40">
        <v>2.002631</v>
      </c>
      <c r="R40">
        <v>2.060622</v>
      </c>
      <c r="S40">
        <v>5.7990999999999897E-2</v>
      </c>
      <c r="T40">
        <v>57.9909999999999</v>
      </c>
      <c r="Y40">
        <v>32847</v>
      </c>
      <c r="Z40" t="s">
        <v>45</v>
      </c>
      <c r="AA40" t="s">
        <v>47</v>
      </c>
      <c r="AB40">
        <v>5034</v>
      </c>
      <c r="AC40">
        <v>1.5026389999999901</v>
      </c>
      <c r="AD40">
        <v>1.5566169999999999</v>
      </c>
      <c r="AE40">
        <v>5.3978000000000297E-2</v>
      </c>
      <c r="AF40">
        <v>53.9780000000003</v>
      </c>
      <c r="AK40" s="2">
        <v>35351</v>
      </c>
      <c r="AL40" s="2" t="s">
        <v>16</v>
      </c>
      <c r="AM40" s="2" t="s">
        <v>51</v>
      </c>
      <c r="AN40" s="2">
        <v>46068</v>
      </c>
      <c r="AO40" s="2">
        <v>2.5000110000000002</v>
      </c>
      <c r="AP40" s="2">
        <v>2.5566270000000002</v>
      </c>
      <c r="AQ40" s="2">
        <v>5.6616E-2</v>
      </c>
      <c r="AR40" s="2">
        <v>56.616</v>
      </c>
    </row>
    <row r="41" spans="1:44">
      <c r="M41">
        <v>35347</v>
      </c>
      <c r="N41" t="s">
        <v>16</v>
      </c>
      <c r="O41" t="s">
        <v>51</v>
      </c>
      <c r="P41">
        <v>46044</v>
      </c>
      <c r="Q41">
        <v>2.0000110000000002</v>
      </c>
      <c r="R41">
        <v>2.060622</v>
      </c>
      <c r="S41">
        <v>6.06109999999997E-2</v>
      </c>
      <c r="T41">
        <v>60.610999999999699</v>
      </c>
      <c r="Y41">
        <v>32847</v>
      </c>
      <c r="Z41" t="s">
        <v>45</v>
      </c>
      <c r="AA41" t="s">
        <v>47</v>
      </c>
      <c r="AB41">
        <v>5034</v>
      </c>
      <c r="AC41">
        <v>1.5026389999999901</v>
      </c>
      <c r="AD41">
        <v>1.5566169999999999</v>
      </c>
      <c r="AE41">
        <v>5.3978000000000297E-2</v>
      </c>
      <c r="AF41">
        <v>53.9780000000003</v>
      </c>
      <c r="AK41" s="2">
        <v>35351</v>
      </c>
      <c r="AL41" s="2" t="s">
        <v>16</v>
      </c>
      <c r="AM41" s="2" t="s">
        <v>51</v>
      </c>
      <c r="AN41" s="2">
        <v>46068</v>
      </c>
      <c r="AO41" s="2">
        <v>2.5000110000000002</v>
      </c>
      <c r="AP41" s="2">
        <v>2.5566270000000002</v>
      </c>
      <c r="AQ41" s="2">
        <v>5.6616E-2</v>
      </c>
      <c r="AR41" s="2">
        <v>56.616</v>
      </c>
    </row>
    <row r="42" spans="1:44">
      <c r="M42">
        <v>35347</v>
      </c>
      <c r="N42" t="s">
        <v>16</v>
      </c>
      <c r="O42" t="s">
        <v>51</v>
      </c>
      <c r="P42">
        <v>46044</v>
      </c>
      <c r="Q42">
        <v>2.0000110000000002</v>
      </c>
      <c r="R42">
        <v>2.060622</v>
      </c>
      <c r="S42">
        <v>6.06109999999997E-2</v>
      </c>
      <c r="T42">
        <v>60.610999999999699</v>
      </c>
      <c r="Y42">
        <v>32847</v>
      </c>
      <c r="Z42" t="s">
        <v>45</v>
      </c>
      <c r="AA42" t="s">
        <v>47</v>
      </c>
      <c r="AB42">
        <v>5034</v>
      </c>
      <c r="AC42">
        <v>1.5026389999999901</v>
      </c>
      <c r="AD42">
        <v>1.5566169999999999</v>
      </c>
      <c r="AE42">
        <v>5.3978000000000297E-2</v>
      </c>
      <c r="AF42">
        <v>53.9780000000003</v>
      </c>
      <c r="AK42" s="2">
        <v>35351</v>
      </c>
      <c r="AL42" s="2" t="s">
        <v>16</v>
      </c>
      <c r="AM42" s="2" t="s">
        <v>51</v>
      </c>
      <c r="AN42" s="2">
        <v>46068</v>
      </c>
      <c r="AO42" s="2">
        <v>2.5000110000000002</v>
      </c>
      <c r="AP42" s="2">
        <v>2.5566270000000002</v>
      </c>
      <c r="AQ42" s="2">
        <v>5.6616E-2</v>
      </c>
      <c r="AR42" s="2">
        <v>56.616</v>
      </c>
    </row>
    <row r="43" spans="1:44">
      <c r="M43">
        <v>35347</v>
      </c>
      <c r="N43" t="s">
        <v>16</v>
      </c>
      <c r="O43" t="s">
        <v>51</v>
      </c>
      <c r="P43">
        <v>46044</v>
      </c>
      <c r="Q43">
        <v>2.0000110000000002</v>
      </c>
      <c r="R43">
        <v>2.060622</v>
      </c>
      <c r="S43">
        <v>6.06109999999997E-2</v>
      </c>
      <c r="T43">
        <v>60.610999999999699</v>
      </c>
      <c r="Y43">
        <v>46891</v>
      </c>
      <c r="Z43" t="s">
        <v>45</v>
      </c>
      <c r="AA43" t="s">
        <v>46</v>
      </c>
      <c r="AB43">
        <v>5034</v>
      </c>
      <c r="AC43">
        <v>2.0026329999999999</v>
      </c>
      <c r="AD43">
        <v>2.056622</v>
      </c>
      <c r="AE43">
        <v>5.3989000000000002E-2</v>
      </c>
      <c r="AF43">
        <v>53.988999999999997</v>
      </c>
      <c r="AK43" s="2">
        <v>35351</v>
      </c>
      <c r="AL43" s="2" t="s">
        <v>16</v>
      </c>
      <c r="AM43" s="2" t="s">
        <v>51</v>
      </c>
      <c r="AN43" s="2">
        <v>46068</v>
      </c>
      <c r="AO43" s="2">
        <v>2.5000110000000002</v>
      </c>
      <c r="AP43" s="2">
        <v>2.5566270000000002</v>
      </c>
      <c r="AQ43" s="2">
        <v>5.6616E-2</v>
      </c>
      <c r="AR43" s="2">
        <v>56.616</v>
      </c>
    </row>
    <row r="44" spans="1:44">
      <c r="M44">
        <v>35347</v>
      </c>
      <c r="N44" t="s">
        <v>16</v>
      </c>
      <c r="O44" t="s">
        <v>51</v>
      </c>
      <c r="P44">
        <v>46044</v>
      </c>
      <c r="Q44">
        <v>2.0000110000000002</v>
      </c>
      <c r="R44">
        <v>2.060622</v>
      </c>
      <c r="S44">
        <v>6.06109999999997E-2</v>
      </c>
      <c r="T44">
        <v>60.610999999999699</v>
      </c>
      <c r="Y44">
        <v>39516</v>
      </c>
      <c r="Z44" t="s">
        <v>45</v>
      </c>
      <c r="AA44" t="s">
        <v>46</v>
      </c>
      <c r="AB44">
        <v>5034</v>
      </c>
      <c r="AC44">
        <v>2.5026329999999999</v>
      </c>
      <c r="AD44">
        <v>2.556622</v>
      </c>
      <c r="AE44">
        <v>5.3989000000000002E-2</v>
      </c>
      <c r="AF44">
        <v>53.988999999999997</v>
      </c>
      <c r="AK44" s="2">
        <v>55438</v>
      </c>
      <c r="AL44" s="2" t="s">
        <v>16</v>
      </c>
      <c r="AM44" s="2" t="s">
        <v>46</v>
      </c>
      <c r="AN44" s="2">
        <v>46068</v>
      </c>
      <c r="AO44" s="2">
        <v>2</v>
      </c>
      <c r="AP44" s="2">
        <v>2.056622</v>
      </c>
      <c r="AQ44" s="2">
        <v>5.6621999999999999E-2</v>
      </c>
      <c r="AR44" s="2">
        <v>56.622</v>
      </c>
    </row>
    <row r="45" spans="1:44">
      <c r="M45">
        <v>35347</v>
      </c>
      <c r="N45" t="s">
        <v>16</v>
      </c>
      <c r="O45" t="s">
        <v>51</v>
      </c>
      <c r="P45">
        <v>46044</v>
      </c>
      <c r="Q45">
        <v>2.0000110000000002</v>
      </c>
      <c r="R45">
        <v>2.060622</v>
      </c>
      <c r="S45">
        <v>6.06109999999997E-2</v>
      </c>
      <c r="T45">
        <v>60.610999999999699</v>
      </c>
      <c r="Y45">
        <v>46891</v>
      </c>
      <c r="Z45" t="s">
        <v>45</v>
      </c>
      <c r="AA45" t="s">
        <v>46</v>
      </c>
      <c r="AB45">
        <v>5034</v>
      </c>
      <c r="AC45">
        <v>2.0026329999999999</v>
      </c>
      <c r="AD45">
        <v>2.056622</v>
      </c>
      <c r="AE45">
        <v>5.3989000000000002E-2</v>
      </c>
      <c r="AF45">
        <v>53.988999999999997</v>
      </c>
      <c r="AK45" s="2">
        <v>55442</v>
      </c>
      <c r="AL45" s="2" t="s">
        <v>16</v>
      </c>
      <c r="AM45" s="2" t="s">
        <v>46</v>
      </c>
      <c r="AN45" s="2">
        <v>46068</v>
      </c>
      <c r="AO45" s="2">
        <v>2.5</v>
      </c>
      <c r="AP45" s="2">
        <v>2.556622</v>
      </c>
      <c r="AQ45" s="2">
        <v>5.6621999999999999E-2</v>
      </c>
      <c r="AR45" s="2">
        <v>56.622</v>
      </c>
    </row>
    <row r="46" spans="1:44">
      <c r="M46">
        <v>35351</v>
      </c>
      <c r="N46" t="s">
        <v>16</v>
      </c>
      <c r="O46" t="s">
        <v>51</v>
      </c>
      <c r="P46">
        <v>46044</v>
      </c>
      <c r="Q46">
        <v>2.50001099999999</v>
      </c>
      <c r="R46">
        <v>2.560629</v>
      </c>
      <c r="S46">
        <v>6.06180000000002E-2</v>
      </c>
      <c r="T46">
        <v>60.618000000000201</v>
      </c>
      <c r="Y46">
        <v>39516</v>
      </c>
      <c r="Z46" t="s">
        <v>45</v>
      </c>
      <c r="AA46" t="s">
        <v>46</v>
      </c>
      <c r="AB46">
        <v>5034</v>
      </c>
      <c r="AC46">
        <v>2.5026329999999999</v>
      </c>
      <c r="AD46">
        <v>2.556622</v>
      </c>
      <c r="AE46">
        <v>5.3989000000000002E-2</v>
      </c>
      <c r="AF46">
        <v>53.988999999999997</v>
      </c>
      <c r="AK46" s="2">
        <v>55438</v>
      </c>
      <c r="AL46" s="2" t="s">
        <v>16</v>
      </c>
      <c r="AM46" s="2" t="s">
        <v>46</v>
      </c>
      <c r="AN46" s="2">
        <v>46068</v>
      </c>
      <c r="AO46" s="2">
        <v>2</v>
      </c>
      <c r="AP46" s="2">
        <v>2.056622</v>
      </c>
      <c r="AQ46" s="2">
        <v>5.6621999999999999E-2</v>
      </c>
      <c r="AR46" s="2">
        <v>56.622</v>
      </c>
    </row>
    <row r="47" spans="1:44">
      <c r="M47">
        <v>35351</v>
      </c>
      <c r="N47" t="s">
        <v>16</v>
      </c>
      <c r="O47" t="s">
        <v>51</v>
      </c>
      <c r="P47">
        <v>46044</v>
      </c>
      <c r="Q47">
        <v>2.50001099999999</v>
      </c>
      <c r="R47">
        <v>2.560629</v>
      </c>
      <c r="S47">
        <v>6.06180000000002E-2</v>
      </c>
      <c r="T47">
        <v>60.618000000000201</v>
      </c>
      <c r="Y47">
        <v>46891</v>
      </c>
      <c r="Z47" t="s">
        <v>45</v>
      </c>
      <c r="AA47" t="s">
        <v>46</v>
      </c>
      <c r="AB47">
        <v>5034</v>
      </c>
      <c r="AC47">
        <v>2.0026329999999999</v>
      </c>
      <c r="AD47">
        <v>2.056622</v>
      </c>
      <c r="AE47">
        <v>5.3989000000000002E-2</v>
      </c>
      <c r="AF47">
        <v>53.988999999999997</v>
      </c>
      <c r="AK47" s="2">
        <v>55442</v>
      </c>
      <c r="AL47" s="2" t="s">
        <v>16</v>
      </c>
      <c r="AM47" s="2" t="s">
        <v>46</v>
      </c>
      <c r="AN47" s="2">
        <v>46068</v>
      </c>
      <c r="AO47" s="2">
        <v>2.5</v>
      </c>
      <c r="AP47" s="2">
        <v>2.556622</v>
      </c>
      <c r="AQ47" s="2">
        <v>5.6621999999999999E-2</v>
      </c>
      <c r="AR47" s="2">
        <v>56.622</v>
      </c>
    </row>
    <row r="48" spans="1:44">
      <c r="M48">
        <v>35351</v>
      </c>
      <c r="N48" t="s">
        <v>16</v>
      </c>
      <c r="O48" t="s">
        <v>51</v>
      </c>
      <c r="P48">
        <v>46044</v>
      </c>
      <c r="Q48">
        <v>2.50001099999999</v>
      </c>
      <c r="R48">
        <v>2.560629</v>
      </c>
      <c r="S48">
        <v>6.06180000000002E-2</v>
      </c>
      <c r="T48">
        <v>60.618000000000201</v>
      </c>
      <c r="Y48">
        <v>39516</v>
      </c>
      <c r="Z48" t="s">
        <v>45</v>
      </c>
      <c r="AA48" t="s">
        <v>46</v>
      </c>
      <c r="AB48">
        <v>5034</v>
      </c>
      <c r="AC48">
        <v>2.5026329999999999</v>
      </c>
      <c r="AD48">
        <v>2.556622</v>
      </c>
      <c r="AE48">
        <v>5.3989000000000002E-2</v>
      </c>
      <c r="AF48">
        <v>53.988999999999997</v>
      </c>
      <c r="AK48" s="2">
        <v>55438</v>
      </c>
      <c r="AL48" s="2" t="s">
        <v>16</v>
      </c>
      <c r="AM48" s="2" t="s">
        <v>46</v>
      </c>
      <c r="AN48" s="2">
        <v>46068</v>
      </c>
      <c r="AO48" s="2">
        <v>2</v>
      </c>
      <c r="AP48" s="2">
        <v>2.056622</v>
      </c>
      <c r="AQ48" s="2">
        <v>5.6621999999999999E-2</v>
      </c>
      <c r="AR48" s="2">
        <v>56.622</v>
      </c>
    </row>
    <row r="49" spans="13:44">
      <c r="M49">
        <v>35351</v>
      </c>
      <c r="N49" t="s">
        <v>16</v>
      </c>
      <c r="O49" t="s">
        <v>51</v>
      </c>
      <c r="P49">
        <v>46044</v>
      </c>
      <c r="Q49">
        <v>2.50001099999999</v>
      </c>
      <c r="R49">
        <v>2.560629</v>
      </c>
      <c r="S49">
        <v>6.06180000000002E-2</v>
      </c>
      <c r="T49">
        <v>60.618000000000201</v>
      </c>
      <c r="Y49">
        <v>46891</v>
      </c>
      <c r="Z49" t="s">
        <v>45</v>
      </c>
      <c r="AA49" t="s">
        <v>46</v>
      </c>
      <c r="AB49">
        <v>5034</v>
      </c>
      <c r="AC49">
        <v>2.0026329999999999</v>
      </c>
      <c r="AD49">
        <v>2.056622</v>
      </c>
      <c r="AE49">
        <v>5.3989000000000002E-2</v>
      </c>
      <c r="AF49">
        <v>53.988999999999997</v>
      </c>
      <c r="AK49" s="2">
        <v>55442</v>
      </c>
      <c r="AL49" s="2" t="s">
        <v>16</v>
      </c>
      <c r="AM49" s="2" t="s">
        <v>46</v>
      </c>
      <c r="AN49" s="2">
        <v>46068</v>
      </c>
      <c r="AO49" s="2">
        <v>2.5</v>
      </c>
      <c r="AP49" s="2">
        <v>2.556622</v>
      </c>
      <c r="AQ49" s="2">
        <v>5.6621999999999999E-2</v>
      </c>
      <c r="AR49" s="2">
        <v>56.622</v>
      </c>
    </row>
    <row r="50" spans="13:44">
      <c r="M50">
        <v>35351</v>
      </c>
      <c r="N50" t="s">
        <v>16</v>
      </c>
      <c r="O50" t="s">
        <v>51</v>
      </c>
      <c r="P50">
        <v>46044</v>
      </c>
      <c r="Q50">
        <v>2.50001099999999</v>
      </c>
      <c r="R50">
        <v>2.560629</v>
      </c>
      <c r="S50">
        <v>6.06180000000002E-2</v>
      </c>
      <c r="T50">
        <v>60.618000000000201</v>
      </c>
      <c r="Y50">
        <v>39516</v>
      </c>
      <c r="Z50" t="s">
        <v>45</v>
      </c>
      <c r="AA50" t="s">
        <v>46</v>
      </c>
      <c r="AB50">
        <v>5034</v>
      </c>
      <c r="AC50">
        <v>2.5026329999999999</v>
      </c>
      <c r="AD50">
        <v>2.556622</v>
      </c>
      <c r="AE50">
        <v>5.3989000000000002E-2</v>
      </c>
      <c r="AF50">
        <v>53.988999999999997</v>
      </c>
      <c r="AK50" s="2">
        <v>55438</v>
      </c>
      <c r="AL50" s="2" t="s">
        <v>16</v>
      </c>
      <c r="AM50" s="2" t="s">
        <v>46</v>
      </c>
      <c r="AN50" s="2">
        <v>46068</v>
      </c>
      <c r="AO50" s="2">
        <v>2</v>
      </c>
      <c r="AP50" s="2">
        <v>2.056622</v>
      </c>
      <c r="AQ50" s="2">
        <v>5.6621999999999999E-2</v>
      </c>
      <c r="AR50" s="2">
        <v>56.622</v>
      </c>
    </row>
    <row r="51" spans="13:44">
      <c r="M51">
        <v>55442</v>
      </c>
      <c r="N51" t="s">
        <v>16</v>
      </c>
      <c r="O51" t="s">
        <v>46</v>
      </c>
      <c r="P51">
        <v>46044</v>
      </c>
      <c r="Q51">
        <v>2.5</v>
      </c>
      <c r="R51">
        <v>2.5606239999999998</v>
      </c>
      <c r="S51">
        <v>6.0623999999999699E-2</v>
      </c>
      <c r="T51">
        <v>60.623999999999697</v>
      </c>
      <c r="Y51">
        <v>46891</v>
      </c>
      <c r="Z51" t="s">
        <v>45</v>
      </c>
      <c r="AA51" t="s">
        <v>46</v>
      </c>
      <c r="AB51">
        <v>5034</v>
      </c>
      <c r="AC51">
        <v>2.0026329999999999</v>
      </c>
      <c r="AD51">
        <v>2.056622</v>
      </c>
      <c r="AE51">
        <v>5.3989000000000002E-2</v>
      </c>
      <c r="AF51">
        <v>53.988999999999997</v>
      </c>
      <c r="AK51" s="2">
        <v>55442</v>
      </c>
      <c r="AL51" s="2" t="s">
        <v>16</v>
      </c>
      <c r="AM51" s="2" t="s">
        <v>46</v>
      </c>
      <c r="AN51" s="2">
        <v>46068</v>
      </c>
      <c r="AO51" s="2">
        <v>2.5</v>
      </c>
      <c r="AP51" s="2">
        <v>2.556622</v>
      </c>
      <c r="AQ51" s="2">
        <v>5.6621999999999999E-2</v>
      </c>
      <c r="AR51" s="2">
        <v>56.622</v>
      </c>
    </row>
    <row r="52" spans="13:44">
      <c r="M52">
        <v>55442</v>
      </c>
      <c r="N52" t="s">
        <v>16</v>
      </c>
      <c r="O52" t="s">
        <v>46</v>
      </c>
      <c r="P52">
        <v>46044</v>
      </c>
      <c r="Q52">
        <v>2.5</v>
      </c>
      <c r="R52">
        <v>2.5606239999999998</v>
      </c>
      <c r="S52">
        <v>6.0623999999999699E-2</v>
      </c>
      <c r="T52">
        <v>60.623999999999697</v>
      </c>
      <c r="Y52">
        <v>39516</v>
      </c>
      <c r="Z52" t="s">
        <v>45</v>
      </c>
      <c r="AA52" t="s">
        <v>46</v>
      </c>
      <c r="AB52">
        <v>5034</v>
      </c>
      <c r="AC52">
        <v>2.5026329999999999</v>
      </c>
      <c r="AD52">
        <v>2.556622</v>
      </c>
      <c r="AE52">
        <v>5.3989000000000002E-2</v>
      </c>
      <c r="AF52">
        <v>53.988999999999997</v>
      </c>
      <c r="AK52" s="2">
        <v>55438</v>
      </c>
      <c r="AL52" s="2" t="s">
        <v>16</v>
      </c>
      <c r="AM52" s="2" t="s">
        <v>46</v>
      </c>
      <c r="AN52" s="2">
        <v>46068</v>
      </c>
      <c r="AO52" s="2">
        <v>2</v>
      </c>
      <c r="AP52" s="2">
        <v>2.056622</v>
      </c>
      <c r="AQ52" s="2">
        <v>5.6621999999999999E-2</v>
      </c>
      <c r="AR52" s="2">
        <v>56.622</v>
      </c>
    </row>
    <row r="53" spans="13:44">
      <c r="M53">
        <v>55442</v>
      </c>
      <c r="N53" t="s">
        <v>16</v>
      </c>
      <c r="O53" t="s">
        <v>46</v>
      </c>
      <c r="P53">
        <v>46044</v>
      </c>
      <c r="Q53">
        <v>2.5</v>
      </c>
      <c r="R53">
        <v>2.5606239999999998</v>
      </c>
      <c r="S53">
        <v>6.0623999999999699E-2</v>
      </c>
      <c r="T53">
        <v>60.623999999999697</v>
      </c>
      <c r="Y53">
        <v>39869</v>
      </c>
      <c r="Z53" t="s">
        <v>52</v>
      </c>
      <c r="AA53" t="s">
        <v>48</v>
      </c>
      <c r="AB53">
        <v>342</v>
      </c>
      <c r="AC53">
        <v>2.00604</v>
      </c>
      <c r="AD53">
        <v>2.0618569999999998</v>
      </c>
      <c r="AE53">
        <v>5.58169999999997E-2</v>
      </c>
      <c r="AF53">
        <v>55.816999999999702</v>
      </c>
      <c r="AK53" s="2">
        <v>55442</v>
      </c>
      <c r="AL53" s="2" t="s">
        <v>16</v>
      </c>
      <c r="AM53" s="2" t="s">
        <v>46</v>
      </c>
      <c r="AN53" s="2">
        <v>46068</v>
      </c>
      <c r="AO53" s="2">
        <v>2.5</v>
      </c>
      <c r="AP53" s="2">
        <v>2.556622</v>
      </c>
      <c r="AQ53" s="2">
        <v>5.6621999999999999E-2</v>
      </c>
      <c r="AR53" s="2">
        <v>56.622</v>
      </c>
    </row>
    <row r="54" spans="13:44">
      <c r="M54">
        <v>55442</v>
      </c>
      <c r="N54" t="s">
        <v>16</v>
      </c>
      <c r="O54" t="s">
        <v>46</v>
      </c>
      <c r="P54">
        <v>46044</v>
      </c>
      <c r="Q54">
        <v>2.5</v>
      </c>
      <c r="R54">
        <v>2.5606239999999998</v>
      </c>
      <c r="S54">
        <v>6.0623999999999699E-2</v>
      </c>
      <c r="T54">
        <v>60.623999999999697</v>
      </c>
      <c r="Y54">
        <v>48250</v>
      </c>
      <c r="Z54" t="s">
        <v>52</v>
      </c>
      <c r="AA54" t="s">
        <v>48</v>
      </c>
      <c r="AB54">
        <v>342</v>
      </c>
      <c r="AC54">
        <v>2.50604</v>
      </c>
      <c r="AD54">
        <v>2.5618569999999998</v>
      </c>
      <c r="AE54">
        <v>5.58169999999997E-2</v>
      </c>
      <c r="AF54">
        <v>55.816999999999702</v>
      </c>
      <c r="AK54" s="2">
        <v>47333</v>
      </c>
      <c r="AL54" s="2" t="s">
        <v>45</v>
      </c>
      <c r="AM54" s="2" t="s">
        <v>48</v>
      </c>
      <c r="AN54" s="2">
        <v>5034</v>
      </c>
      <c r="AO54" s="2">
        <v>1.50604</v>
      </c>
      <c r="AP54" s="2">
        <v>1.596617</v>
      </c>
      <c r="AQ54" s="2">
        <v>9.0577000000000005E-2</v>
      </c>
      <c r="AR54" s="2">
        <v>90.576999999999998</v>
      </c>
    </row>
    <row r="55" spans="13:44">
      <c r="M55">
        <v>55442</v>
      </c>
      <c r="N55" t="s">
        <v>16</v>
      </c>
      <c r="O55" t="s">
        <v>46</v>
      </c>
      <c r="P55">
        <v>46044</v>
      </c>
      <c r="Q55">
        <v>2.5</v>
      </c>
      <c r="R55">
        <v>2.5606239999999998</v>
      </c>
      <c r="S55">
        <v>6.0623999999999699E-2</v>
      </c>
      <c r="T55">
        <v>60.623999999999697</v>
      </c>
      <c r="Y55">
        <v>39869</v>
      </c>
      <c r="Z55" t="s">
        <v>52</v>
      </c>
      <c r="AA55" t="s">
        <v>48</v>
      </c>
      <c r="AB55">
        <v>342</v>
      </c>
      <c r="AC55">
        <v>2.00604</v>
      </c>
      <c r="AD55">
        <v>2.0618569999999998</v>
      </c>
      <c r="AE55">
        <v>5.58169999999997E-2</v>
      </c>
      <c r="AF55">
        <v>55.816999999999702</v>
      </c>
      <c r="AK55" s="2">
        <v>33345</v>
      </c>
      <c r="AL55" s="2" t="s">
        <v>45</v>
      </c>
      <c r="AM55" s="2" t="s">
        <v>48</v>
      </c>
      <c r="AN55" s="2">
        <v>5034</v>
      </c>
      <c r="AO55" s="2">
        <v>2.00604</v>
      </c>
      <c r="AP55" s="2">
        <v>2.0966170000000002</v>
      </c>
      <c r="AQ55" s="2">
        <v>9.0577000000000005E-2</v>
      </c>
      <c r="AR55" s="2">
        <v>90.576999999999998</v>
      </c>
    </row>
    <row r="56" spans="13:44">
      <c r="M56">
        <v>55438</v>
      </c>
      <c r="N56" t="s">
        <v>16</v>
      </c>
      <c r="O56" t="s">
        <v>46</v>
      </c>
      <c r="P56">
        <v>46044</v>
      </c>
      <c r="Q56">
        <v>2</v>
      </c>
      <c r="R56">
        <v>2.0606270000000002</v>
      </c>
      <c r="S56">
        <v>6.0627000000000202E-2</v>
      </c>
      <c r="T56">
        <v>60.627000000000201</v>
      </c>
      <c r="Y56">
        <v>48250</v>
      </c>
      <c r="Z56" t="s">
        <v>52</v>
      </c>
      <c r="AA56" t="s">
        <v>48</v>
      </c>
      <c r="AB56">
        <v>342</v>
      </c>
      <c r="AC56">
        <v>2.50604</v>
      </c>
      <c r="AD56">
        <v>2.5618569999999998</v>
      </c>
      <c r="AE56">
        <v>5.58169999999997E-2</v>
      </c>
      <c r="AF56">
        <v>55.816999999999702</v>
      </c>
      <c r="AK56" s="2">
        <v>50534</v>
      </c>
      <c r="AL56" s="2" t="s">
        <v>45</v>
      </c>
      <c r="AM56" s="2" t="s">
        <v>48</v>
      </c>
      <c r="AN56" s="2">
        <v>5034</v>
      </c>
      <c r="AO56" s="2">
        <v>2.50604</v>
      </c>
      <c r="AP56" s="2">
        <v>2.5966170000000002</v>
      </c>
      <c r="AQ56" s="2">
        <v>9.0577000000000005E-2</v>
      </c>
      <c r="AR56" s="2">
        <v>90.576999999999998</v>
      </c>
    </row>
    <row r="57" spans="13:44">
      <c r="M57">
        <v>55438</v>
      </c>
      <c r="N57" t="s">
        <v>16</v>
      </c>
      <c r="O57" t="s">
        <v>46</v>
      </c>
      <c r="P57">
        <v>46044</v>
      </c>
      <c r="Q57">
        <v>2</v>
      </c>
      <c r="R57">
        <v>2.0606270000000002</v>
      </c>
      <c r="S57">
        <v>6.0627000000000202E-2</v>
      </c>
      <c r="T57">
        <v>60.627000000000201</v>
      </c>
      <c r="Y57">
        <v>39869</v>
      </c>
      <c r="Z57" t="s">
        <v>52</v>
      </c>
      <c r="AA57" t="s">
        <v>48</v>
      </c>
      <c r="AB57">
        <v>342</v>
      </c>
      <c r="AC57">
        <v>2.00604</v>
      </c>
      <c r="AD57">
        <v>2.0618569999999998</v>
      </c>
      <c r="AE57">
        <v>5.58169999999997E-2</v>
      </c>
      <c r="AF57">
        <v>55.816999999999702</v>
      </c>
      <c r="AK57" s="2">
        <v>47333</v>
      </c>
      <c r="AL57" s="2" t="s">
        <v>45</v>
      </c>
      <c r="AM57" s="2" t="s">
        <v>48</v>
      </c>
      <c r="AN57" s="2">
        <v>5034</v>
      </c>
      <c r="AO57" s="2">
        <v>1.50604</v>
      </c>
      <c r="AP57" s="2">
        <v>1.596617</v>
      </c>
      <c r="AQ57" s="2">
        <v>9.0577000000000005E-2</v>
      </c>
      <c r="AR57" s="2">
        <v>90.576999999999998</v>
      </c>
    </row>
    <row r="58" spans="13:44">
      <c r="M58">
        <v>55438</v>
      </c>
      <c r="N58" t="s">
        <v>16</v>
      </c>
      <c r="O58" t="s">
        <v>46</v>
      </c>
      <c r="P58">
        <v>46044</v>
      </c>
      <c r="Q58">
        <v>2</v>
      </c>
      <c r="R58">
        <v>2.0606270000000002</v>
      </c>
      <c r="S58">
        <v>6.0627000000000202E-2</v>
      </c>
      <c r="T58">
        <v>60.627000000000201</v>
      </c>
      <c r="Y58">
        <v>48250</v>
      </c>
      <c r="Z58" t="s">
        <v>52</v>
      </c>
      <c r="AA58" t="s">
        <v>48</v>
      </c>
      <c r="AB58">
        <v>342</v>
      </c>
      <c r="AC58">
        <v>2.50604</v>
      </c>
      <c r="AD58">
        <v>2.5618569999999998</v>
      </c>
      <c r="AE58">
        <v>5.58169999999997E-2</v>
      </c>
      <c r="AF58">
        <v>55.816999999999702</v>
      </c>
      <c r="AK58" s="2">
        <v>33345</v>
      </c>
      <c r="AL58" s="2" t="s">
        <v>45</v>
      </c>
      <c r="AM58" s="2" t="s">
        <v>48</v>
      </c>
      <c r="AN58" s="2">
        <v>5034</v>
      </c>
      <c r="AO58" s="2">
        <v>2.00604</v>
      </c>
      <c r="AP58" s="2">
        <v>2.0966170000000002</v>
      </c>
      <c r="AQ58" s="2">
        <v>9.0577000000000005E-2</v>
      </c>
      <c r="AR58" s="2">
        <v>90.576999999999998</v>
      </c>
    </row>
    <row r="59" spans="13:44">
      <c r="M59">
        <v>55438</v>
      </c>
      <c r="N59" t="s">
        <v>16</v>
      </c>
      <c r="O59" t="s">
        <v>46</v>
      </c>
      <c r="P59">
        <v>46044</v>
      </c>
      <c r="Q59">
        <v>2</v>
      </c>
      <c r="R59">
        <v>2.0606270000000002</v>
      </c>
      <c r="S59">
        <v>6.0627000000000202E-2</v>
      </c>
      <c r="T59">
        <v>60.627000000000201</v>
      </c>
      <c r="Y59">
        <v>39869</v>
      </c>
      <c r="Z59" t="s">
        <v>52</v>
      </c>
      <c r="AA59" t="s">
        <v>48</v>
      </c>
      <c r="AB59">
        <v>342</v>
      </c>
      <c r="AC59">
        <v>2.00604</v>
      </c>
      <c r="AD59">
        <v>2.0618569999999998</v>
      </c>
      <c r="AE59">
        <v>5.58169999999997E-2</v>
      </c>
      <c r="AF59">
        <v>55.816999999999702</v>
      </c>
      <c r="AK59" s="2">
        <v>50534</v>
      </c>
      <c r="AL59" s="2" t="s">
        <v>45</v>
      </c>
      <c r="AM59" s="2" t="s">
        <v>48</v>
      </c>
      <c r="AN59" s="2">
        <v>5034</v>
      </c>
      <c r="AO59" s="2">
        <v>2.50604</v>
      </c>
      <c r="AP59" s="2">
        <v>2.5966170000000002</v>
      </c>
      <c r="AQ59" s="2">
        <v>9.0577000000000005E-2</v>
      </c>
      <c r="AR59" s="2">
        <v>90.576999999999998</v>
      </c>
    </row>
    <row r="60" spans="13:44">
      <c r="M60">
        <v>55438</v>
      </c>
      <c r="N60" t="s">
        <v>16</v>
      </c>
      <c r="O60" t="s">
        <v>46</v>
      </c>
      <c r="P60">
        <v>46044</v>
      </c>
      <c r="Q60">
        <v>2</v>
      </c>
      <c r="R60">
        <v>2.0606270000000002</v>
      </c>
      <c r="S60">
        <v>6.0627000000000202E-2</v>
      </c>
      <c r="T60">
        <v>60.627000000000201</v>
      </c>
      <c r="Y60">
        <v>48250</v>
      </c>
      <c r="Z60" t="s">
        <v>52</v>
      </c>
      <c r="AA60" t="s">
        <v>48</v>
      </c>
      <c r="AB60">
        <v>342</v>
      </c>
      <c r="AC60">
        <v>2.50604</v>
      </c>
      <c r="AD60">
        <v>2.5618569999999998</v>
      </c>
      <c r="AE60">
        <v>5.58169999999997E-2</v>
      </c>
      <c r="AF60">
        <v>55.816999999999702</v>
      </c>
      <c r="AK60" s="2">
        <v>47333</v>
      </c>
      <c r="AL60" s="2" t="s">
        <v>45</v>
      </c>
      <c r="AM60" s="2" t="s">
        <v>48</v>
      </c>
      <c r="AN60" s="2">
        <v>5034</v>
      </c>
      <c r="AO60" s="2">
        <v>1.50604</v>
      </c>
      <c r="AP60" s="2">
        <v>1.596617</v>
      </c>
      <c r="AQ60" s="2">
        <v>9.0577000000000005E-2</v>
      </c>
      <c r="AR60" s="2">
        <v>90.576999999999998</v>
      </c>
    </row>
    <row r="61" spans="13:44">
      <c r="M61">
        <v>53456</v>
      </c>
      <c r="N61" t="s">
        <v>16</v>
      </c>
      <c r="O61" t="s">
        <v>48</v>
      </c>
      <c r="P61">
        <v>46044</v>
      </c>
      <c r="Q61">
        <v>1.5000169999999999</v>
      </c>
      <c r="R61">
        <v>1.596617</v>
      </c>
      <c r="S61">
        <v>9.6599999999999797E-2</v>
      </c>
      <c r="T61">
        <v>96.599999999999795</v>
      </c>
      <c r="Y61">
        <v>39869</v>
      </c>
      <c r="Z61" t="s">
        <v>52</v>
      </c>
      <c r="AA61" t="s">
        <v>48</v>
      </c>
      <c r="AB61">
        <v>342</v>
      </c>
      <c r="AC61">
        <v>2.00604</v>
      </c>
      <c r="AD61">
        <v>2.0618569999999998</v>
      </c>
      <c r="AE61">
        <v>5.58169999999997E-2</v>
      </c>
      <c r="AF61">
        <v>55.816999999999702</v>
      </c>
      <c r="AK61" s="2">
        <v>33345</v>
      </c>
      <c r="AL61" s="2" t="s">
        <v>45</v>
      </c>
      <c r="AM61" s="2" t="s">
        <v>48</v>
      </c>
      <c r="AN61" s="2">
        <v>5034</v>
      </c>
      <c r="AO61" s="2">
        <v>2.00604</v>
      </c>
      <c r="AP61" s="2">
        <v>2.0966170000000002</v>
      </c>
      <c r="AQ61" s="2">
        <v>9.0577000000000005E-2</v>
      </c>
      <c r="AR61" s="2">
        <v>90.576999999999998</v>
      </c>
    </row>
    <row r="62" spans="13:44">
      <c r="M62">
        <v>37084</v>
      </c>
      <c r="N62" t="s">
        <v>16</v>
      </c>
      <c r="O62" t="s">
        <v>47</v>
      </c>
      <c r="P62">
        <v>46044</v>
      </c>
      <c r="Q62">
        <v>2.0000049999999998</v>
      </c>
      <c r="R62">
        <v>2.0966170000000002</v>
      </c>
      <c r="S62">
        <v>9.6612000000000295E-2</v>
      </c>
      <c r="T62">
        <v>96.612000000000293</v>
      </c>
      <c r="Y62">
        <v>48250</v>
      </c>
      <c r="Z62" t="s">
        <v>52</v>
      </c>
      <c r="AA62" t="s">
        <v>48</v>
      </c>
      <c r="AB62">
        <v>342</v>
      </c>
      <c r="AC62">
        <v>2.50604</v>
      </c>
      <c r="AD62">
        <v>2.5618569999999998</v>
      </c>
      <c r="AE62">
        <v>5.58169999999997E-2</v>
      </c>
      <c r="AF62">
        <v>55.816999999999702</v>
      </c>
      <c r="AK62" s="2">
        <v>50534</v>
      </c>
      <c r="AL62" s="2" t="s">
        <v>45</v>
      </c>
      <c r="AM62" s="2" t="s">
        <v>48</v>
      </c>
      <c r="AN62" s="2">
        <v>5034</v>
      </c>
      <c r="AO62" s="2">
        <v>2.50604</v>
      </c>
      <c r="AP62" s="2">
        <v>2.5966170000000002</v>
      </c>
      <c r="AQ62" s="2">
        <v>9.0577000000000005E-2</v>
      </c>
      <c r="AR62" s="2">
        <v>90.576999999999998</v>
      </c>
    </row>
    <row r="63" spans="13:44">
      <c r="M63">
        <v>37088</v>
      </c>
      <c r="N63" t="s">
        <v>16</v>
      </c>
      <c r="O63" t="s">
        <v>47</v>
      </c>
      <c r="P63">
        <v>46044</v>
      </c>
      <c r="Q63">
        <v>2.5000049999999998</v>
      </c>
      <c r="R63">
        <v>2.5966170000000002</v>
      </c>
      <c r="S63">
        <v>9.6612000000000295E-2</v>
      </c>
      <c r="T63">
        <v>96.612000000000293</v>
      </c>
      <c r="Y63">
        <v>53456</v>
      </c>
      <c r="Z63" t="s">
        <v>16</v>
      </c>
      <c r="AA63" t="s">
        <v>48</v>
      </c>
      <c r="AB63">
        <v>46060</v>
      </c>
      <c r="AC63">
        <v>1.5000169999999999</v>
      </c>
      <c r="AD63">
        <v>1.556627</v>
      </c>
      <c r="AE63">
        <v>5.6609999999999799E-2</v>
      </c>
      <c r="AF63">
        <v>56.6099999999998</v>
      </c>
      <c r="AK63" s="2">
        <v>47333</v>
      </c>
      <c r="AL63" s="2" t="s">
        <v>45</v>
      </c>
      <c r="AM63" s="2" t="s">
        <v>48</v>
      </c>
      <c r="AN63" s="2">
        <v>5034</v>
      </c>
      <c r="AO63" s="2">
        <v>1.50604</v>
      </c>
      <c r="AP63" s="2">
        <v>1.596617</v>
      </c>
      <c r="AQ63" s="2">
        <v>9.0577000000000005E-2</v>
      </c>
      <c r="AR63" s="2">
        <v>90.576999999999998</v>
      </c>
    </row>
    <row r="64" spans="13:44">
      <c r="Y64">
        <v>37080</v>
      </c>
      <c r="Z64" t="s">
        <v>16</v>
      </c>
      <c r="AA64" t="s">
        <v>47</v>
      </c>
      <c r="AB64">
        <v>46060</v>
      </c>
      <c r="AC64">
        <v>1.500005</v>
      </c>
      <c r="AD64">
        <v>1.556622</v>
      </c>
      <c r="AE64">
        <v>5.6616999999999897E-2</v>
      </c>
      <c r="AF64">
        <v>56.616999999999898</v>
      </c>
      <c r="AK64" s="2">
        <v>33345</v>
      </c>
      <c r="AL64" s="2" t="s">
        <v>45</v>
      </c>
      <c r="AM64" s="2" t="s">
        <v>48</v>
      </c>
      <c r="AN64" s="2">
        <v>5034</v>
      </c>
      <c r="AO64" s="2">
        <v>2.00604</v>
      </c>
      <c r="AP64" s="2">
        <v>2.0966170000000002</v>
      </c>
      <c r="AQ64" s="2">
        <v>9.0577000000000005E-2</v>
      </c>
      <c r="AR64" s="2">
        <v>90.576999999999998</v>
      </c>
    </row>
    <row r="65" spans="25:44">
      <c r="Y65">
        <v>55442</v>
      </c>
      <c r="Z65" t="s">
        <v>16</v>
      </c>
      <c r="AA65" t="s">
        <v>46</v>
      </c>
      <c r="AB65">
        <v>46060</v>
      </c>
      <c r="AC65">
        <v>2.5</v>
      </c>
      <c r="AD65">
        <v>2.556622</v>
      </c>
      <c r="AE65">
        <v>5.6621999999999902E-2</v>
      </c>
      <c r="AF65">
        <v>56.6219999999999</v>
      </c>
      <c r="AK65" s="2">
        <v>50534</v>
      </c>
      <c r="AL65" s="2" t="s">
        <v>45</v>
      </c>
      <c r="AM65" s="2" t="s">
        <v>48</v>
      </c>
      <c r="AN65" s="2">
        <v>5034</v>
      </c>
      <c r="AO65" s="2">
        <v>2.50604</v>
      </c>
      <c r="AP65" s="2">
        <v>2.5966170000000002</v>
      </c>
      <c r="AQ65" s="2">
        <v>9.0577000000000005E-2</v>
      </c>
      <c r="AR65" s="2">
        <v>90.576999999999998</v>
      </c>
    </row>
    <row r="66" spans="25:44">
      <c r="Y66">
        <v>55442</v>
      </c>
      <c r="Z66" t="s">
        <v>16</v>
      </c>
      <c r="AA66" t="s">
        <v>46</v>
      </c>
      <c r="AB66">
        <v>46060</v>
      </c>
      <c r="AC66">
        <v>2.5</v>
      </c>
      <c r="AD66">
        <v>2.556622</v>
      </c>
      <c r="AE66">
        <v>5.6621999999999902E-2</v>
      </c>
      <c r="AF66">
        <v>56.6219999999999</v>
      </c>
      <c r="AK66" s="2">
        <v>47333</v>
      </c>
      <c r="AL66" s="2" t="s">
        <v>45</v>
      </c>
      <c r="AM66" s="2" t="s">
        <v>48</v>
      </c>
      <c r="AN66" s="2">
        <v>5034</v>
      </c>
      <c r="AO66" s="2">
        <v>1.50604</v>
      </c>
      <c r="AP66" s="2">
        <v>1.596617</v>
      </c>
      <c r="AQ66" s="2">
        <v>9.0577000000000005E-2</v>
      </c>
      <c r="AR66" s="2">
        <v>90.576999999999998</v>
      </c>
    </row>
    <row r="67" spans="25:44">
      <c r="Y67">
        <v>55442</v>
      </c>
      <c r="Z67" t="s">
        <v>16</v>
      </c>
      <c r="AA67" t="s">
        <v>46</v>
      </c>
      <c r="AB67">
        <v>46060</v>
      </c>
      <c r="AC67">
        <v>2.5</v>
      </c>
      <c r="AD67">
        <v>2.556622</v>
      </c>
      <c r="AE67">
        <v>5.6621999999999902E-2</v>
      </c>
      <c r="AF67">
        <v>56.6219999999999</v>
      </c>
      <c r="AK67" s="2">
        <v>33345</v>
      </c>
      <c r="AL67" s="2" t="s">
        <v>45</v>
      </c>
      <c r="AM67" s="2" t="s">
        <v>48</v>
      </c>
      <c r="AN67" s="2">
        <v>5034</v>
      </c>
      <c r="AO67" s="2">
        <v>2.00604</v>
      </c>
      <c r="AP67" s="2">
        <v>2.0966170000000002</v>
      </c>
      <c r="AQ67" s="2">
        <v>9.0577000000000005E-2</v>
      </c>
      <c r="AR67" s="2">
        <v>90.576999999999998</v>
      </c>
    </row>
    <row r="68" spans="25:44">
      <c r="Y68">
        <v>55442</v>
      </c>
      <c r="Z68" t="s">
        <v>16</v>
      </c>
      <c r="AA68" t="s">
        <v>46</v>
      </c>
      <c r="AB68">
        <v>46060</v>
      </c>
      <c r="AC68">
        <v>2.5</v>
      </c>
      <c r="AD68">
        <v>2.556622</v>
      </c>
      <c r="AE68">
        <v>5.6621999999999902E-2</v>
      </c>
      <c r="AF68">
        <v>56.6219999999999</v>
      </c>
      <c r="AK68" s="2">
        <v>50534</v>
      </c>
      <c r="AL68" s="2" t="s">
        <v>45</v>
      </c>
      <c r="AM68" s="2" t="s">
        <v>48</v>
      </c>
      <c r="AN68" s="2">
        <v>5034</v>
      </c>
      <c r="AO68" s="2">
        <v>2.50604</v>
      </c>
      <c r="AP68" s="2">
        <v>2.5966170000000002</v>
      </c>
      <c r="AQ68" s="2">
        <v>9.0577000000000005E-2</v>
      </c>
      <c r="AR68" s="2">
        <v>90.576999999999998</v>
      </c>
    </row>
    <row r="69" spans="25:44">
      <c r="Y69">
        <v>55442</v>
      </c>
      <c r="Z69" t="s">
        <v>16</v>
      </c>
      <c r="AA69" t="s">
        <v>46</v>
      </c>
      <c r="AB69">
        <v>46060</v>
      </c>
      <c r="AC69">
        <v>2.5</v>
      </c>
      <c r="AD69">
        <v>2.556622</v>
      </c>
      <c r="AE69">
        <v>5.6621999999999902E-2</v>
      </c>
      <c r="AF69">
        <v>56.6219999999999</v>
      </c>
      <c r="AK69" s="2">
        <v>53456</v>
      </c>
      <c r="AL69" s="2" t="s">
        <v>16</v>
      </c>
      <c r="AM69" s="2" t="s">
        <v>48</v>
      </c>
      <c r="AN69" s="2">
        <v>46068</v>
      </c>
      <c r="AO69" s="2">
        <v>1.5000169999999999</v>
      </c>
      <c r="AP69" s="2">
        <v>1.596622</v>
      </c>
      <c r="AQ69" s="2">
        <v>9.6604999999999996E-2</v>
      </c>
      <c r="AR69" s="2">
        <v>96.605000000000004</v>
      </c>
    </row>
    <row r="70" spans="25:44">
      <c r="Y70">
        <v>35343</v>
      </c>
      <c r="Z70" t="s">
        <v>16</v>
      </c>
      <c r="AA70" t="s">
        <v>51</v>
      </c>
      <c r="AB70">
        <v>46060</v>
      </c>
      <c r="AC70">
        <v>1.500011</v>
      </c>
      <c r="AD70">
        <v>1.560622</v>
      </c>
      <c r="AE70">
        <v>6.0610999999999901E-2</v>
      </c>
      <c r="AF70">
        <v>60.610999999999898</v>
      </c>
      <c r="AK70" s="2">
        <v>53460</v>
      </c>
      <c r="AL70" s="2" t="s">
        <v>16</v>
      </c>
      <c r="AM70" s="2" t="s">
        <v>48</v>
      </c>
      <c r="AN70" s="2">
        <v>46068</v>
      </c>
      <c r="AO70" s="2">
        <v>2.0000170000000002</v>
      </c>
      <c r="AP70" s="2">
        <v>2.096622</v>
      </c>
      <c r="AQ70" s="2">
        <v>9.6604999999999996E-2</v>
      </c>
      <c r="AR70" s="2">
        <v>96.605000000000004</v>
      </c>
    </row>
    <row r="71" spans="25:44">
      <c r="Y71">
        <v>35343</v>
      </c>
      <c r="Z71" t="s">
        <v>16</v>
      </c>
      <c r="AA71" t="s">
        <v>51</v>
      </c>
      <c r="AB71">
        <v>46060</v>
      </c>
      <c r="AC71">
        <v>1.500011</v>
      </c>
      <c r="AD71">
        <v>1.560622</v>
      </c>
      <c r="AE71">
        <v>6.0610999999999901E-2</v>
      </c>
      <c r="AF71">
        <v>60.610999999999898</v>
      </c>
      <c r="AK71" s="2">
        <v>53464</v>
      </c>
      <c r="AL71" s="2" t="s">
        <v>16</v>
      </c>
      <c r="AM71" s="2" t="s">
        <v>48</v>
      </c>
      <c r="AN71" s="2">
        <v>46068</v>
      </c>
      <c r="AO71" s="2">
        <v>2.5000170000000002</v>
      </c>
      <c r="AP71" s="2">
        <v>2.596622</v>
      </c>
      <c r="AQ71" s="2">
        <v>9.6604999999999996E-2</v>
      </c>
      <c r="AR71" s="2">
        <v>96.605000000000004</v>
      </c>
    </row>
    <row r="72" spans="25:44">
      <c r="Y72">
        <v>35343</v>
      </c>
      <c r="Z72" t="s">
        <v>16</v>
      </c>
      <c r="AA72" t="s">
        <v>51</v>
      </c>
      <c r="AB72">
        <v>46060</v>
      </c>
      <c r="AC72">
        <v>1.500011</v>
      </c>
      <c r="AD72">
        <v>1.560622</v>
      </c>
      <c r="AE72">
        <v>6.0610999999999901E-2</v>
      </c>
      <c r="AF72">
        <v>60.610999999999898</v>
      </c>
    </row>
    <row r="73" spans="25:44">
      <c r="Y73">
        <v>35343</v>
      </c>
      <c r="Z73" t="s">
        <v>16</v>
      </c>
      <c r="AA73" t="s">
        <v>51</v>
      </c>
      <c r="AB73">
        <v>46060</v>
      </c>
      <c r="AC73">
        <v>1.500011</v>
      </c>
      <c r="AD73">
        <v>1.560622</v>
      </c>
      <c r="AE73">
        <v>6.0610999999999901E-2</v>
      </c>
      <c r="AF73">
        <v>60.610999999999898</v>
      </c>
    </row>
    <row r="74" spans="25:44">
      <c r="Y74">
        <v>35343</v>
      </c>
      <c r="Z74" t="s">
        <v>16</v>
      </c>
      <c r="AA74" t="s">
        <v>51</v>
      </c>
      <c r="AB74">
        <v>46060</v>
      </c>
      <c r="AC74">
        <v>1.500011</v>
      </c>
      <c r="AD74">
        <v>1.560622</v>
      </c>
      <c r="AE74">
        <v>6.0610999999999901E-2</v>
      </c>
      <c r="AF74">
        <v>60.610999999999898</v>
      </c>
    </row>
    <row r="75" spans="25:44">
      <c r="Y75">
        <v>55434</v>
      </c>
      <c r="Z75" t="s">
        <v>16</v>
      </c>
      <c r="AA75" t="s">
        <v>46</v>
      </c>
      <c r="AB75">
        <v>46060</v>
      </c>
      <c r="AC75">
        <v>1.5</v>
      </c>
      <c r="AD75">
        <v>1.5606169999999999</v>
      </c>
      <c r="AE75">
        <v>6.0617000000000101E-2</v>
      </c>
      <c r="AF75">
        <v>60.617000000000097</v>
      </c>
    </row>
    <row r="76" spans="25:44">
      <c r="Y76">
        <v>55434</v>
      </c>
      <c r="Z76" t="s">
        <v>16</v>
      </c>
      <c r="AA76" t="s">
        <v>46</v>
      </c>
      <c r="AB76">
        <v>46060</v>
      </c>
      <c r="AC76">
        <v>1.5</v>
      </c>
      <c r="AD76">
        <v>1.5606169999999999</v>
      </c>
      <c r="AE76">
        <v>6.0617000000000101E-2</v>
      </c>
      <c r="AF76">
        <v>60.617000000000097</v>
      </c>
    </row>
    <row r="77" spans="25:44">
      <c r="Y77">
        <v>55434</v>
      </c>
      <c r="Z77" t="s">
        <v>16</v>
      </c>
      <c r="AA77" t="s">
        <v>46</v>
      </c>
      <c r="AB77">
        <v>46060</v>
      </c>
      <c r="AC77">
        <v>1.5</v>
      </c>
      <c r="AD77">
        <v>1.5606169999999999</v>
      </c>
      <c r="AE77">
        <v>6.0617000000000101E-2</v>
      </c>
      <c r="AF77">
        <v>60.617000000000097</v>
      </c>
    </row>
    <row r="78" spans="25:44">
      <c r="Y78">
        <v>55434</v>
      </c>
      <c r="Z78" t="s">
        <v>16</v>
      </c>
      <c r="AA78" t="s">
        <v>46</v>
      </c>
      <c r="AB78">
        <v>46060</v>
      </c>
      <c r="AC78">
        <v>1.5</v>
      </c>
      <c r="AD78">
        <v>1.5606169999999999</v>
      </c>
      <c r="AE78">
        <v>6.0617000000000101E-2</v>
      </c>
      <c r="AF78">
        <v>60.617000000000097</v>
      </c>
    </row>
    <row r="79" spans="25:44">
      <c r="Y79">
        <v>55434</v>
      </c>
      <c r="Z79" t="s">
        <v>16</v>
      </c>
      <c r="AA79" t="s">
        <v>46</v>
      </c>
      <c r="AB79">
        <v>46060</v>
      </c>
      <c r="AC79">
        <v>1.5</v>
      </c>
      <c r="AD79">
        <v>1.5606169999999999</v>
      </c>
      <c r="AE79">
        <v>6.0617000000000101E-2</v>
      </c>
      <c r="AF79">
        <v>60.617000000000097</v>
      </c>
    </row>
    <row r="80" spans="25:44">
      <c r="Y80">
        <v>57461</v>
      </c>
      <c r="Z80" t="s">
        <v>45</v>
      </c>
      <c r="AA80" t="s">
        <v>48</v>
      </c>
      <c r="AB80">
        <v>5034</v>
      </c>
      <c r="AC80">
        <v>2.00604</v>
      </c>
      <c r="AD80">
        <v>2.0966170000000002</v>
      </c>
      <c r="AE80">
        <v>9.0577000000000102E-2</v>
      </c>
      <c r="AF80">
        <v>90.577000000000098</v>
      </c>
    </row>
    <row r="81" spans="25:32">
      <c r="Y81">
        <v>57082</v>
      </c>
      <c r="Z81" t="s">
        <v>45</v>
      </c>
      <c r="AA81" t="s">
        <v>48</v>
      </c>
      <c r="AB81">
        <v>5034</v>
      </c>
      <c r="AC81">
        <v>2.50604</v>
      </c>
      <c r="AD81">
        <v>2.5966170000000002</v>
      </c>
      <c r="AE81">
        <v>9.0577000000000102E-2</v>
      </c>
      <c r="AF81">
        <v>90.577000000000098</v>
      </c>
    </row>
    <row r="82" spans="25:32">
      <c r="Y82">
        <v>57461</v>
      </c>
      <c r="Z82" t="s">
        <v>45</v>
      </c>
      <c r="AA82" t="s">
        <v>48</v>
      </c>
      <c r="AB82">
        <v>5034</v>
      </c>
      <c r="AC82">
        <v>2.00604</v>
      </c>
      <c r="AD82">
        <v>2.0966170000000002</v>
      </c>
      <c r="AE82">
        <v>9.0577000000000102E-2</v>
      </c>
      <c r="AF82">
        <v>90.577000000000098</v>
      </c>
    </row>
    <row r="83" spans="25:32">
      <c r="Y83">
        <v>57082</v>
      </c>
      <c r="Z83" t="s">
        <v>45</v>
      </c>
      <c r="AA83" t="s">
        <v>48</v>
      </c>
      <c r="AB83">
        <v>5034</v>
      </c>
      <c r="AC83">
        <v>2.50604</v>
      </c>
      <c r="AD83">
        <v>2.5966170000000002</v>
      </c>
      <c r="AE83">
        <v>9.0577000000000102E-2</v>
      </c>
      <c r="AF83">
        <v>90.577000000000098</v>
      </c>
    </row>
    <row r="84" spans="25:32">
      <c r="Y84">
        <v>57461</v>
      </c>
      <c r="Z84" t="s">
        <v>45</v>
      </c>
      <c r="AA84" t="s">
        <v>48</v>
      </c>
      <c r="AB84">
        <v>5034</v>
      </c>
      <c r="AC84">
        <v>2.00604</v>
      </c>
      <c r="AD84">
        <v>2.0966170000000002</v>
      </c>
      <c r="AE84">
        <v>9.0577000000000102E-2</v>
      </c>
      <c r="AF84">
        <v>90.577000000000098</v>
      </c>
    </row>
    <row r="85" spans="25:32">
      <c r="Y85">
        <v>57082</v>
      </c>
      <c r="Z85" t="s">
        <v>45</v>
      </c>
      <c r="AA85" t="s">
        <v>48</v>
      </c>
      <c r="AB85">
        <v>5034</v>
      </c>
      <c r="AC85">
        <v>2.50604</v>
      </c>
      <c r="AD85">
        <v>2.5966170000000002</v>
      </c>
      <c r="AE85">
        <v>9.0577000000000102E-2</v>
      </c>
      <c r="AF85">
        <v>90.577000000000098</v>
      </c>
    </row>
    <row r="86" spans="25:32">
      <c r="Y86">
        <v>57461</v>
      </c>
      <c r="Z86" t="s">
        <v>45</v>
      </c>
      <c r="AA86" t="s">
        <v>48</v>
      </c>
      <c r="AB86">
        <v>5034</v>
      </c>
      <c r="AC86">
        <v>2.00604</v>
      </c>
      <c r="AD86">
        <v>2.0966170000000002</v>
      </c>
      <c r="AE86">
        <v>9.0577000000000102E-2</v>
      </c>
      <c r="AF86">
        <v>90.577000000000098</v>
      </c>
    </row>
    <row r="87" spans="25:32">
      <c r="Y87">
        <v>57082</v>
      </c>
      <c r="Z87" t="s">
        <v>45</v>
      </c>
      <c r="AA87" t="s">
        <v>48</v>
      </c>
      <c r="AB87">
        <v>5034</v>
      </c>
      <c r="AC87">
        <v>2.50604</v>
      </c>
      <c r="AD87">
        <v>2.5966170000000002</v>
      </c>
      <c r="AE87">
        <v>9.0577000000000102E-2</v>
      </c>
      <c r="AF87">
        <v>90.577000000000098</v>
      </c>
    </row>
    <row r="88" spans="25:32">
      <c r="Y88">
        <v>57461</v>
      </c>
      <c r="Z88" t="s">
        <v>45</v>
      </c>
      <c r="AA88" t="s">
        <v>48</v>
      </c>
      <c r="AB88">
        <v>5034</v>
      </c>
      <c r="AC88">
        <v>2.00604</v>
      </c>
      <c r="AD88">
        <v>2.0966170000000002</v>
      </c>
      <c r="AE88">
        <v>9.0577000000000102E-2</v>
      </c>
      <c r="AF88">
        <v>90.577000000000098</v>
      </c>
    </row>
    <row r="89" spans="25:32">
      <c r="Y89">
        <v>57082</v>
      </c>
      <c r="Z89" t="s">
        <v>45</v>
      </c>
      <c r="AA89" t="s">
        <v>48</v>
      </c>
      <c r="AB89">
        <v>5034</v>
      </c>
      <c r="AC89">
        <v>2.50604</v>
      </c>
      <c r="AD89">
        <v>2.5966170000000002</v>
      </c>
      <c r="AE89">
        <v>9.0577000000000102E-2</v>
      </c>
      <c r="AF89">
        <v>90.577000000000098</v>
      </c>
    </row>
    <row r="90" spans="25:32">
      <c r="Y90">
        <v>53460</v>
      </c>
      <c r="Z90" t="s">
        <v>16</v>
      </c>
      <c r="AA90" t="s">
        <v>48</v>
      </c>
      <c r="AB90">
        <v>46060</v>
      </c>
      <c r="AC90">
        <v>2.0000170000000002</v>
      </c>
      <c r="AD90">
        <v>2.096622</v>
      </c>
      <c r="AE90">
        <v>9.6604999999999802E-2</v>
      </c>
      <c r="AF90">
        <v>96.604999999999805</v>
      </c>
    </row>
    <row r="91" spans="25:32">
      <c r="Y91">
        <v>53464</v>
      </c>
      <c r="Z91" t="s">
        <v>16</v>
      </c>
      <c r="AA91" t="s">
        <v>48</v>
      </c>
      <c r="AB91">
        <v>46060</v>
      </c>
      <c r="AC91">
        <v>2.5000170000000002</v>
      </c>
      <c r="AD91">
        <v>2.596622</v>
      </c>
      <c r="AE91">
        <v>9.6604999999999802E-2</v>
      </c>
      <c r="AF91">
        <v>96.604999999999805</v>
      </c>
    </row>
  </sheetData>
  <sortState ref="AK4:AR270">
    <sortCondition ref="AR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showRuler="0" topLeftCell="A18" workbookViewId="0">
      <selection activeCell="H26" sqref="H26"/>
    </sheetView>
  </sheetViews>
  <sheetFormatPr baseColWidth="12" defaultColWidth="13" defaultRowHeight="18" x14ac:dyDescent="0"/>
  <cols>
    <col min="1" max="1" width="16.1640625" bestFit="1" customWidth="1"/>
    <col min="10" max="10" width="16.1640625" bestFit="1" customWidth="1"/>
    <col min="12" max="12" width="13.6640625" customWidth="1"/>
  </cols>
  <sheetData>
    <row r="1" spans="1:23">
      <c r="A1" t="s">
        <v>38</v>
      </c>
      <c r="G1" t="s">
        <v>42</v>
      </c>
      <c r="M1" t="s">
        <v>43</v>
      </c>
      <c r="S1" t="s">
        <v>44</v>
      </c>
    </row>
    <row r="2" spans="1:23">
      <c r="B2" t="s">
        <v>56</v>
      </c>
      <c r="C2" t="s">
        <v>57</v>
      </c>
      <c r="D2" t="s">
        <v>58</v>
      </c>
      <c r="E2" t="s">
        <v>59</v>
      </c>
      <c r="H2" t="s">
        <v>56</v>
      </c>
      <c r="I2" t="s">
        <v>57</v>
      </c>
      <c r="J2" t="s">
        <v>58</v>
      </c>
      <c r="K2" t="s">
        <v>59</v>
      </c>
      <c r="N2" t="s">
        <v>56</v>
      </c>
      <c r="O2" t="s">
        <v>57</v>
      </c>
      <c r="P2" t="s">
        <v>58</v>
      </c>
      <c r="Q2" t="s">
        <v>59</v>
      </c>
      <c r="T2" t="s">
        <v>56</v>
      </c>
      <c r="U2" t="s">
        <v>57</v>
      </c>
      <c r="V2" t="s">
        <v>58</v>
      </c>
      <c r="W2" t="s">
        <v>59</v>
      </c>
    </row>
    <row r="3" spans="1:23">
      <c r="A3" t="s">
        <v>27</v>
      </c>
      <c r="B3">
        <f>'1M'!K3</f>
        <v>412.61502777777741</v>
      </c>
      <c r="C3">
        <f>'500k'!K3</f>
        <v>241.8337777777771</v>
      </c>
      <c r="D3">
        <f>'100k'!K3</f>
        <v>111.39127777777779</v>
      </c>
      <c r="E3">
        <f>'50k'!K3</f>
        <v>96.620305555555476</v>
      </c>
      <c r="G3" t="s">
        <v>27</v>
      </c>
      <c r="H3">
        <f>'1M'!W3</f>
        <v>233.16233333333287</v>
      </c>
      <c r="I3">
        <f>'500k'!W3</f>
        <v>150.63302272727276</v>
      </c>
      <c r="J3" s="3">
        <f>'100k'!W3</f>
        <v>96.481767441860498</v>
      </c>
      <c r="K3" s="3">
        <f>'50k'!W3</f>
        <v>59.794683333333374</v>
      </c>
      <c r="M3" t="s">
        <v>27</v>
      </c>
      <c r="N3">
        <f>'1M'!AI3</f>
        <v>200.96276562500006</v>
      </c>
      <c r="O3">
        <f>'500k'!AI3</f>
        <v>132.3339947916667</v>
      </c>
      <c r="P3" s="3">
        <f>'100k'!AI3</f>
        <v>88.546515624999998</v>
      </c>
      <c r="Q3" s="3">
        <f>'50k'!AI3</f>
        <v>59.266000000000012</v>
      </c>
      <c r="S3" t="s">
        <v>27</v>
      </c>
      <c r="T3">
        <f>'1M'!AU3</f>
        <v>191.62560700389093</v>
      </c>
      <c r="U3">
        <f>'500k'!AU3</f>
        <v>126.04170992366411</v>
      </c>
      <c r="V3" s="3">
        <f>'100k'!AU3</f>
        <v>64.5809838709677</v>
      </c>
      <c r="W3" s="3">
        <f>'50k'!AU3</f>
        <v>65.520514705882348</v>
      </c>
    </row>
    <row r="4" spans="1:23">
      <c r="A4" t="s">
        <v>28</v>
      </c>
      <c r="B4">
        <f>'1M'!K4</f>
        <v>5.1663739082977971</v>
      </c>
      <c r="C4">
        <f>'500k'!K4</f>
        <v>4.6957630376938742</v>
      </c>
      <c r="D4">
        <f>'100k'!K4</f>
        <v>2.273002744915865</v>
      </c>
      <c r="E4">
        <f>'50k'!K4</f>
        <v>7.9819916911647998E-3</v>
      </c>
      <c r="G4" t="s">
        <v>28</v>
      </c>
      <c r="H4">
        <f>'1M'!W4</f>
        <v>22.494493437171396</v>
      </c>
      <c r="I4">
        <f>'500k'!W4</f>
        <v>15.739800978904693</v>
      </c>
      <c r="J4" s="3">
        <f>'100k'!W4</f>
        <v>2.8462895294491042</v>
      </c>
      <c r="K4" s="3">
        <f>'50k'!W4</f>
        <v>8.7291004872427056</v>
      </c>
      <c r="M4" t="s">
        <v>28</v>
      </c>
      <c r="N4">
        <f>'1M'!AI4</f>
        <v>25.459457351392228</v>
      </c>
      <c r="O4">
        <f>'500k'!AI4</f>
        <v>22.255822254734486</v>
      </c>
      <c r="P4" s="3">
        <f>'100k'!AI4</f>
        <v>16.320343962743411</v>
      </c>
      <c r="Q4" s="3">
        <f>'50k'!AI4</f>
        <v>13.235135524085575</v>
      </c>
      <c r="S4" t="s">
        <v>28</v>
      </c>
      <c r="T4">
        <f>'1M'!AU4</f>
        <v>22.644754072610798</v>
      </c>
      <c r="U4">
        <f>'500k'!AU4</f>
        <v>25.331870455282019</v>
      </c>
      <c r="V4" s="3">
        <f>'100k'!AU4</f>
        <v>12.219638026543313</v>
      </c>
      <c r="W4" s="3">
        <f>'50k'!AU4</f>
        <v>15.682940369463248</v>
      </c>
    </row>
    <row r="5" spans="1:23">
      <c r="A5" t="s">
        <v>29</v>
      </c>
      <c r="B5">
        <f>'1M'!K5</f>
        <v>26.691419360340255</v>
      </c>
      <c r="C5">
        <f>'500k'!K5</f>
        <v>22.050190506172001</v>
      </c>
      <c r="D5">
        <f>'100k'!K5</f>
        <v>5.1665414783950574</v>
      </c>
      <c r="E5">
        <f>'50k'!K5</f>
        <v>6.371219135782389E-5</v>
      </c>
      <c r="G5" t="s">
        <v>29</v>
      </c>
      <c r="H5">
        <f>'1M'!W5</f>
        <v>506.002234994947</v>
      </c>
      <c r="I5">
        <f>'500k'!W5</f>
        <v>247.74133485552912</v>
      </c>
      <c r="J5" s="3">
        <f>'100k'!W5</f>
        <v>8.1013640854516034</v>
      </c>
      <c r="K5" s="3">
        <f>'50k'!W5</f>
        <v>76.197195316380828</v>
      </c>
      <c r="M5" t="s">
        <v>29</v>
      </c>
      <c r="N5">
        <f>'1M'!AI5</f>
        <v>648.18396862735972</v>
      </c>
      <c r="O5">
        <f>'500k'!AI5</f>
        <v>495.32162423433488</v>
      </c>
      <c r="P5" s="3">
        <f>'100k'!AI5</f>
        <v>266.35362706225533</v>
      </c>
      <c r="Q5" s="3">
        <f>'50k'!AI5</f>
        <v>175.16881234091196</v>
      </c>
      <c r="S5" t="s">
        <v>29</v>
      </c>
      <c r="T5">
        <f>'1M'!AU5</f>
        <v>512.78488700902335</v>
      </c>
      <c r="U5">
        <f>'500k'!AU5</f>
        <v>641.7036607631901</v>
      </c>
      <c r="V5" s="3">
        <f>'100k'!AU5</f>
        <v>149.31955349974336</v>
      </c>
      <c r="W5" s="3">
        <f>'50k'!AU5</f>
        <v>245.95461863214004</v>
      </c>
    </row>
    <row r="6" spans="1:23">
      <c r="A6" t="s">
        <v>28</v>
      </c>
      <c r="B6">
        <f>'1M'!K6</f>
        <v>36</v>
      </c>
      <c r="C6">
        <f>'500k'!K6</f>
        <v>36</v>
      </c>
      <c r="D6">
        <f>'100k'!K6</f>
        <v>36</v>
      </c>
      <c r="E6">
        <f>'50k'!K6</f>
        <v>36</v>
      </c>
      <c r="G6" t="s">
        <v>28</v>
      </c>
      <c r="H6">
        <f>'1M'!W6</f>
        <v>132</v>
      </c>
      <c r="I6">
        <f>'500k'!W6</f>
        <v>132</v>
      </c>
      <c r="J6" s="3">
        <f>'100k'!W6</f>
        <v>43</v>
      </c>
      <c r="K6" s="3">
        <f>'50k'!W6</f>
        <v>60</v>
      </c>
      <c r="M6" t="s">
        <v>28</v>
      </c>
      <c r="N6">
        <f>'1M'!AI6</f>
        <v>192</v>
      </c>
      <c r="O6">
        <f>'500k'!AI6</f>
        <v>192</v>
      </c>
      <c r="P6" s="3">
        <f>'100k'!AI6</f>
        <v>64</v>
      </c>
      <c r="Q6" s="3">
        <f>'50k'!AI6</f>
        <v>88</v>
      </c>
      <c r="S6" t="s">
        <v>28</v>
      </c>
      <c r="T6">
        <f>'1M'!AU6</f>
        <v>257</v>
      </c>
      <c r="U6">
        <f>'500k'!AU6</f>
        <v>262</v>
      </c>
      <c r="V6" s="3">
        <f>'100k'!AU6</f>
        <v>62</v>
      </c>
      <c r="W6" s="3">
        <f>'50k'!AU6</f>
        <v>68</v>
      </c>
    </row>
    <row r="7" spans="1:23">
      <c r="A7" t="s">
        <v>10</v>
      </c>
      <c r="B7">
        <f>'1M'!K7</f>
        <v>0.86106231804963285</v>
      </c>
      <c r="C7">
        <f>'500k'!K7</f>
        <v>0.78262717294897899</v>
      </c>
      <c r="D7">
        <f>'100k'!K7</f>
        <v>0.37883379081931084</v>
      </c>
      <c r="E7">
        <f>'50k'!K7</f>
        <v>1.3303319485274666E-3</v>
      </c>
      <c r="G7" t="s">
        <v>10</v>
      </c>
      <c r="H7">
        <f>'1M'!W7</f>
        <v>1.9578943447268127</v>
      </c>
      <c r="I7">
        <f>'500k'!W7</f>
        <v>1.3699738298084636</v>
      </c>
      <c r="J7" s="3">
        <f>'100k'!W7</f>
        <v>0.43405508399365045</v>
      </c>
      <c r="K7" s="3">
        <f>'50k'!W7</f>
        <v>1.1269220271487348</v>
      </c>
      <c r="M7" t="s">
        <v>10</v>
      </c>
      <c r="N7">
        <f>'1M'!AI7</f>
        <v>1.8373780694060124</v>
      </c>
      <c r="O7">
        <f>'500k'!AI7</f>
        <v>1.6061756212259275</v>
      </c>
      <c r="P7" s="3">
        <f>'100k'!AI7</f>
        <v>2.0400429953429264</v>
      </c>
      <c r="Q7" s="3">
        <f>'50k'!AI7</f>
        <v>1.4108701873993159</v>
      </c>
      <c r="S7" t="s">
        <v>10</v>
      </c>
      <c r="T7">
        <f>'1M'!AU7</f>
        <v>1.4125409494550061</v>
      </c>
      <c r="U7">
        <f>'500k'!AU7</f>
        <v>1.565008183237379</v>
      </c>
      <c r="V7" s="3">
        <f>'100k'!AU7</f>
        <v>1.551895581267358</v>
      </c>
      <c r="W7" s="3">
        <f>'50k'!AU7</f>
        <v>1.9018358724576538</v>
      </c>
    </row>
    <row r="8" spans="1:23">
      <c r="A8" t="s">
        <v>30</v>
      </c>
      <c r="B8">
        <f>'1M'!K8</f>
        <v>1.6876821433772804</v>
      </c>
      <c r="C8">
        <f>'500k'!K8</f>
        <v>1.5339492589799988</v>
      </c>
      <c r="D8">
        <f>'100k'!K8</f>
        <v>0.74251423000584926</v>
      </c>
      <c r="E8">
        <f>'50k'!K8</f>
        <v>2.6074506191138343E-3</v>
      </c>
      <c r="G8" t="s">
        <v>30</v>
      </c>
      <c r="H8">
        <f>'1M'!W8</f>
        <v>3.8374729156645526</v>
      </c>
      <c r="I8">
        <f>'500k'!W8</f>
        <v>2.6851487064245885</v>
      </c>
      <c r="J8" s="3">
        <f>'100k'!W8</f>
        <v>0.85074796462755486</v>
      </c>
      <c r="K8" s="3">
        <f>'50k'!W8</f>
        <v>2.2087671732115202</v>
      </c>
      <c r="M8" t="s">
        <v>30</v>
      </c>
      <c r="N8">
        <f>'1M'!AI8</f>
        <v>3.6012610160357843</v>
      </c>
      <c r="O8">
        <f>'500k'!AI8</f>
        <v>3.148104217602818</v>
      </c>
      <c r="P8" s="3">
        <f>'100k'!AI8</f>
        <v>3.9984842708721358</v>
      </c>
      <c r="Q8" s="3">
        <f>'50k'!AI8</f>
        <v>2.7653055673026592</v>
      </c>
      <c r="S8" t="s">
        <v>30</v>
      </c>
      <c r="T8">
        <f>'1M'!AU8</f>
        <v>2.7685802609318118</v>
      </c>
      <c r="U8">
        <f>'500k'!AU8</f>
        <v>3.0674160391452627</v>
      </c>
      <c r="V8" s="3">
        <f>'100k'!AU8</f>
        <v>3.0417153392840217</v>
      </c>
      <c r="W8" s="3">
        <f>'50k'!AU8</f>
        <v>3.7275983100170014</v>
      </c>
    </row>
    <row r="9" spans="1:23">
      <c r="A9" t="s">
        <v>31</v>
      </c>
      <c r="B9">
        <f>'1M'!K9</f>
        <v>2.2180965312958545</v>
      </c>
      <c r="C9">
        <f>'500k'!K9</f>
        <v>2.0160475975165699</v>
      </c>
      <c r="D9">
        <f>'100k'!K9</f>
        <v>0.97587584515054471</v>
      </c>
      <c r="E9">
        <f>'50k'!K9</f>
        <v>3.426935099406754E-3</v>
      </c>
      <c r="G9" t="s">
        <v>31</v>
      </c>
      <c r="H9">
        <f>'1M'!W9</f>
        <v>5.0435358320162695</v>
      </c>
      <c r="I9">
        <f>'500k'!W9</f>
        <v>3.5290525855866024</v>
      </c>
      <c r="J9" s="3">
        <f>'100k'!W9</f>
        <v>1.1181258963676435</v>
      </c>
      <c r="K9" s="3">
        <f>'50k'!W9</f>
        <v>2.9029511419351408</v>
      </c>
      <c r="M9" t="s">
        <v>31</v>
      </c>
      <c r="N9">
        <f>'1M'!AI9</f>
        <v>4.7330859067898885</v>
      </c>
      <c r="O9">
        <f>'500k'!AI9</f>
        <v>4.1375084002779889</v>
      </c>
      <c r="P9" s="3">
        <f>'100k'!AI9</f>
        <v>5.2551507560033786</v>
      </c>
      <c r="Q9" s="3">
        <f>'50k'!AI9</f>
        <v>3.6344016027406378</v>
      </c>
      <c r="S9" t="s">
        <v>31</v>
      </c>
      <c r="T9">
        <f>'1M'!AU9</f>
        <v>3.6387054857960957</v>
      </c>
      <c r="U9">
        <f>'500k'!AU9</f>
        <v>4.0314610800194881</v>
      </c>
      <c r="V9" s="3">
        <f>'100k'!AU9</f>
        <v>3.9976830173447144</v>
      </c>
      <c r="W9" s="3">
        <f>'50k'!AU9</f>
        <v>4.8991292074509163</v>
      </c>
    </row>
    <row r="10" spans="1:23">
      <c r="A10" t="s">
        <v>36</v>
      </c>
      <c r="B10">
        <f>'1M'!K10</f>
        <v>416.63199999999898</v>
      </c>
      <c r="C10">
        <f>'500k'!K10</f>
        <v>249.21624999999915</v>
      </c>
      <c r="D10">
        <f>'100k'!K10</f>
        <v>116.6018</v>
      </c>
      <c r="E10">
        <f>'50k'!K10</f>
        <v>96.632000000000005</v>
      </c>
      <c r="G10" t="s">
        <v>36</v>
      </c>
      <c r="H10">
        <f>'1M'!W10</f>
        <v>256.616749999999</v>
      </c>
      <c r="I10">
        <f>'500k'!W10</f>
        <v>168.61099999999999</v>
      </c>
      <c r="J10" s="3">
        <f>'100k'!W10</f>
        <v>100.61580000000001</v>
      </c>
      <c r="K10" s="3">
        <f>'50k'!W10</f>
        <v>94.801349999999672</v>
      </c>
      <c r="M10" t="s">
        <v>36</v>
      </c>
      <c r="N10">
        <f>'1M'!AI10</f>
        <v>235.71799999999999</v>
      </c>
      <c r="O10">
        <f>'500k'!AI10</f>
        <v>164.61600000000001</v>
      </c>
      <c r="P10" s="3">
        <f>'100k'!AI10</f>
        <v>104.616</v>
      </c>
      <c r="Q10" s="3">
        <f>'50k'!AI10</f>
        <v>90.577000000000098</v>
      </c>
      <c r="S10" t="s">
        <v>36</v>
      </c>
      <c r="T10">
        <f>'1M'!AU10</f>
        <v>225.989</v>
      </c>
      <c r="U10">
        <f>'500k'!AU10</f>
        <v>155.72300000000001</v>
      </c>
      <c r="V10" s="3">
        <f>'100k'!AU10</f>
        <v>104.60599999999999</v>
      </c>
      <c r="W10" s="3">
        <f>'50k'!AU10</f>
        <v>93.892399999999981</v>
      </c>
    </row>
    <row r="11" spans="1:23">
      <c r="A11" t="s">
        <v>37</v>
      </c>
      <c r="B11" t="e">
        <f>'1M'!K11</f>
        <v>#NUM!</v>
      </c>
      <c r="C11" t="e">
        <f>'500k'!K11</f>
        <v>#NUM!</v>
      </c>
      <c r="D11" t="e">
        <f>'100k'!K11</f>
        <v>#NUM!</v>
      </c>
      <c r="E11" t="e">
        <f>'50k'!K11</f>
        <v>#NUM!</v>
      </c>
      <c r="G11" t="s">
        <v>37</v>
      </c>
      <c r="H11">
        <f>'1M'!W11</f>
        <v>256.62200000000001</v>
      </c>
      <c r="I11">
        <f>'500k'!W11</f>
        <v>172.62200000000001</v>
      </c>
      <c r="J11" s="3" t="e">
        <f>'100k'!W11</f>
        <v>#NUM!</v>
      </c>
      <c r="K11" s="3" t="e">
        <f>'50k'!W11</f>
        <v>#NUM!</v>
      </c>
      <c r="M11" t="s">
        <v>37</v>
      </c>
      <c r="N11">
        <f>'1M'!AI11</f>
        <v>240.61600000000001</v>
      </c>
      <c r="O11">
        <f>'500k'!AI11</f>
        <v>164.61600000000001</v>
      </c>
      <c r="P11" s="3" t="e">
        <f>'100k'!AI11</f>
        <v>#NUM!</v>
      </c>
      <c r="Q11" s="3" t="e">
        <f>'50k'!AI11</f>
        <v>#NUM!</v>
      </c>
      <c r="S11" t="s">
        <v>37</v>
      </c>
      <c r="T11">
        <f>'1M'!AU11</f>
        <v>228.63200000000001</v>
      </c>
      <c r="U11">
        <f>'500k'!AU11</f>
        <v>160.62100000000001</v>
      </c>
      <c r="V11" s="3" t="e">
        <f>'100k'!AU11</f>
        <v>#NUM!</v>
      </c>
      <c r="W11" s="3" t="e">
        <f>'50k'!AU11</f>
        <v>#NUM!</v>
      </c>
    </row>
    <row r="13" spans="1:23">
      <c r="B13">
        <f>((B3-T3)/412.615027777777)*100</f>
        <v>53.558257915149184</v>
      </c>
      <c r="C13">
        <v>412.61502777777741</v>
      </c>
    </row>
    <row r="14" spans="1:23">
      <c r="B14">
        <f>((C3-U3)/412.615027777777)*100</f>
        <v>28.06297882016921</v>
      </c>
      <c r="C14">
        <v>100</v>
      </c>
    </row>
    <row r="15" spans="1:23">
      <c r="B15">
        <f>((D3-V3)/412.615027777777)*100</f>
        <v>11.34478648509641</v>
      </c>
    </row>
    <row r="16" spans="1:23">
      <c r="B16">
        <f>((E3-W3)/412.615027777777)*100</f>
        <v>7.5372414371738738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test</vt:lpstr>
      <vt:lpstr>1M</vt:lpstr>
      <vt:lpstr>500k</vt:lpstr>
      <vt:lpstr>100k</vt:lpstr>
      <vt:lpstr>50k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cp:lastPrinted>2013-11-20T13:59:30Z</cp:lastPrinted>
  <dcterms:created xsi:type="dcterms:W3CDTF">2013-11-08T11:47:27Z</dcterms:created>
  <dcterms:modified xsi:type="dcterms:W3CDTF">2015-02-03T10:23:01Z</dcterms:modified>
</cp:coreProperties>
</file>