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6460" windowHeight="14920" tabRatio="501" activeTab="3"/>
  </bookViews>
  <sheets>
    <sheet name="スループット_static" sheetId="1" r:id="rId1"/>
    <sheet name="スループット_ランダム" sheetId="2" r:id="rId2"/>
    <sheet name="まとめ" sheetId="3" r:id="rId3"/>
    <sheet name="問題点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4" l="1"/>
  <c r="B6" i="4"/>
  <c r="U19" i="1"/>
  <c r="T19" i="1"/>
  <c r="S19" i="1"/>
  <c r="R19" i="1"/>
  <c r="U18" i="1"/>
  <c r="T18" i="1"/>
  <c r="S18" i="1"/>
  <c r="R18" i="1"/>
  <c r="U52" i="1"/>
  <c r="T52" i="1"/>
  <c r="S52" i="1"/>
  <c r="R52" i="1"/>
  <c r="U51" i="1"/>
  <c r="T51" i="1"/>
  <c r="S51" i="1"/>
  <c r="R51" i="1"/>
  <c r="U46" i="1"/>
  <c r="T46" i="1"/>
  <c r="S46" i="1"/>
  <c r="R46" i="1"/>
  <c r="U45" i="1"/>
  <c r="T45" i="1"/>
  <c r="S45" i="1"/>
  <c r="R45" i="1"/>
  <c r="U41" i="1"/>
  <c r="T41" i="1"/>
  <c r="S41" i="1"/>
  <c r="R41" i="1"/>
  <c r="U40" i="1"/>
  <c r="T40" i="1"/>
  <c r="S40" i="1"/>
  <c r="R40" i="1"/>
  <c r="U34" i="1"/>
  <c r="T34" i="1"/>
  <c r="S34" i="1"/>
  <c r="R34" i="1"/>
  <c r="U33" i="1"/>
  <c r="T33" i="1"/>
  <c r="S33" i="1"/>
  <c r="R33" i="1"/>
  <c r="U12" i="1"/>
  <c r="T12" i="1"/>
  <c r="S12" i="1"/>
  <c r="U11" i="1"/>
  <c r="T11" i="1"/>
  <c r="S11" i="1"/>
  <c r="U5" i="1"/>
  <c r="T5" i="1"/>
  <c r="S5" i="1"/>
  <c r="U4" i="1"/>
  <c r="T4" i="1"/>
  <c r="S4" i="1"/>
  <c r="R12" i="1"/>
  <c r="R11" i="1"/>
  <c r="R5" i="1"/>
  <c r="R4" i="1"/>
</calcChain>
</file>

<file path=xl/sharedStrings.xml><?xml version="1.0" encoding="utf-8"?>
<sst xmlns="http://schemas.openxmlformats.org/spreadsheetml/2006/main" count="297" uniqueCount="43">
  <si>
    <t>3sec</t>
  </si>
  <si>
    <t>Single-Path TCP</t>
  </si>
  <si>
    <t>10ms</t>
  </si>
  <si>
    <t>1Gbps</t>
  </si>
  <si>
    <t>4:1</t>
  </si>
  <si>
    <t>0-1</t>
  </si>
  <si>
    <t>1-4</t>
  </si>
  <si>
    <t>2-0</t>
  </si>
  <si>
    <t>3-15</t>
  </si>
  <si>
    <t>4-11</t>
  </si>
  <si>
    <t>5-7</t>
  </si>
  <si>
    <t>6-3</t>
  </si>
  <si>
    <t>7-13</t>
  </si>
  <si>
    <t>8-2</t>
  </si>
  <si>
    <t>9-8</t>
  </si>
  <si>
    <t>10-14</t>
  </si>
  <si>
    <t>11-9</t>
  </si>
  <si>
    <t>12-6</t>
  </si>
  <si>
    <t>13-5</t>
  </si>
  <si>
    <t>14-12</t>
  </si>
  <si>
    <t>15-10</t>
  </si>
  <si>
    <t>MPTCP</t>
  </si>
  <si>
    <t>1ms</t>
  </si>
  <si>
    <t>100µs</t>
  </si>
  <si>
    <t>10µs</t>
  </si>
  <si>
    <t>Flat</t>
  </si>
  <si>
    <t>まとめ</t>
  </si>
  <si>
    <t>1フロー</t>
  </si>
  <si>
    <t>100microsec</t>
  </si>
  <si>
    <t>10microsec</t>
  </si>
  <si>
    <t>Via core</t>
  </si>
  <si>
    <t>Via aggr</t>
  </si>
  <si>
    <t>Via edge</t>
  </si>
  <si>
    <t>MPTCP:4</t>
  </si>
  <si>
    <t>全体</t>
    <rPh sb="0" eb="2">
      <t>ゼンタイ</t>
    </rPh>
    <phoneticPr fontId="4"/>
  </si>
  <si>
    <t>via-core</t>
    <phoneticPr fontId="4"/>
  </si>
  <si>
    <t>via-aggr</t>
    <phoneticPr fontId="4"/>
  </si>
  <si>
    <t>via-edge</t>
    <phoneticPr fontId="4"/>
  </si>
  <si>
    <t>Buffer:300KB</t>
    <phoneticPr fontId="4"/>
  </si>
  <si>
    <t>500µs</t>
    <phoneticPr fontId="4"/>
  </si>
  <si>
    <t>全体で500µs(80*6)</t>
    <rPh sb="0" eb="2">
      <t>ゼンタイ</t>
    </rPh>
    <phoneticPr fontId="4"/>
  </si>
  <si>
    <t>スループット計測</t>
    <rPh sb="6" eb="8">
      <t>ケイソク</t>
    </rPh>
    <phoneticPr fontId="4"/>
  </si>
  <si>
    <t>100Mbps/Flat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</si>
</sst>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ＭＳ Ｐゴシック"/>
      <family val="2"/>
      <charset val="128"/>
    </font>
    <font>
      <sz val="12"/>
      <color rgb="FF9C0006"/>
      <name val="ＭＳ Ｐゴシック"/>
      <family val="2"/>
      <charset val="128"/>
    </font>
    <font>
      <sz val="12"/>
      <color rgb="FF9C6500"/>
      <name val="ＭＳ Ｐゴシック"/>
      <family val="2"/>
      <charset val="128"/>
    </font>
    <font>
      <sz val="12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2"/>
      <color theme="10"/>
      <name val="ＭＳ Ｐゴシック"/>
      <family val="2"/>
      <charset val="128"/>
    </font>
    <font>
      <u/>
      <sz val="12"/>
      <color theme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49" fontId="0" fillId="0" borderId="0" xfId="0" applyNumberFormat="1" applyFont="1"/>
    <xf numFmtId="49" fontId="1" fillId="0" borderId="2" xfId="0" applyNumberFormat="1" applyFont="1" applyBorder="1" applyAlignment="1" applyProtection="1"/>
    <xf numFmtId="49" fontId="2" fillId="0" borderId="2" xfId="0" applyNumberFormat="1" applyFont="1" applyBorder="1" applyAlignment="1" applyProtection="1"/>
    <xf numFmtId="49" fontId="3" fillId="2" borderId="2" xfId="0" applyNumberFormat="1" applyFont="1" applyFill="1" applyBorder="1" applyAlignment="1" applyProtection="1"/>
    <xf numFmtId="0" fontId="0" fillId="0" borderId="2" xfId="0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  <xf numFmtId="0" fontId="0" fillId="0" borderId="2" xfId="0" applyFont="1" applyBorder="1"/>
    <xf numFmtId="49" fontId="2" fillId="0" borderId="4" xfId="0" applyNumberFormat="1" applyFont="1" applyFill="1" applyBorder="1" applyAlignment="1" applyProtection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5" xfId="0" applyFont="1" applyBorder="1"/>
    <xf numFmtId="0" fontId="0" fillId="0" borderId="5" xfId="0" applyBorder="1"/>
    <xf numFmtId="9" fontId="0" fillId="0" borderId="0" xfId="0" applyNumberFormat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</a:t>
            </a:r>
            <a:r>
              <a:rPr lang="en-US" altLang="ja-JP" baseline="0"/>
              <a:t> : 10ms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スループット_static!$R$3:$U$3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スループット_static!$R$4:$U$4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スループット_static!$R$3:$U$3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スループット_static!$R$5:$U$5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872312"/>
        <c:axId val="-2132929928"/>
      </c:barChart>
      <c:catAx>
        <c:axId val="-2123872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2929928"/>
        <c:crosses val="autoZero"/>
        <c:auto val="1"/>
        <c:lblAlgn val="ctr"/>
        <c:lblOffset val="100"/>
        <c:noMultiLvlLbl val="0"/>
      </c:catAx>
      <c:valAx>
        <c:axId val="-2132929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スループット</a:t>
                </a:r>
                <a:r>
                  <a:rPr lang="en-US" altLang="ja-JP"/>
                  <a:t>[]Mbps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872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1ms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スループット_static!$R$10:$U$10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スループット_static!$R$11:$U$11</c:f>
              <c:numCache>
                <c:formatCode>General</c:formatCode>
                <c:ptCount val="4"/>
                <c:pt idx="0">
                  <c:v>122.705125</c:v>
                </c:pt>
                <c:pt idx="1">
                  <c:v>93.48570000000001</c:v>
                </c:pt>
                <c:pt idx="2">
                  <c:v>135.22225</c:v>
                </c:pt>
                <c:pt idx="3">
                  <c:v>243.768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スループット_static!$R$10:$U$10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スループット_static!$R$12:$U$12</c:f>
              <c:numCache>
                <c:formatCode>General</c:formatCode>
                <c:ptCount val="4"/>
                <c:pt idx="0">
                  <c:v>125.340625</c:v>
                </c:pt>
                <c:pt idx="1">
                  <c:v>96.4956</c:v>
                </c:pt>
                <c:pt idx="2">
                  <c:v>137.799</c:v>
                </c:pt>
                <c:pt idx="3">
                  <c:v>244.649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632648"/>
        <c:axId val="-2121332856"/>
      </c:barChart>
      <c:catAx>
        <c:axId val="2117632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332856"/>
        <c:crosses val="autoZero"/>
        <c:auto val="1"/>
        <c:lblAlgn val="ctr"/>
        <c:lblOffset val="100"/>
        <c:noMultiLvlLbl val="0"/>
      </c:catAx>
      <c:valAx>
        <c:axId val="-2121332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スループット</a:t>
                </a:r>
                <a:r>
                  <a:rPr lang="en-US" altLang="ja-JP"/>
                  <a:t>[Mbps]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632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100µs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スループット_static!$R$17:$U$17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スループット_static!$R$18:$U$18</c:f>
              <c:numCache>
                <c:formatCode>General</c:formatCode>
                <c:ptCount val="4"/>
                <c:pt idx="0">
                  <c:v>180.813375</c:v>
                </c:pt>
                <c:pt idx="1">
                  <c:v>161.5572</c:v>
                </c:pt>
                <c:pt idx="2">
                  <c:v>196.4275</c:v>
                </c:pt>
                <c:pt idx="3">
                  <c:v>245.866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スループット_static!$R$17:$U$17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スループット_static!$R$19:$U$19</c:f>
              <c:numCache>
                <c:formatCode>General</c:formatCode>
                <c:ptCount val="4"/>
                <c:pt idx="0">
                  <c:v>179.11625</c:v>
                </c:pt>
                <c:pt idx="1">
                  <c:v>160.0223</c:v>
                </c:pt>
                <c:pt idx="2">
                  <c:v>195.42375</c:v>
                </c:pt>
                <c:pt idx="3">
                  <c:v>241.971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250712"/>
        <c:axId val="-2127867736"/>
      </c:barChart>
      <c:catAx>
        <c:axId val="2127250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867736"/>
        <c:crosses val="autoZero"/>
        <c:auto val="1"/>
        <c:lblAlgn val="ctr"/>
        <c:lblOffset val="100"/>
        <c:noMultiLvlLbl val="0"/>
      </c:catAx>
      <c:valAx>
        <c:axId val="-2127867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7250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10µs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スループット_static!$R$23:$U$23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スループット_static!$R$24:$U$24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invertIfNegative val="0"/>
          <c:cat>
            <c:strRef>
              <c:f>スループット_static!$R$23:$U$23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スループット_static!$R$25:$U$25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932312"/>
        <c:axId val="-2124909432"/>
      </c:barChart>
      <c:catAx>
        <c:axId val="21289323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4909432"/>
        <c:crosses val="autoZero"/>
        <c:auto val="1"/>
        <c:lblAlgn val="ctr"/>
        <c:lblOffset val="100"/>
        <c:noMultiLvlLbl val="0"/>
      </c:catAx>
      <c:valAx>
        <c:axId val="-2124909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932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1ms,</a:t>
            </a:r>
            <a:r>
              <a:rPr lang="en-US" altLang="ja-JP" baseline="0"/>
              <a:t> All-1Gbps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スループット_static!$R$32:$U$32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スループット_static!$R$33:$U$33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スループット_static!$R$32:$U$32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スループット_static!$R$34:$U$34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28024"/>
        <c:axId val="-2125301592"/>
      </c:barChart>
      <c:catAx>
        <c:axId val="-2135128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301592"/>
        <c:crosses val="autoZero"/>
        <c:auto val="1"/>
        <c:lblAlgn val="ctr"/>
        <c:lblOffset val="100"/>
        <c:noMultiLvlLbl val="0"/>
      </c:catAx>
      <c:valAx>
        <c:axId val="-2125301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5128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sz="1800" b="1" i="0" baseline="0">
                <a:effectLst/>
              </a:rPr>
              <a:t>Delay : 100µs, All-1Gbps</a:t>
            </a:r>
            <a:endParaRPr lang="en-US" altLang="ja-JP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スループット_static!$R$39:$U$39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スループット_static!$R$40:$U$40</c:f>
              <c:numCache>
                <c:formatCode>General</c:formatCode>
                <c:ptCount val="4"/>
                <c:pt idx="0">
                  <c:v>277.047125</c:v>
                </c:pt>
                <c:pt idx="1">
                  <c:v>204.0952</c:v>
                </c:pt>
                <c:pt idx="2">
                  <c:v>302.2625</c:v>
                </c:pt>
                <c:pt idx="3">
                  <c:v>591.376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スループット_static!$R$39:$U$39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スループット_static!$R$41:$U$41</c:f>
              <c:numCache>
                <c:formatCode>General</c:formatCode>
                <c:ptCount val="4"/>
                <c:pt idx="0">
                  <c:v>278.0078125</c:v>
                </c:pt>
                <c:pt idx="1">
                  <c:v>203.5444</c:v>
                </c:pt>
                <c:pt idx="2">
                  <c:v>303.745</c:v>
                </c:pt>
                <c:pt idx="3">
                  <c:v>598.8505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649992"/>
        <c:axId val="2125555560"/>
      </c:barChart>
      <c:catAx>
        <c:axId val="-2126649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555560"/>
        <c:crosses val="autoZero"/>
        <c:auto val="1"/>
        <c:lblAlgn val="ctr"/>
        <c:lblOffset val="100"/>
        <c:noMultiLvlLbl val="0"/>
      </c:catAx>
      <c:valAx>
        <c:axId val="2125555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64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279400</xdr:colOff>
      <xdr:row>0</xdr:row>
      <xdr:rowOff>107950</xdr:rowOff>
    </xdr:from>
    <xdr:to>
      <xdr:col>26</xdr:col>
      <xdr:colOff>939800</xdr:colOff>
      <xdr:row>12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190500</xdr:colOff>
      <xdr:row>2</xdr:row>
      <xdr:rowOff>95250</xdr:rowOff>
    </xdr:from>
    <xdr:to>
      <xdr:col>31</xdr:col>
      <xdr:colOff>850900</xdr:colOff>
      <xdr:row>14</xdr:row>
      <xdr:rowOff>82550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266700</xdr:colOff>
      <xdr:row>12</xdr:row>
      <xdr:rowOff>196850</xdr:rowOff>
    </xdr:from>
    <xdr:to>
      <xdr:col>26</xdr:col>
      <xdr:colOff>927100</xdr:colOff>
      <xdr:row>24</xdr:row>
      <xdr:rowOff>196850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165100</xdr:colOff>
      <xdr:row>15</xdr:row>
      <xdr:rowOff>222250</xdr:rowOff>
    </xdr:from>
    <xdr:to>
      <xdr:col>31</xdr:col>
      <xdr:colOff>825500</xdr:colOff>
      <xdr:row>29</xdr:row>
      <xdr:rowOff>222250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139700</xdr:colOff>
      <xdr:row>31</xdr:row>
      <xdr:rowOff>82550</xdr:rowOff>
    </xdr:from>
    <xdr:to>
      <xdr:col>26</xdr:col>
      <xdr:colOff>800100</xdr:colOff>
      <xdr:row>43</xdr:row>
      <xdr:rowOff>82550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165100</xdr:colOff>
      <xdr:row>31</xdr:row>
      <xdr:rowOff>184150</xdr:rowOff>
    </xdr:from>
    <xdr:to>
      <xdr:col>31</xdr:col>
      <xdr:colOff>825500</xdr:colOff>
      <xdr:row>43</xdr:row>
      <xdr:rowOff>184150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8"/>
  <sheetViews>
    <sheetView workbookViewId="0">
      <selection activeCell="A22" sqref="A22:U25"/>
    </sheetView>
  </sheetViews>
  <sheetFormatPr baseColWidth="12" defaultRowHeight="18" x14ac:dyDescent="0.05"/>
  <cols>
    <col min="1" max="1" width="15.83203125" bestFit="1" customWidth="1"/>
    <col min="2" max="2" width="17.5" bestFit="1" customWidth="1"/>
  </cols>
  <sheetData>
    <row r="1" spans="1:21" ht="18" customHeight="1">
      <c r="A1" t="s">
        <v>0</v>
      </c>
    </row>
    <row r="2" spans="1:21" ht="19" customHeight="1">
      <c r="B2" t="s">
        <v>2</v>
      </c>
      <c r="C2" t="s">
        <v>3</v>
      </c>
      <c r="D2" s="2" t="s">
        <v>4</v>
      </c>
      <c r="E2" t="s">
        <v>38</v>
      </c>
    </row>
    <row r="3" spans="1:21" ht="18" customHeight="1">
      <c r="A3" s="1"/>
      <c r="B3" s="3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5" t="s">
        <v>10</v>
      </c>
      <c r="H3" s="4" t="s">
        <v>11</v>
      </c>
      <c r="I3" s="4" t="s">
        <v>12</v>
      </c>
      <c r="J3" s="4" t="s">
        <v>13</v>
      </c>
      <c r="K3" s="3" t="s">
        <v>14</v>
      </c>
      <c r="L3" s="4" t="s">
        <v>15</v>
      </c>
      <c r="M3" s="5" t="s">
        <v>16</v>
      </c>
      <c r="N3" s="4" t="s">
        <v>17</v>
      </c>
      <c r="O3" s="4" t="s">
        <v>18</v>
      </c>
      <c r="P3" s="5" t="s">
        <v>19</v>
      </c>
      <c r="Q3" s="4" t="s">
        <v>20</v>
      </c>
      <c r="R3" s="11" t="s">
        <v>34</v>
      </c>
      <c r="S3" s="11" t="s">
        <v>35</v>
      </c>
      <c r="T3" s="11" t="s">
        <v>36</v>
      </c>
      <c r="U3" s="11" t="s">
        <v>37</v>
      </c>
    </row>
    <row r="4" spans="1:21" ht="19" customHeight="1">
      <c r="A4" s="1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e">
        <f>AVERAGE(B4:Q4)</f>
        <v>#DIV/0!</v>
      </c>
      <c r="S4">
        <f>(C4+E4+F4+H4+I4+J4+L4+N4+O4+Q4)/10</f>
        <v>0</v>
      </c>
      <c r="T4">
        <f>(D4+G4+M4+P4)/4</f>
        <v>0</v>
      </c>
      <c r="U4">
        <f>(B4+K4)/2</f>
        <v>0</v>
      </c>
    </row>
    <row r="5" spans="1:21" ht="18" customHeight="1">
      <c r="A5" s="7" t="s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e">
        <f>AVERAGE(B5:Q5)</f>
        <v>#DIV/0!</v>
      </c>
      <c r="S5">
        <f>(C5+E5+F5+H5+I5+J5+L5+N5+O5+Q5)/10</f>
        <v>0</v>
      </c>
      <c r="T5">
        <f>(D5+G5+M5+P5)/4</f>
        <v>0</v>
      </c>
      <c r="U5">
        <f>(B5+K5)/2</f>
        <v>0</v>
      </c>
    </row>
    <row r="6" spans="1:21" ht="18" customHeight="1">
      <c r="A6" s="8"/>
    </row>
    <row r="7" spans="1:21" ht="18" customHeight="1"/>
    <row r="8" spans="1:21" ht="18" customHeight="1"/>
    <row r="9" spans="1:21" ht="18" customHeight="1">
      <c r="B9" t="s">
        <v>22</v>
      </c>
      <c r="C9" t="s">
        <v>3</v>
      </c>
      <c r="D9" s="2" t="s">
        <v>4</v>
      </c>
      <c r="E9" t="s">
        <v>38</v>
      </c>
    </row>
    <row r="10" spans="1:21" ht="18" customHeight="1" thickTop="1" thickBot="1">
      <c r="B10" s="3" t="s">
        <v>5</v>
      </c>
      <c r="C10" s="4" t="s">
        <v>6</v>
      </c>
      <c r="D10" s="5" t="s">
        <v>7</v>
      </c>
      <c r="E10" s="4" t="s">
        <v>8</v>
      </c>
      <c r="F10" s="4" t="s">
        <v>9</v>
      </c>
      <c r="G10" s="5" t="s">
        <v>10</v>
      </c>
      <c r="H10" s="4" t="s">
        <v>11</v>
      </c>
      <c r="I10" s="4" t="s">
        <v>12</v>
      </c>
      <c r="J10" s="4" t="s">
        <v>13</v>
      </c>
      <c r="K10" s="3" t="s">
        <v>14</v>
      </c>
      <c r="L10" s="4" t="s">
        <v>15</v>
      </c>
      <c r="M10" s="5" t="s">
        <v>16</v>
      </c>
      <c r="N10" s="4" t="s">
        <v>17</v>
      </c>
      <c r="O10" s="4" t="s">
        <v>18</v>
      </c>
      <c r="P10" s="5" t="s">
        <v>19</v>
      </c>
      <c r="Q10" s="4" t="s">
        <v>20</v>
      </c>
      <c r="R10" s="11" t="s">
        <v>34</v>
      </c>
      <c r="S10" s="11" t="s">
        <v>35</v>
      </c>
      <c r="T10" s="11" t="s">
        <v>36</v>
      </c>
      <c r="U10" s="11" t="s">
        <v>37</v>
      </c>
    </row>
    <row r="11" spans="1:21" ht="18" customHeight="1" thickTop="1" thickBot="1">
      <c r="A11" s="1" t="s">
        <v>1</v>
      </c>
      <c r="B11" s="6">
        <v>243.30199999999999</v>
      </c>
      <c r="C11" s="6">
        <v>93.491</v>
      </c>
      <c r="D11" s="6">
        <v>130.49</v>
      </c>
      <c r="E11" s="6">
        <v>93.700999999999993</v>
      </c>
      <c r="F11" s="6">
        <v>93.462000000000003</v>
      </c>
      <c r="G11" s="6">
        <v>139.60400000000001</v>
      </c>
      <c r="H11" s="6">
        <v>93.784999999999997</v>
      </c>
      <c r="I11" s="6">
        <v>93.066999999999993</v>
      </c>
      <c r="J11" s="6">
        <v>93.436000000000007</v>
      </c>
      <c r="K11" s="6">
        <v>244.23400000000001</v>
      </c>
      <c r="L11" s="6">
        <v>93.539000000000001</v>
      </c>
      <c r="M11" s="6">
        <v>130.114</v>
      </c>
      <c r="N11" s="6">
        <v>93.593999999999994</v>
      </c>
      <c r="O11" s="6">
        <v>93.162999999999997</v>
      </c>
      <c r="P11" s="6">
        <v>140.68100000000001</v>
      </c>
      <c r="Q11" s="6">
        <v>93.619</v>
      </c>
      <c r="R11">
        <f>AVERAGE(B11:Q11)</f>
        <v>122.705125</v>
      </c>
      <c r="S11">
        <f>(C11+E11+F11+H11+I11+J11+L11+N11+O11+Q11)/10</f>
        <v>93.485700000000008</v>
      </c>
      <c r="T11">
        <f>(D11+G11+M11+P11)/4</f>
        <v>135.22225000000003</v>
      </c>
      <c r="U11">
        <f>(B11+K11)/2</f>
        <v>243.768</v>
      </c>
    </row>
    <row r="12" spans="1:21" ht="18" customHeight="1" thickTop="1" thickBot="1">
      <c r="A12" s="7" t="s">
        <v>21</v>
      </c>
      <c r="B12" s="6">
        <v>244.49100000000001</v>
      </c>
      <c r="C12" s="6">
        <v>96.599000000000004</v>
      </c>
      <c r="D12" s="6">
        <v>133.13900000000001</v>
      </c>
      <c r="E12" s="6">
        <v>96.346000000000004</v>
      </c>
      <c r="F12" s="6">
        <v>96.79</v>
      </c>
      <c r="G12" s="6">
        <v>142.38800000000001</v>
      </c>
      <c r="H12" s="6">
        <v>96.679000000000002</v>
      </c>
      <c r="I12" s="6">
        <v>95.89</v>
      </c>
      <c r="J12" s="6">
        <v>96.384</v>
      </c>
      <c r="K12" s="6">
        <v>244.80699999999999</v>
      </c>
      <c r="L12" s="6">
        <v>97.83</v>
      </c>
      <c r="M12" s="6">
        <v>133.59899999999999</v>
      </c>
      <c r="N12" s="6">
        <v>95.852000000000004</v>
      </c>
      <c r="O12" s="6">
        <v>96.54</v>
      </c>
      <c r="P12" s="6">
        <v>142.07</v>
      </c>
      <c r="Q12" s="6">
        <v>96.046000000000006</v>
      </c>
      <c r="R12">
        <f>AVERAGE(B12:Q12)</f>
        <v>125.34062499999999</v>
      </c>
      <c r="S12">
        <f>(C12+E12+F12+H12+I12+J12+L12+N12+O12+Q12)/10</f>
        <v>96.495599999999996</v>
      </c>
      <c r="T12">
        <f>(D12+G12+M12+P12)/4</f>
        <v>137.79900000000001</v>
      </c>
      <c r="U12">
        <f>(B12+K12)/2</f>
        <v>244.649</v>
      </c>
    </row>
    <row r="13" spans="1:21" ht="18" customHeight="1" thickTop="1">
      <c r="A13" s="8"/>
    </row>
    <row r="14" spans="1:21" ht="18" customHeight="1"/>
    <row r="15" spans="1:21" ht="18" customHeight="1"/>
    <row r="16" spans="1:21" ht="18" customHeight="1">
      <c r="B16" t="s">
        <v>39</v>
      </c>
      <c r="C16" t="s">
        <v>3</v>
      </c>
      <c r="D16" s="2" t="s">
        <v>4</v>
      </c>
    </row>
    <row r="17" spans="1:21" ht="18" customHeight="1" thickTop="1" thickBot="1">
      <c r="A17" s="1"/>
      <c r="B17" s="3" t="s">
        <v>5</v>
      </c>
      <c r="C17" s="4" t="s">
        <v>6</v>
      </c>
      <c r="D17" s="5" t="s">
        <v>7</v>
      </c>
      <c r="E17" s="4" t="s">
        <v>8</v>
      </c>
      <c r="F17" s="4" t="s">
        <v>9</v>
      </c>
      <c r="G17" s="5" t="s">
        <v>10</v>
      </c>
      <c r="H17" s="4" t="s">
        <v>11</v>
      </c>
      <c r="I17" s="4" t="s">
        <v>12</v>
      </c>
      <c r="J17" s="4" t="s">
        <v>13</v>
      </c>
      <c r="K17" s="3" t="s">
        <v>14</v>
      </c>
      <c r="L17" s="4" t="s">
        <v>15</v>
      </c>
      <c r="M17" s="5" t="s">
        <v>16</v>
      </c>
      <c r="N17" s="4" t="s">
        <v>17</v>
      </c>
      <c r="O17" s="4" t="s">
        <v>18</v>
      </c>
      <c r="P17" s="5" t="s">
        <v>19</v>
      </c>
      <c r="Q17" s="4" t="s">
        <v>20</v>
      </c>
      <c r="R17" s="11" t="s">
        <v>34</v>
      </c>
      <c r="S17" s="11" t="s">
        <v>35</v>
      </c>
      <c r="T17" s="11" t="s">
        <v>36</v>
      </c>
      <c r="U17" s="11" t="s">
        <v>37</v>
      </c>
    </row>
    <row r="18" spans="1:21" ht="18" customHeight="1" thickTop="1" thickBot="1">
      <c r="A18" s="12" t="s">
        <v>1</v>
      </c>
      <c r="B18" s="6">
        <v>245.86500000000001</v>
      </c>
      <c r="C18" s="6">
        <v>166.71199999999999</v>
      </c>
      <c r="D18" s="6">
        <v>168.02199999999999</v>
      </c>
      <c r="E18" s="6">
        <v>156.02699999999999</v>
      </c>
      <c r="F18" s="6">
        <v>168.62799999999999</v>
      </c>
      <c r="G18" s="6">
        <v>234.90199999999999</v>
      </c>
      <c r="H18" s="6">
        <v>156.17699999999999</v>
      </c>
      <c r="I18" s="6">
        <v>171.16800000000001</v>
      </c>
      <c r="J18" s="6">
        <v>169.14699999999999</v>
      </c>
      <c r="K18" s="6">
        <v>245.86699999999999</v>
      </c>
      <c r="L18" s="6">
        <v>152.15700000000001</v>
      </c>
      <c r="M18" s="6">
        <v>170.15899999999999</v>
      </c>
      <c r="N18" s="6">
        <v>153.82900000000001</v>
      </c>
      <c r="O18" s="6">
        <v>165.60400000000001</v>
      </c>
      <c r="P18" s="6">
        <v>212.62700000000001</v>
      </c>
      <c r="Q18" s="6">
        <v>156.12299999999999</v>
      </c>
      <c r="R18">
        <f>AVERAGE(B18:Q18)</f>
        <v>180.81337499999998</v>
      </c>
      <c r="S18">
        <f>(C18+E18+F18+H18+I18+J18+L18+N18+O18+Q18)/10</f>
        <v>161.55719999999999</v>
      </c>
      <c r="T18">
        <f>(D18+G18+M18+P18)/4</f>
        <v>196.42750000000001</v>
      </c>
      <c r="U18">
        <f>(B18+K18)/2</f>
        <v>245.86599999999999</v>
      </c>
    </row>
    <row r="19" spans="1:21" ht="18" customHeight="1" thickTop="1" thickBot="1">
      <c r="A19" s="7" t="s">
        <v>21</v>
      </c>
      <c r="B19">
        <v>245.108</v>
      </c>
      <c r="C19" s="6">
        <v>163.46600000000001</v>
      </c>
      <c r="D19" s="6">
        <v>171.53399999999999</v>
      </c>
      <c r="E19" s="6">
        <v>153.87100000000001</v>
      </c>
      <c r="F19" s="6">
        <v>166.38900000000001</v>
      </c>
      <c r="G19" s="6">
        <v>232.321</v>
      </c>
      <c r="H19" s="6">
        <v>151.53700000000001</v>
      </c>
      <c r="I19" s="6">
        <v>172.37299999999999</v>
      </c>
      <c r="J19" s="6">
        <v>168.876</v>
      </c>
      <c r="K19" s="6">
        <v>238.834</v>
      </c>
      <c r="L19" s="6">
        <v>152.142</v>
      </c>
      <c r="M19" s="6">
        <v>173.73599999999999</v>
      </c>
      <c r="N19" s="6">
        <v>150.024</v>
      </c>
      <c r="O19" s="6">
        <v>166.75800000000001</v>
      </c>
      <c r="P19" s="6">
        <v>204.10400000000001</v>
      </c>
      <c r="Q19" s="6">
        <v>154.78700000000001</v>
      </c>
      <c r="R19">
        <f>AVERAGE(B19:Q19)</f>
        <v>179.11624999999995</v>
      </c>
      <c r="S19">
        <f>(C19+E19+F19+H19+I19+J19+L19+N19+O19+Q19)/10</f>
        <v>160.0223</v>
      </c>
      <c r="T19">
        <f>(D19+G19+M19+P19)/4</f>
        <v>195.42375000000001</v>
      </c>
      <c r="U19">
        <f>(B19+K19)/2</f>
        <v>241.971</v>
      </c>
    </row>
    <row r="20" spans="1:21" ht="18" customHeight="1">
      <c r="A20" s="8"/>
    </row>
    <row r="21" spans="1:21" ht="18" customHeight="1"/>
    <row r="22" spans="1:21" ht="18" customHeight="1">
      <c r="B22" t="s">
        <v>40</v>
      </c>
      <c r="C22" t="s">
        <v>3</v>
      </c>
      <c r="D22" s="2" t="s">
        <v>4</v>
      </c>
      <c r="E22" s="17">
        <v>0.5</v>
      </c>
    </row>
    <row r="23" spans="1:21" ht="18" customHeight="1" thickTop="1" thickBot="1">
      <c r="A23" s="1"/>
      <c r="B23" s="3" t="s">
        <v>5</v>
      </c>
      <c r="C23" s="4" t="s">
        <v>6</v>
      </c>
      <c r="D23" s="5" t="s">
        <v>7</v>
      </c>
      <c r="E23" s="4" t="s">
        <v>8</v>
      </c>
      <c r="F23" s="4" t="s">
        <v>9</v>
      </c>
      <c r="G23" s="5" t="s">
        <v>10</v>
      </c>
      <c r="H23" s="4" t="s">
        <v>11</v>
      </c>
      <c r="I23" s="4" t="s">
        <v>12</v>
      </c>
      <c r="J23" s="4" t="s">
        <v>13</v>
      </c>
      <c r="K23" s="3" t="s">
        <v>14</v>
      </c>
      <c r="L23" s="4" t="s">
        <v>15</v>
      </c>
      <c r="M23" s="5" t="s">
        <v>16</v>
      </c>
      <c r="N23" s="4" t="s">
        <v>17</v>
      </c>
      <c r="O23" s="4" t="s">
        <v>18</v>
      </c>
      <c r="P23" s="5" t="s">
        <v>19</v>
      </c>
      <c r="Q23" s="4" t="s">
        <v>20</v>
      </c>
      <c r="R23" s="11" t="s">
        <v>34</v>
      </c>
      <c r="S23" s="11" t="s">
        <v>35</v>
      </c>
      <c r="T23" s="11" t="s">
        <v>36</v>
      </c>
      <c r="U23" s="11" t="s">
        <v>37</v>
      </c>
    </row>
    <row r="24" spans="1:21" ht="18" customHeight="1" thickTop="1">
      <c r="A24" s="13" t="s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21" ht="18" customHeight="1">
      <c r="A25" s="15" t="s">
        <v>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21" ht="18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21" ht="18" customHeight="1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21" ht="18" customHeight="1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21" ht="18" customHeight="1">
      <c r="A29" s="9"/>
    </row>
    <row r="30" spans="1:21" ht="18" customHeight="1"/>
    <row r="31" spans="1:21" ht="18" customHeight="1">
      <c r="B31" t="s">
        <v>22</v>
      </c>
      <c r="C31" t="s">
        <v>3</v>
      </c>
      <c r="D31" s="2" t="s">
        <v>25</v>
      </c>
    </row>
    <row r="32" spans="1:21" ht="18" customHeight="1" thickTop="1" thickBot="1">
      <c r="A32" s="1"/>
      <c r="B32" s="3" t="s">
        <v>5</v>
      </c>
      <c r="C32" s="4" t="s">
        <v>6</v>
      </c>
      <c r="D32" s="5" t="s">
        <v>7</v>
      </c>
      <c r="E32" s="4" t="s">
        <v>8</v>
      </c>
      <c r="F32" s="4" t="s">
        <v>9</v>
      </c>
      <c r="G32" s="5" t="s">
        <v>10</v>
      </c>
      <c r="H32" s="4" t="s">
        <v>11</v>
      </c>
      <c r="I32" s="4" t="s">
        <v>12</v>
      </c>
      <c r="J32" s="4" t="s">
        <v>13</v>
      </c>
      <c r="K32" s="3" t="s">
        <v>14</v>
      </c>
      <c r="L32" s="4" t="s">
        <v>15</v>
      </c>
      <c r="M32" s="5" t="s">
        <v>16</v>
      </c>
      <c r="N32" s="4" t="s">
        <v>17</v>
      </c>
      <c r="O32" s="4" t="s">
        <v>18</v>
      </c>
      <c r="P32" s="5" t="s">
        <v>19</v>
      </c>
      <c r="Q32" s="4" t="s">
        <v>20</v>
      </c>
      <c r="R32" s="11" t="s">
        <v>34</v>
      </c>
      <c r="S32" s="11" t="s">
        <v>35</v>
      </c>
      <c r="T32" s="11" t="s">
        <v>36</v>
      </c>
      <c r="U32" s="11" t="s">
        <v>37</v>
      </c>
    </row>
    <row r="33" spans="1:21" ht="18" customHeight="1" thickTop="1" thickBot="1">
      <c r="A33" s="12" t="s">
        <v>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e">
        <f>AVERAGE(B33:Q33)</f>
        <v>#DIV/0!</v>
      </c>
      <c r="S33">
        <f>(C33+E33+F33+H33+I33+J33+L33+N33+O33+Q33)/10</f>
        <v>0</v>
      </c>
      <c r="T33">
        <f>(D33+G33+M33+P33)/4</f>
        <v>0</v>
      </c>
      <c r="U33">
        <f>(B33+K33)/2</f>
        <v>0</v>
      </c>
    </row>
    <row r="34" spans="1:21" ht="18" customHeight="1" thickTop="1" thickBot="1">
      <c r="A34" s="7" t="s">
        <v>21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10"/>
      <c r="N34" s="6"/>
      <c r="O34" s="6"/>
      <c r="P34" s="6"/>
      <c r="Q34" s="6"/>
      <c r="R34" t="e">
        <f>AVERAGE(B34:Q34)</f>
        <v>#DIV/0!</v>
      </c>
      <c r="S34">
        <f>(C34+E34+F34+H34+I34+J34+L34+N34+O34+Q34)/10</f>
        <v>0</v>
      </c>
      <c r="T34">
        <f>(D34+G34+M34+P34)/4</f>
        <v>0</v>
      </c>
      <c r="U34">
        <f>(B34+K34)/2</f>
        <v>0</v>
      </c>
    </row>
    <row r="35" spans="1:21" ht="18" customHeight="1">
      <c r="A35" s="8"/>
    </row>
    <row r="36" spans="1:21" ht="18" customHeight="1"/>
    <row r="37" spans="1:21" ht="18" customHeight="1"/>
    <row r="38" spans="1:21" ht="18" customHeight="1">
      <c r="B38" t="s">
        <v>23</v>
      </c>
      <c r="C38" t="s">
        <v>3</v>
      </c>
      <c r="D38" s="2" t="s">
        <v>25</v>
      </c>
    </row>
    <row r="39" spans="1:21" ht="18" customHeight="1" thickTop="1" thickBot="1">
      <c r="A39" s="1"/>
      <c r="B39" s="3" t="s">
        <v>5</v>
      </c>
      <c r="C39" s="4" t="s">
        <v>6</v>
      </c>
      <c r="D39" s="5" t="s">
        <v>7</v>
      </c>
      <c r="E39" s="4" t="s">
        <v>8</v>
      </c>
      <c r="F39" s="4" t="s">
        <v>9</v>
      </c>
      <c r="G39" s="5" t="s">
        <v>10</v>
      </c>
      <c r="H39" s="4" t="s">
        <v>11</v>
      </c>
      <c r="I39" s="4" t="s">
        <v>12</v>
      </c>
      <c r="J39" s="4" t="s">
        <v>13</v>
      </c>
      <c r="K39" s="3" t="s">
        <v>14</v>
      </c>
      <c r="L39" s="4" t="s">
        <v>15</v>
      </c>
      <c r="M39" s="5" t="s">
        <v>16</v>
      </c>
      <c r="N39" s="4" t="s">
        <v>17</v>
      </c>
      <c r="O39" s="4" t="s">
        <v>18</v>
      </c>
      <c r="P39" s="5" t="s">
        <v>19</v>
      </c>
      <c r="Q39" s="4" t="s">
        <v>20</v>
      </c>
      <c r="R39" s="11" t="s">
        <v>34</v>
      </c>
      <c r="S39" s="11" t="s">
        <v>35</v>
      </c>
      <c r="T39" s="11" t="s">
        <v>36</v>
      </c>
      <c r="U39" s="11" t="s">
        <v>37</v>
      </c>
    </row>
    <row r="40" spans="1:21" ht="18" customHeight="1" thickTop="1" thickBot="1">
      <c r="A40" s="12" t="s">
        <v>1</v>
      </c>
      <c r="B40" s="6">
        <v>591.63400000000001</v>
      </c>
      <c r="C40" s="6">
        <v>204.82400000000001</v>
      </c>
      <c r="D40" s="6">
        <v>300.60700000000003</v>
      </c>
      <c r="E40" s="6">
        <v>204.751</v>
      </c>
      <c r="F40" s="6">
        <v>204.69800000000001</v>
      </c>
      <c r="G40" s="6">
        <v>305.44299999999998</v>
      </c>
      <c r="H40" s="6">
        <v>204.12799999999999</v>
      </c>
      <c r="I40" s="6">
        <v>203.56299999999999</v>
      </c>
      <c r="J40" s="6">
        <v>204.53299999999999</v>
      </c>
      <c r="K40" s="6">
        <v>591.11800000000005</v>
      </c>
      <c r="L40" s="6">
        <v>203.678</v>
      </c>
      <c r="M40" s="6">
        <v>298.22000000000003</v>
      </c>
      <c r="N40" s="6">
        <v>203.47399999999999</v>
      </c>
      <c r="O40" s="6">
        <v>203.54499999999999</v>
      </c>
      <c r="P40" s="6">
        <v>304.77999999999997</v>
      </c>
      <c r="Q40" s="6">
        <v>203.75800000000001</v>
      </c>
      <c r="R40">
        <f>AVERAGE(B40:Q40)</f>
        <v>277.04712499999999</v>
      </c>
      <c r="S40">
        <f>(C40+E40+F40+H40+I40+J40+L40+N40+O40+Q40)/10</f>
        <v>204.09520000000003</v>
      </c>
      <c r="T40">
        <f>(D40+G40+M40+P40)/4</f>
        <v>302.26249999999999</v>
      </c>
      <c r="U40">
        <f>(B40+K40)/2</f>
        <v>591.37599999999998</v>
      </c>
    </row>
    <row r="41" spans="1:21" ht="18" customHeight="1" thickTop="1" thickBot="1">
      <c r="A41" s="7" t="s">
        <v>21</v>
      </c>
      <c r="B41">
        <v>599.346</v>
      </c>
      <c r="C41" s="6">
        <v>204.02500000000001</v>
      </c>
      <c r="D41" s="6">
        <v>301.84899999999999</v>
      </c>
      <c r="E41" s="6">
        <v>204.292</v>
      </c>
      <c r="F41" s="6">
        <v>203.43700000000001</v>
      </c>
      <c r="G41" s="6">
        <v>305.85399999999998</v>
      </c>
      <c r="H41" s="6">
        <v>204.52199999999999</v>
      </c>
      <c r="I41" s="6">
        <v>204.03299999999999</v>
      </c>
      <c r="J41" s="6">
        <v>203.99100000000001</v>
      </c>
      <c r="K41" s="6">
        <v>598.35500000000002</v>
      </c>
      <c r="L41" s="6">
        <v>204.26</v>
      </c>
      <c r="M41" s="6">
        <v>301.37700000000001</v>
      </c>
      <c r="N41" s="6">
        <v>201.44</v>
      </c>
      <c r="O41" s="6">
        <v>204.09</v>
      </c>
      <c r="P41" s="6">
        <v>305.89999999999998</v>
      </c>
      <c r="Q41" s="6">
        <v>201.35400000000001</v>
      </c>
      <c r="R41">
        <f>AVERAGE(B41:Q41)</f>
        <v>278.0078125</v>
      </c>
      <c r="S41">
        <f>(C41+E41+F41+H41+I41+J41+L41+N41+O41+Q41)/10</f>
        <v>203.54440000000002</v>
      </c>
      <c r="T41">
        <f>(D41+G41+M41+P41)/4</f>
        <v>303.745</v>
      </c>
      <c r="U41">
        <f>(B41+K41)/2</f>
        <v>598.85050000000001</v>
      </c>
    </row>
    <row r="42" spans="1:21" ht="18" customHeight="1" thickTop="1"/>
    <row r="43" spans="1:21" ht="18" customHeight="1" thickBot="1">
      <c r="B43" t="s">
        <v>23</v>
      </c>
      <c r="C43" t="s">
        <v>3</v>
      </c>
      <c r="D43" s="2" t="s">
        <v>4</v>
      </c>
    </row>
    <row r="44" spans="1:21" ht="18" customHeight="1" thickTop="1" thickBot="1">
      <c r="A44" s="1"/>
      <c r="B44" s="3" t="s">
        <v>5</v>
      </c>
      <c r="C44" s="4" t="s">
        <v>6</v>
      </c>
      <c r="D44" s="5" t="s">
        <v>7</v>
      </c>
      <c r="E44" s="4" t="s">
        <v>8</v>
      </c>
      <c r="F44" s="4" t="s">
        <v>9</v>
      </c>
      <c r="G44" s="5" t="s">
        <v>10</v>
      </c>
      <c r="H44" s="4" t="s">
        <v>11</v>
      </c>
      <c r="I44" s="4" t="s">
        <v>12</v>
      </c>
      <c r="J44" s="4" t="s">
        <v>13</v>
      </c>
      <c r="K44" s="3" t="s">
        <v>14</v>
      </c>
      <c r="L44" s="4" t="s">
        <v>15</v>
      </c>
      <c r="M44" s="5" t="s">
        <v>16</v>
      </c>
      <c r="N44" s="4" t="s">
        <v>17</v>
      </c>
      <c r="O44" s="4" t="s">
        <v>18</v>
      </c>
      <c r="P44" s="5" t="s">
        <v>19</v>
      </c>
      <c r="Q44" s="4" t="s">
        <v>20</v>
      </c>
      <c r="R44" s="11" t="s">
        <v>34</v>
      </c>
      <c r="S44" s="11" t="s">
        <v>35</v>
      </c>
      <c r="T44" s="11" t="s">
        <v>36</v>
      </c>
      <c r="U44" s="11" t="s">
        <v>37</v>
      </c>
    </row>
    <row r="45" spans="1:21" ht="18" customHeight="1" thickTop="1" thickBot="1">
      <c r="A45" s="12" t="s">
        <v>1</v>
      </c>
      <c r="B45" s="6">
        <v>242.226</v>
      </c>
      <c r="C45" s="6">
        <v>244.51499999999999</v>
      </c>
      <c r="D45" s="6">
        <v>243.828</v>
      </c>
      <c r="E45" s="6">
        <v>240.631</v>
      </c>
      <c r="F45" s="6">
        <v>243.88200000000001</v>
      </c>
      <c r="G45" s="6">
        <v>244.72300000000001</v>
      </c>
      <c r="H45" s="6">
        <v>238.142</v>
      </c>
      <c r="I45" s="6">
        <v>244.61</v>
      </c>
      <c r="J45" s="6">
        <v>241.18600000000001</v>
      </c>
      <c r="K45" s="6">
        <v>243.661</v>
      </c>
      <c r="L45" s="6">
        <v>234.10300000000001</v>
      </c>
      <c r="M45" s="6">
        <v>239.38900000000001</v>
      </c>
      <c r="N45" s="6">
        <v>236.6</v>
      </c>
      <c r="O45" s="6">
        <v>244.209</v>
      </c>
      <c r="P45" s="6">
        <v>227.84100000000001</v>
      </c>
      <c r="Q45" s="6">
        <v>210.23400000000001</v>
      </c>
      <c r="R45">
        <f>AVERAGE(B45:Q45)</f>
        <v>238.73624999999998</v>
      </c>
      <c r="S45">
        <f>(C45+E45+F45+H45+I45+J45+L45+N45+O45+Q45)/10</f>
        <v>237.81120000000001</v>
      </c>
      <c r="T45">
        <f>(D45+G45+M45+P45)/4</f>
        <v>238.94525000000002</v>
      </c>
      <c r="U45">
        <f>(B45+K45)/2</f>
        <v>242.9435</v>
      </c>
    </row>
    <row r="46" spans="1:21" ht="18" customHeight="1" thickTop="1" thickBot="1">
      <c r="A46" s="7" t="s">
        <v>21</v>
      </c>
      <c r="B46">
        <v>157.53</v>
      </c>
      <c r="C46" s="6">
        <v>239.148</v>
      </c>
      <c r="D46" s="6">
        <v>156.017</v>
      </c>
      <c r="E46" s="6">
        <v>187.47499999999999</v>
      </c>
      <c r="F46" s="6">
        <v>218.22200000000001</v>
      </c>
      <c r="G46" s="6">
        <v>192.35599999999999</v>
      </c>
      <c r="H46" s="6">
        <v>198.09800000000001</v>
      </c>
      <c r="I46" s="6">
        <v>206.88200000000001</v>
      </c>
      <c r="J46" s="6">
        <v>214.01900000000001</v>
      </c>
      <c r="K46" s="6">
        <v>92.614000000000004</v>
      </c>
      <c r="L46" s="6">
        <v>197.73599999999999</v>
      </c>
      <c r="M46" s="6">
        <v>172.845</v>
      </c>
      <c r="N46" s="6">
        <v>188.09200000000001</v>
      </c>
      <c r="O46" s="6">
        <v>190.36699999999999</v>
      </c>
      <c r="P46" s="6">
        <v>153.41499999999999</v>
      </c>
      <c r="Q46" s="6">
        <v>153.40199999999999</v>
      </c>
      <c r="R46">
        <f>AVERAGE(B46:Q46)</f>
        <v>182.38862500000002</v>
      </c>
      <c r="S46">
        <f>(C46+E46+F46+H46+I46+J46+L46+N46+O46+Q46)/10</f>
        <v>199.3441</v>
      </c>
      <c r="T46">
        <f>(D46+G46+M46+P46)/4</f>
        <v>168.65824999999998</v>
      </c>
      <c r="U46">
        <f>(B46+K46)/2</f>
        <v>125.072</v>
      </c>
    </row>
    <row r="47" spans="1:21" ht="18" customHeight="1" thickTop="1">
      <c r="A47" s="8"/>
    </row>
    <row r="48" spans="1:21" ht="18" customHeight="1"/>
    <row r="49" spans="1:21" ht="18" customHeight="1" thickBot="1">
      <c r="B49" t="s">
        <v>24</v>
      </c>
      <c r="C49" t="s">
        <v>3</v>
      </c>
      <c r="D49" s="2" t="s">
        <v>4</v>
      </c>
    </row>
    <row r="50" spans="1:21" ht="18" customHeight="1" thickTop="1" thickBot="1">
      <c r="A50" s="1"/>
      <c r="B50" s="3" t="s">
        <v>5</v>
      </c>
      <c r="C50" s="4" t="s">
        <v>6</v>
      </c>
      <c r="D50" s="5" t="s">
        <v>7</v>
      </c>
      <c r="E50" s="4" t="s">
        <v>8</v>
      </c>
      <c r="F50" s="4" t="s">
        <v>9</v>
      </c>
      <c r="G50" s="5" t="s">
        <v>10</v>
      </c>
      <c r="H50" s="4" t="s">
        <v>11</v>
      </c>
      <c r="I50" s="4" t="s">
        <v>12</v>
      </c>
      <c r="J50" s="4" t="s">
        <v>13</v>
      </c>
      <c r="K50" s="3" t="s">
        <v>14</v>
      </c>
      <c r="L50" s="4" t="s">
        <v>15</v>
      </c>
      <c r="M50" s="5" t="s">
        <v>16</v>
      </c>
      <c r="N50" s="4" t="s">
        <v>17</v>
      </c>
      <c r="O50" s="4" t="s">
        <v>18</v>
      </c>
      <c r="P50" s="5" t="s">
        <v>19</v>
      </c>
      <c r="Q50" s="4" t="s">
        <v>20</v>
      </c>
      <c r="R50" s="11" t="s">
        <v>34</v>
      </c>
      <c r="S50" s="11" t="s">
        <v>35</v>
      </c>
      <c r="T50" s="11" t="s">
        <v>36</v>
      </c>
      <c r="U50" s="11" t="s">
        <v>37</v>
      </c>
    </row>
    <row r="51" spans="1:21" ht="18" customHeight="1" thickTop="1" thickBot="1">
      <c r="A51" s="12" t="s">
        <v>1</v>
      </c>
      <c r="B51" s="6">
        <v>243.65600000000001</v>
      </c>
      <c r="C51" s="6">
        <v>243.33799999999999</v>
      </c>
      <c r="D51" s="6">
        <v>240.321</v>
      </c>
      <c r="E51" s="6">
        <v>239.74700000000001</v>
      </c>
      <c r="F51" s="6">
        <v>241.84899999999999</v>
      </c>
      <c r="G51" s="6">
        <v>244.57599999999999</v>
      </c>
      <c r="H51" s="6">
        <v>238.309</v>
      </c>
      <c r="I51" s="6">
        <v>244.40700000000001</v>
      </c>
      <c r="J51" s="6">
        <v>243.36</v>
      </c>
      <c r="K51" s="6">
        <v>215.05799999999999</v>
      </c>
      <c r="L51" s="6">
        <v>236.61500000000001</v>
      </c>
      <c r="M51" s="6">
        <v>243.886</v>
      </c>
      <c r="N51" s="6">
        <v>239.25200000000001</v>
      </c>
      <c r="O51" s="6">
        <v>244.72</v>
      </c>
      <c r="P51" s="6">
        <v>235.107</v>
      </c>
      <c r="Q51" s="6">
        <v>238.053</v>
      </c>
      <c r="R51">
        <f>AVERAGE(B51:Q51)</f>
        <v>239.51587499999997</v>
      </c>
      <c r="S51">
        <f>(C51+E51+F51+H51+I51+J51+L51+N51+O51+Q51)/10</f>
        <v>240.96499999999997</v>
      </c>
      <c r="T51">
        <f>(D51+G51+M51+P51)/4</f>
        <v>240.9725</v>
      </c>
      <c r="U51">
        <f>(B51+K51)/2</f>
        <v>229.357</v>
      </c>
    </row>
    <row r="52" spans="1:21" ht="18" customHeight="1" thickTop="1" thickBot="1">
      <c r="A52" s="7" t="s">
        <v>21</v>
      </c>
      <c r="B52" s="6">
        <v>157.04599999999999</v>
      </c>
      <c r="C52" s="6">
        <v>155.018</v>
      </c>
      <c r="D52" s="6">
        <v>164.22399999999999</v>
      </c>
      <c r="E52" s="6">
        <v>134.524</v>
      </c>
      <c r="F52" s="6">
        <v>201.393</v>
      </c>
      <c r="G52" s="6">
        <v>166.102</v>
      </c>
      <c r="H52" s="6">
        <v>147.78</v>
      </c>
      <c r="I52" s="6">
        <v>197.25899999999999</v>
      </c>
      <c r="J52" s="6">
        <v>149.38800000000001</v>
      </c>
      <c r="K52" s="6">
        <v>159.32400000000001</v>
      </c>
      <c r="L52" s="6">
        <v>175.71</v>
      </c>
      <c r="M52" s="6">
        <v>135.09100000000001</v>
      </c>
      <c r="N52" s="6">
        <v>134.08600000000001</v>
      </c>
      <c r="O52" s="6">
        <v>161.94</v>
      </c>
      <c r="P52" s="6">
        <v>128.285</v>
      </c>
      <c r="Q52" s="6">
        <v>114.489</v>
      </c>
      <c r="R52">
        <f>AVERAGE(B52:Q52)</f>
        <v>155.10368749999998</v>
      </c>
      <c r="S52">
        <f>(C52+E52+F52+H52+I52+J52+L52+N52+O52+Q52)/10</f>
        <v>157.15870000000001</v>
      </c>
      <c r="T52">
        <f>(D52+G52+M52+P52)/4</f>
        <v>148.4255</v>
      </c>
      <c r="U52">
        <f>(B52+K52)/2</f>
        <v>158.185</v>
      </c>
    </row>
    <row r="53" spans="1:21" ht="18" customHeight="1" thickTop="1"/>
    <row r="54" spans="1:21" ht="18" customHeight="1"/>
    <row r="55" spans="1:21" ht="18" customHeight="1"/>
    <row r="56" spans="1:21" ht="18" customHeight="1"/>
    <row r="57" spans="1:21" ht="18" customHeight="1"/>
    <row r="58" spans="1:21" ht="18" customHeight="1"/>
    <row r="59" spans="1:21" ht="18" customHeight="1"/>
    <row r="60" spans="1:21" ht="18" customHeight="1"/>
    <row r="61" spans="1:21" ht="18" customHeight="1"/>
    <row r="62" spans="1:21" ht="18" customHeight="1"/>
    <row r="63" spans="1:21" ht="18" customHeight="1"/>
    <row r="64" spans="1:21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  <row r="65536" ht="18" customHeight="1"/>
    <row r="65537" ht="18" customHeight="1"/>
    <row r="65538" ht="18" customHeight="1"/>
  </sheetData>
  <phoneticPr fontId="4"/>
  <pageMargins left="0.7" right="0.7" top="0.75" bottom="0.75" header="0.51180555555555496" footer="0.51180555555555496"/>
  <pageSetup paperSize="9"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2" defaultRowHeight="18" x14ac:dyDescent="0"/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  <row r="65536" ht="18" customHeight="1"/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workbookViewId="0">
      <selection activeCell="H22" sqref="H22"/>
    </sheetView>
  </sheetViews>
  <sheetFormatPr baseColWidth="12" defaultRowHeight="18" x14ac:dyDescent="0"/>
  <sheetData>
    <row r="1" spans="1:28" ht="18" customHeight="1">
      <c r="A1" t="s">
        <v>26</v>
      </c>
      <c r="B1" s="10" t="s">
        <v>27</v>
      </c>
      <c r="C1" s="10" t="s">
        <v>2</v>
      </c>
      <c r="D1" s="10"/>
      <c r="E1" s="10"/>
      <c r="F1" s="10"/>
      <c r="G1" s="10"/>
      <c r="I1" s="10" t="s">
        <v>27</v>
      </c>
      <c r="J1" s="10" t="s">
        <v>22</v>
      </c>
      <c r="K1" s="10"/>
      <c r="L1" s="10"/>
      <c r="M1" s="10"/>
      <c r="N1" s="10"/>
      <c r="P1" s="10" t="s">
        <v>27</v>
      </c>
      <c r="Q1" s="10" t="s">
        <v>28</v>
      </c>
      <c r="R1" s="10"/>
      <c r="S1" s="10"/>
      <c r="T1" s="10"/>
      <c r="U1" s="10"/>
      <c r="W1" s="10" t="s">
        <v>27</v>
      </c>
      <c r="X1" s="10" t="s">
        <v>29</v>
      </c>
      <c r="Y1" s="10"/>
      <c r="Z1" s="10"/>
      <c r="AA1" s="10"/>
      <c r="AB1" s="10"/>
    </row>
    <row r="2" spans="1:28" ht="18" customHeight="1">
      <c r="B2" s="10" t="s">
        <v>30</v>
      </c>
      <c r="C2" s="10"/>
      <c r="D2" s="10" t="s">
        <v>31</v>
      </c>
      <c r="E2" s="10"/>
      <c r="F2" s="10" t="s">
        <v>32</v>
      </c>
      <c r="G2" s="10"/>
      <c r="I2" s="10" t="s">
        <v>30</v>
      </c>
      <c r="J2" s="10"/>
      <c r="K2" s="10" t="s">
        <v>31</v>
      </c>
      <c r="L2" s="10"/>
      <c r="M2" s="10" t="s">
        <v>32</v>
      </c>
      <c r="N2" s="10"/>
      <c r="P2" s="10" t="s">
        <v>30</v>
      </c>
      <c r="Q2" s="10"/>
      <c r="R2" s="10" t="s">
        <v>31</v>
      </c>
      <c r="S2" s="10"/>
      <c r="T2" s="10" t="s">
        <v>32</v>
      </c>
      <c r="U2" s="10"/>
      <c r="W2" s="10" t="s">
        <v>30</v>
      </c>
      <c r="X2" s="10"/>
      <c r="Y2" s="10" t="s">
        <v>31</v>
      </c>
      <c r="Z2" s="10"/>
      <c r="AA2" s="10" t="s">
        <v>32</v>
      </c>
      <c r="AB2" s="10"/>
    </row>
    <row r="3" spans="1:28" ht="18" customHeight="1">
      <c r="B3" s="10" t="s">
        <v>1</v>
      </c>
      <c r="C3" s="10" t="s">
        <v>33</v>
      </c>
      <c r="D3" s="10" t="s">
        <v>1</v>
      </c>
      <c r="E3" s="10" t="s">
        <v>33</v>
      </c>
      <c r="F3" s="10" t="s">
        <v>1</v>
      </c>
      <c r="G3" s="10" t="s">
        <v>33</v>
      </c>
      <c r="I3" s="10" t="s">
        <v>1</v>
      </c>
      <c r="J3" s="10" t="s">
        <v>33</v>
      </c>
      <c r="K3" s="10" t="s">
        <v>1</v>
      </c>
      <c r="L3" s="10" t="s">
        <v>33</v>
      </c>
      <c r="M3" s="10" t="s">
        <v>1</v>
      </c>
      <c r="N3" s="10" t="s">
        <v>33</v>
      </c>
      <c r="P3" s="10" t="s">
        <v>1</v>
      </c>
      <c r="Q3" s="10" t="s">
        <v>33</v>
      </c>
      <c r="R3" s="10" t="s">
        <v>1</v>
      </c>
      <c r="S3" s="10" t="s">
        <v>33</v>
      </c>
      <c r="T3" s="10" t="s">
        <v>1</v>
      </c>
      <c r="U3" s="10" t="s">
        <v>33</v>
      </c>
      <c r="W3" s="10" t="s">
        <v>1</v>
      </c>
      <c r="X3" s="10" t="s">
        <v>33</v>
      </c>
      <c r="Y3" s="10" t="s">
        <v>1</v>
      </c>
      <c r="Z3" s="10" t="s">
        <v>33</v>
      </c>
      <c r="AA3" s="10" t="s">
        <v>1</v>
      </c>
      <c r="AB3" s="10" t="s">
        <v>33</v>
      </c>
    </row>
    <row r="4" spans="1:28" ht="18" customHeight="1">
      <c r="B4" s="10">
        <v>2.19</v>
      </c>
      <c r="C4" s="10">
        <v>2.14</v>
      </c>
      <c r="D4" s="10">
        <v>3.33</v>
      </c>
      <c r="E4" s="10">
        <v>3.25</v>
      </c>
      <c r="F4" s="10">
        <v>6.7460000000000004</v>
      </c>
      <c r="G4" s="10">
        <v>6.5880000000000001</v>
      </c>
      <c r="I4" s="10">
        <v>22.305</v>
      </c>
      <c r="J4" s="10">
        <v>21.928000000000001</v>
      </c>
      <c r="K4" s="10">
        <v>33.213000000000001</v>
      </c>
      <c r="L4" s="10">
        <v>32.700000000000003</v>
      </c>
      <c r="M4" s="10">
        <v>65.111000000000004</v>
      </c>
      <c r="N4" s="10">
        <v>64.400000000000006</v>
      </c>
      <c r="P4" s="10">
        <v>183.809</v>
      </c>
      <c r="Q4" s="10">
        <v>185.44300000000001</v>
      </c>
      <c r="R4" s="10">
        <v>249.851</v>
      </c>
      <c r="S4" s="10">
        <v>249.85300000000001</v>
      </c>
      <c r="T4" s="10">
        <v>183.809</v>
      </c>
      <c r="U4" s="10">
        <v>185.44300000000001</v>
      </c>
      <c r="W4" s="10">
        <v>249.995</v>
      </c>
      <c r="X4" s="10">
        <v>249.995</v>
      </c>
      <c r="Y4" s="10">
        <v>250</v>
      </c>
      <c r="Z4" s="10">
        <v>250</v>
      </c>
      <c r="AA4" s="10">
        <v>250.006</v>
      </c>
      <c r="AB4" s="10">
        <v>250.006</v>
      </c>
    </row>
    <row r="5" spans="1:28" ht="18" customHeight="1"/>
    <row r="6" spans="1:28" ht="18" customHeight="1"/>
    <row r="7" spans="1:28" ht="18" customHeight="1"/>
    <row r="8" spans="1:28" ht="18" customHeight="1"/>
    <row r="9" spans="1:28" ht="18" customHeight="1"/>
    <row r="10" spans="1:28" ht="18" customHeight="1"/>
    <row r="11" spans="1:28" ht="18" customHeight="1"/>
    <row r="12" spans="1:28" ht="18" customHeight="1"/>
    <row r="13" spans="1:28" ht="18" customHeight="1"/>
    <row r="14" spans="1:28" ht="18" customHeight="1"/>
    <row r="15" spans="1:28" ht="18" customHeight="1"/>
    <row r="16" spans="1:28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  <row r="65536" ht="18" customHeight="1"/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Views>
    <sheetView tabSelected="1" topLeftCell="A2" workbookViewId="0">
      <selection activeCell="G18" sqref="G18"/>
    </sheetView>
  </sheetViews>
  <sheetFormatPr baseColWidth="12" defaultRowHeight="18" x14ac:dyDescent="0"/>
  <cols>
    <col min="1" max="1" width="15.83203125" bestFit="1" customWidth="1"/>
  </cols>
  <sheetData>
    <row r="2" spans="1:21">
      <c r="A2" t="s">
        <v>41</v>
      </c>
    </row>
    <row r="3" spans="1:21" ht="19" thickBot="1">
      <c r="B3" t="s">
        <v>40</v>
      </c>
      <c r="C3" t="s">
        <v>3</v>
      </c>
      <c r="D3" s="2" t="s">
        <v>4</v>
      </c>
      <c r="E3" s="17">
        <v>0.5</v>
      </c>
    </row>
    <row r="4" spans="1:21" ht="20" thickTop="1" thickBot="1">
      <c r="A4" s="1"/>
      <c r="B4" s="3" t="s">
        <v>5</v>
      </c>
      <c r="C4" s="4" t="s">
        <v>6</v>
      </c>
      <c r="D4" s="5" t="s">
        <v>7</v>
      </c>
      <c r="E4" s="4" t="s">
        <v>8</v>
      </c>
      <c r="F4" s="4" t="s">
        <v>9</v>
      </c>
      <c r="G4" s="5" t="s">
        <v>10</v>
      </c>
      <c r="H4" s="4" t="s">
        <v>11</v>
      </c>
      <c r="I4" s="4" t="s">
        <v>12</v>
      </c>
      <c r="J4" s="4" t="s">
        <v>13</v>
      </c>
      <c r="K4" s="3" t="s">
        <v>14</v>
      </c>
      <c r="L4" s="4" t="s">
        <v>15</v>
      </c>
      <c r="M4" s="5" t="s">
        <v>16</v>
      </c>
      <c r="N4" s="4" t="s">
        <v>17</v>
      </c>
      <c r="O4" s="4" t="s">
        <v>18</v>
      </c>
      <c r="P4" s="5" t="s">
        <v>19</v>
      </c>
      <c r="Q4" s="4" t="s">
        <v>20</v>
      </c>
      <c r="R4" s="11" t="s">
        <v>34</v>
      </c>
      <c r="S4" s="11" t="s">
        <v>35</v>
      </c>
      <c r="T4" s="11" t="s">
        <v>36</v>
      </c>
      <c r="U4" s="11" t="s">
        <v>37</v>
      </c>
    </row>
    <row r="5" spans="1:21" ht="19" thickTop="1">
      <c r="A5" s="13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21">
      <c r="A6" s="15" t="s">
        <v>21</v>
      </c>
      <c r="B6" s="16">
        <f>AVERAGE(B7:B10)</f>
        <v>310.75</v>
      </c>
      <c r="C6" s="16">
        <f>AVERAGE(C7:C10)</f>
        <v>115.9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21">
      <c r="B7">
        <v>334</v>
      </c>
      <c r="C7">
        <v>99.6</v>
      </c>
    </row>
    <row r="8" spans="1:21">
      <c r="B8">
        <v>287</v>
      </c>
      <c r="C8">
        <v>131</v>
      </c>
    </row>
    <row r="9" spans="1:21">
      <c r="B9">
        <v>315</v>
      </c>
      <c r="C9">
        <v>104</v>
      </c>
    </row>
    <row r="10" spans="1:21">
      <c r="B10">
        <v>307</v>
      </c>
      <c r="C10">
        <v>129</v>
      </c>
    </row>
    <row r="11" spans="1:21" ht="19" thickBot="1">
      <c r="B11" t="s">
        <v>42</v>
      </c>
    </row>
    <row r="12" spans="1:21" ht="20" thickTop="1" thickBot="1">
      <c r="A12" s="1"/>
      <c r="B12" s="3" t="s">
        <v>5</v>
      </c>
      <c r="C12" s="4" t="s">
        <v>6</v>
      </c>
      <c r="D12" s="5" t="s">
        <v>7</v>
      </c>
      <c r="E12" s="4" t="s">
        <v>8</v>
      </c>
      <c r="F12" s="4" t="s">
        <v>9</v>
      </c>
      <c r="G12" s="5" t="s">
        <v>10</v>
      </c>
      <c r="H12" s="4" t="s">
        <v>11</v>
      </c>
      <c r="I12" s="4" t="s">
        <v>12</v>
      </c>
      <c r="J12" s="4" t="s">
        <v>13</v>
      </c>
      <c r="K12" s="3" t="s">
        <v>14</v>
      </c>
      <c r="L12" s="4" t="s">
        <v>15</v>
      </c>
      <c r="M12" s="5" t="s">
        <v>16</v>
      </c>
      <c r="N12" s="4" t="s">
        <v>17</v>
      </c>
      <c r="O12" s="4" t="s">
        <v>18</v>
      </c>
      <c r="P12" s="5" t="s">
        <v>19</v>
      </c>
      <c r="Q12" s="4" t="s">
        <v>20</v>
      </c>
      <c r="R12" s="11" t="s">
        <v>34</v>
      </c>
      <c r="S12" s="11" t="s">
        <v>35</v>
      </c>
      <c r="T12" s="11" t="s">
        <v>36</v>
      </c>
      <c r="U12" s="11" t="s">
        <v>37</v>
      </c>
    </row>
    <row r="13" spans="1:21" ht="19" thickTop="1">
      <c r="A13" s="13" t="s">
        <v>1</v>
      </c>
      <c r="B13" s="16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21">
      <c r="A14" s="15" t="s">
        <v>21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</sheetData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スループット_static</vt:lpstr>
      <vt:lpstr>スループット_ランダム</vt:lpstr>
      <vt:lpstr>まとめ</vt:lpstr>
      <vt:lpstr>問題点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cp:revision>0</cp:revision>
  <dcterms:created xsi:type="dcterms:W3CDTF">2013-11-08T11:47:27Z</dcterms:created>
  <dcterms:modified xsi:type="dcterms:W3CDTF">2013-11-15T17:30:00Z</dcterms:modified>
</cp:coreProperties>
</file>