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3800" yWindow="0" windowWidth="19560" windowHeight="13300" tabRatio="500" activeTab="3"/>
  </bookViews>
  <sheets>
    <sheet name="スループット計測" sheetId="1" r:id="rId1"/>
    <sheet name="70KB検証" sheetId="2" r:id="rId2"/>
    <sheet name="MPTCP性能" sheetId="3" r:id="rId3"/>
    <sheet name="MPTCP性能2" sheetId="4" r:id="rId4"/>
    <sheet name="70KB検証-static" sheetId="5" r:id="rId5"/>
    <sheet name="50KB検証-static" sheetId="6" r:id="rId6"/>
    <sheet name="20KB検証-static" sheetId="7" r:id="rId7"/>
    <sheet name="70KB検証-static_massive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1" i="8" l="1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Q90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Q88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Q87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Q86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V86" i="8"/>
  <c r="W86" i="8"/>
  <c r="X86" i="8"/>
  <c r="Y86" i="8"/>
  <c r="Z86" i="8"/>
  <c r="AA86" i="8"/>
  <c r="AB86" i="8"/>
  <c r="V87" i="8"/>
  <c r="W87" i="8"/>
  <c r="X87" i="8"/>
  <c r="Y87" i="8"/>
  <c r="Z87" i="8"/>
  <c r="AA87" i="8"/>
  <c r="AB87" i="8"/>
  <c r="V88" i="8"/>
  <c r="W88" i="8"/>
  <c r="X88" i="8"/>
  <c r="Y88" i="8"/>
  <c r="Z88" i="8"/>
  <c r="AA88" i="8"/>
  <c r="AB88" i="8"/>
  <c r="V89" i="8"/>
  <c r="W89" i="8"/>
  <c r="X89" i="8"/>
  <c r="Y89" i="8"/>
  <c r="Z89" i="8"/>
  <c r="AA89" i="8"/>
  <c r="AB89" i="8"/>
  <c r="V90" i="8"/>
  <c r="W90" i="8"/>
  <c r="X90" i="8"/>
  <c r="Y90" i="8"/>
  <c r="Z90" i="8"/>
  <c r="AA90" i="8"/>
  <c r="AB90" i="8"/>
  <c r="V91" i="8"/>
  <c r="W91" i="8"/>
  <c r="X91" i="8"/>
  <c r="Y91" i="8"/>
  <c r="Z91" i="8"/>
  <c r="AA91" i="8"/>
  <c r="AB91" i="8"/>
  <c r="AC86" i="8"/>
  <c r="AD86" i="8"/>
  <c r="AE86" i="8"/>
  <c r="AF86" i="8"/>
  <c r="AG86" i="8"/>
  <c r="AH86" i="8"/>
  <c r="AI86" i="8"/>
  <c r="AJ86" i="8"/>
  <c r="AK86" i="8"/>
  <c r="AC87" i="8"/>
  <c r="AD87" i="8"/>
  <c r="AE87" i="8"/>
  <c r="AF87" i="8"/>
  <c r="AG87" i="8"/>
  <c r="AH87" i="8"/>
  <c r="AI87" i="8"/>
  <c r="AJ87" i="8"/>
  <c r="AK87" i="8"/>
  <c r="AC88" i="8"/>
  <c r="AD88" i="8"/>
  <c r="AE88" i="8"/>
  <c r="AF88" i="8"/>
  <c r="AG88" i="8"/>
  <c r="AH88" i="8"/>
  <c r="AI88" i="8"/>
  <c r="AJ88" i="8"/>
  <c r="AK88" i="8"/>
  <c r="AC89" i="8"/>
  <c r="AD89" i="8"/>
  <c r="AE89" i="8"/>
  <c r="AF89" i="8"/>
  <c r="AG89" i="8"/>
  <c r="AH89" i="8"/>
  <c r="AI89" i="8"/>
  <c r="AJ89" i="8"/>
  <c r="AK89" i="8"/>
  <c r="AC90" i="8"/>
  <c r="AD90" i="8"/>
  <c r="AE90" i="8"/>
  <c r="AF90" i="8"/>
  <c r="AG90" i="8"/>
  <c r="AH90" i="8"/>
  <c r="AI90" i="8"/>
  <c r="AJ90" i="8"/>
  <c r="AK90" i="8"/>
  <c r="AC91" i="8"/>
  <c r="AD91" i="8"/>
  <c r="AE91" i="8"/>
  <c r="AF91" i="8"/>
  <c r="AG91" i="8"/>
  <c r="AH91" i="8"/>
  <c r="AI91" i="8"/>
  <c r="AJ91" i="8"/>
  <c r="AK91" i="8"/>
  <c r="K29" i="7"/>
  <c r="H29" i="7"/>
  <c r="E27" i="7"/>
  <c r="B27" i="7"/>
  <c r="H29" i="6"/>
  <c r="K29" i="6"/>
  <c r="E27" i="6"/>
  <c r="B27" i="6"/>
  <c r="H29" i="5"/>
  <c r="K29" i="5"/>
  <c r="B4" i="5"/>
  <c r="E27" i="5"/>
  <c r="B27" i="5"/>
  <c r="C8" i="4"/>
  <c r="C7" i="4"/>
  <c r="C6" i="4"/>
  <c r="C5" i="4"/>
  <c r="C4" i="4"/>
  <c r="C3" i="4"/>
  <c r="C5" i="3"/>
  <c r="C6" i="3"/>
  <c r="C7" i="3"/>
  <c r="C8" i="3"/>
  <c r="C9" i="3"/>
  <c r="C4" i="3"/>
  <c r="E24" i="1"/>
  <c r="E23" i="1"/>
  <c r="E22" i="1"/>
  <c r="D24" i="1"/>
  <c r="D23" i="1"/>
  <c r="D22" i="1"/>
</calcChain>
</file>

<file path=xl/sharedStrings.xml><?xml version="1.0" encoding="utf-8"?>
<sst xmlns="http://schemas.openxmlformats.org/spreadsheetml/2006/main" count="164" uniqueCount="76">
  <si>
    <t>スループット計測</t>
    <rPh sb="6" eb="8">
      <t>ケイソク</t>
    </rPh>
    <phoneticPr fontId="1"/>
  </si>
  <si>
    <t>10/31(木)</t>
    <rPh sb="6" eb="7">
      <t>モク</t>
    </rPh>
    <phoneticPr fontId="1"/>
  </si>
  <si>
    <t>FatTree</t>
    <phoneticPr fontId="1"/>
  </si>
  <si>
    <t>16 nodes</t>
    <phoneticPr fontId="1"/>
  </si>
  <si>
    <t>All links : 100Mbps</t>
    <phoneticPr fontId="1"/>
  </si>
  <si>
    <t>From</t>
    <phoneticPr fontId="1"/>
  </si>
  <si>
    <t>Dest</t>
    <phoneticPr fontId="1"/>
  </si>
  <si>
    <t>via-core</t>
  </si>
  <si>
    <t>via-core</t>
    <phoneticPr fontId="1"/>
  </si>
  <si>
    <t>intra-pod</t>
    <phoneticPr fontId="1"/>
  </si>
  <si>
    <t>MPTCP(4paths)[Mbps]</t>
    <phoneticPr fontId="1"/>
  </si>
  <si>
    <t>Single-path TCP[Mbps]</t>
    <phoneticPr fontId="1"/>
  </si>
  <si>
    <t>Delay : 100ms</t>
    <phoneticPr fontId="1"/>
  </si>
  <si>
    <t>neighbor</t>
  </si>
  <si>
    <t>neighbor</t>
    <phoneticPr fontId="1"/>
  </si>
  <si>
    <t>intra-pod</t>
  </si>
  <si>
    <t>intra-pod</t>
    <phoneticPr fontId="1"/>
  </si>
  <si>
    <t>neighbor</t>
    <phoneticPr fontId="1"/>
  </si>
  <si>
    <t>via-core</t>
    <phoneticPr fontId="1"/>
  </si>
  <si>
    <t>Average</t>
    <phoneticPr fontId="1"/>
  </si>
  <si>
    <t>Single</t>
    <phoneticPr fontId="1"/>
  </si>
  <si>
    <t>4-paths</t>
    <phoneticPr fontId="1"/>
  </si>
  <si>
    <t>single</t>
    <phoneticPr fontId="1"/>
  </si>
  <si>
    <t>4-paths</t>
    <phoneticPr fontId="1"/>
  </si>
  <si>
    <t>one-to-one</t>
    <phoneticPr fontId="1"/>
  </si>
  <si>
    <t>物理パス:1本</t>
    <rPh sb="0" eb="2">
      <t>ブツリ</t>
    </rPh>
    <rPh sb="6" eb="7">
      <t>ポン</t>
    </rPh>
    <phoneticPr fontId="1"/>
  </si>
  <si>
    <t>Single-TCP</t>
    <phoneticPr fontId="1"/>
  </si>
  <si>
    <t>100Mbps</t>
    <phoneticPr fontId="1"/>
  </si>
  <si>
    <t>1ms</t>
    <phoneticPr fontId="1"/>
  </si>
  <si>
    <t>MPTCP:2</t>
    <phoneticPr fontId="1"/>
  </si>
  <si>
    <t>MPTCP:3</t>
    <phoneticPr fontId="1"/>
  </si>
  <si>
    <t>MPTCP:4</t>
    <phoneticPr fontId="1"/>
  </si>
  <si>
    <t>10ms</t>
    <phoneticPr fontId="1"/>
  </si>
  <si>
    <t>100ms</t>
    <phoneticPr fontId="1"/>
  </si>
  <si>
    <t>1Gbps</t>
    <phoneticPr fontId="1"/>
  </si>
  <si>
    <t>物理パス:アドレス数に応じて</t>
    <rPh sb="0" eb="2">
      <t>ブツリ</t>
    </rPh>
    <rPh sb="9" eb="10">
      <t>スウ</t>
    </rPh>
    <rPh sb="11" eb="12">
      <t>オウ</t>
    </rPh>
    <phoneticPr fontId="1"/>
  </si>
  <si>
    <t>・iprouteを設定しても、物理パス1本だと変化なし</t>
    <rPh sb="9" eb="11">
      <t>セッテイ</t>
    </rPh>
    <rPh sb="15" eb="17">
      <t>ブツリ</t>
    </rPh>
    <rPh sb="20" eb="21">
      <t>ホン</t>
    </rPh>
    <rPh sb="23" eb="25">
      <t>ヘンカ</t>
    </rPh>
    <phoneticPr fontId="1"/>
  </si>
  <si>
    <t>one-many-one</t>
    <phoneticPr fontId="1"/>
  </si>
  <si>
    <t>MPTCP:8</t>
    <phoneticPr fontId="1"/>
  </si>
  <si>
    <t>MPTCP:16</t>
    <phoneticPr fontId="1"/>
  </si>
  <si>
    <t>Single-path</t>
    <phoneticPr fontId="1"/>
  </si>
  <si>
    <t>4:1</t>
    <phoneticPr fontId="1"/>
  </si>
  <si>
    <t>1Gbps</t>
    <phoneticPr fontId="1"/>
  </si>
  <si>
    <t>50KB検証-71パケット</t>
    <rPh sb="4" eb="6">
      <t>ケンショウ</t>
    </rPh>
    <phoneticPr fontId="1"/>
  </si>
  <si>
    <t>70KB</t>
    <phoneticPr fontId="1"/>
  </si>
  <si>
    <t>from:10.1.0.2</t>
    <phoneticPr fontId="1"/>
  </si>
  <si>
    <t>To:10.2.4.2</t>
    <phoneticPr fontId="1"/>
  </si>
  <si>
    <t xml:space="preserve"> </t>
    <phoneticPr fontId="1"/>
  </si>
  <si>
    <t>20KB検証-33パケット</t>
    <rPh sb="4" eb="6">
      <t>ケンショウ</t>
    </rPh>
    <phoneticPr fontId="1"/>
  </si>
  <si>
    <t>all-to-all</t>
    <phoneticPr fontId="1"/>
  </si>
  <si>
    <t>20/1000</t>
    <phoneticPr fontId="1"/>
  </si>
  <si>
    <t>2-0</t>
    <phoneticPr fontId="1"/>
  </si>
  <si>
    <t>70KB検証-92パケット</t>
    <rPh sb="4" eb="6">
      <t>ケンショウ</t>
    </rPh>
    <phoneticPr fontId="1"/>
  </si>
  <si>
    <t>average</t>
    <phoneticPr fontId="1"/>
  </si>
  <si>
    <t>variance</t>
    <phoneticPr fontId="1"/>
  </si>
  <si>
    <t>50 percentile</t>
    <phoneticPr fontId="1"/>
  </si>
  <si>
    <t>95 percentile</t>
    <phoneticPr fontId="1"/>
  </si>
  <si>
    <t>80 percentile</t>
    <phoneticPr fontId="1"/>
  </si>
  <si>
    <t>90 percentile</t>
    <phoneticPr fontId="1"/>
  </si>
  <si>
    <t>Multi-PathTCP</t>
    <phoneticPr fontId="1"/>
  </si>
  <si>
    <t>10-1</t>
    <phoneticPr fontId="1"/>
  </si>
  <si>
    <t>8-2</t>
    <phoneticPr fontId="1"/>
  </si>
  <si>
    <t>14-3</t>
    <phoneticPr fontId="1"/>
  </si>
  <si>
    <t>1-4</t>
    <phoneticPr fontId="1"/>
  </si>
  <si>
    <t>6-5</t>
    <phoneticPr fontId="1"/>
  </si>
  <si>
    <t>4-6</t>
    <phoneticPr fontId="1"/>
  </si>
  <si>
    <t>0-7</t>
    <phoneticPr fontId="1"/>
  </si>
  <si>
    <t>11-8</t>
    <phoneticPr fontId="1"/>
  </si>
  <si>
    <t>12-9</t>
    <phoneticPr fontId="1"/>
  </si>
  <si>
    <t>15-10</t>
    <phoneticPr fontId="1"/>
  </si>
  <si>
    <t>13-11</t>
    <phoneticPr fontId="1"/>
  </si>
  <si>
    <t>7-12</t>
    <phoneticPr fontId="1"/>
  </si>
  <si>
    <t>9-13</t>
    <phoneticPr fontId="1"/>
  </si>
  <si>
    <t>3-14</t>
    <phoneticPr fontId="1"/>
  </si>
  <si>
    <t>5-15</t>
    <phoneticPr fontId="1"/>
  </si>
  <si>
    <t>100% of all nodes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</si>
</sst>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4" fillId="0" borderId="1" xfId="0" applyFont="1" applyBorder="1"/>
    <xf numFmtId="0" fontId="4" fillId="0" borderId="0" xfId="0" applyFont="1"/>
    <xf numFmtId="49" fontId="0" fillId="0" borderId="0" xfId="0" applyNumberFormat="1"/>
    <xf numFmtId="0" fontId="5" fillId="2" borderId="0" xfId="43"/>
    <xf numFmtId="0" fontId="6" fillId="0" borderId="0" xfId="0" applyFont="1"/>
    <xf numFmtId="49" fontId="6" fillId="0" borderId="1" xfId="0" applyNumberFormat="1" applyFont="1" applyBorder="1"/>
    <xf numFmtId="49" fontId="0" fillId="0" borderId="1" xfId="0" applyNumberFormat="1" applyBorder="1"/>
    <xf numFmtId="0" fontId="6" fillId="0" borderId="0" xfId="0" applyFont="1" applyBorder="1"/>
    <xf numFmtId="49" fontId="0" fillId="0" borderId="0" xfId="0" applyNumberFormat="1" applyBorder="1"/>
    <xf numFmtId="9" fontId="0" fillId="0" borderId="0" xfId="0" applyNumberFormat="1"/>
    <xf numFmtId="0" fontId="0" fillId="0" borderId="2" xfId="0" applyBorder="1"/>
    <xf numFmtId="0" fontId="0" fillId="0" borderId="0" xfId="0" applyFont="1"/>
  </cellXfs>
  <cellStyles count="154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悪い" xfId="43" builtinId="2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MPTCP-4</c:v>
          </c:tx>
          <c:invertIfNegative val="0"/>
          <c:cat>
            <c:strRef>
              <c:f>スループット計測!$C$22:$C$24</c:f>
              <c:strCache>
                <c:ptCount val="3"/>
                <c:pt idx="0">
                  <c:v>intra-pod</c:v>
                </c:pt>
                <c:pt idx="1">
                  <c:v>neighbor</c:v>
                </c:pt>
                <c:pt idx="2">
                  <c:v>via-core</c:v>
                </c:pt>
              </c:strCache>
            </c:strRef>
          </c:cat>
          <c:val>
            <c:numRef>
              <c:f>スループット計測!$D$22:$D$24</c:f>
              <c:numCache>
                <c:formatCode>General</c:formatCode>
                <c:ptCount val="3"/>
                <c:pt idx="0">
                  <c:v>56.17033333333333</c:v>
                </c:pt>
                <c:pt idx="1">
                  <c:v>56.18</c:v>
                </c:pt>
                <c:pt idx="2">
                  <c:v>48.24616666666666</c:v>
                </c:pt>
              </c:numCache>
            </c:numRef>
          </c:val>
        </c:ser>
        <c:ser>
          <c:idx val="1"/>
          <c:order val="1"/>
          <c:tx>
            <c:v>Single-path TCP</c:v>
          </c:tx>
          <c:invertIfNegative val="0"/>
          <c:cat>
            <c:strRef>
              <c:f>スループット計測!$C$22:$C$24</c:f>
              <c:strCache>
                <c:ptCount val="3"/>
                <c:pt idx="0">
                  <c:v>intra-pod</c:v>
                </c:pt>
                <c:pt idx="1">
                  <c:v>neighbor</c:v>
                </c:pt>
                <c:pt idx="2">
                  <c:v>via-core</c:v>
                </c:pt>
              </c:strCache>
            </c:strRef>
          </c:cat>
          <c:val>
            <c:numRef>
              <c:f>スループット計測!$E$22:$E$24</c:f>
              <c:numCache>
                <c:formatCode>General</c:formatCode>
                <c:ptCount val="3"/>
                <c:pt idx="0">
                  <c:v>64.58566666666667</c:v>
                </c:pt>
                <c:pt idx="1">
                  <c:v>61.295</c:v>
                </c:pt>
                <c:pt idx="2">
                  <c:v>28.21091666666666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027816"/>
        <c:axId val="2117114072"/>
      </c:barChart>
      <c:catAx>
        <c:axId val="-211002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114072"/>
        <c:crosses val="autoZero"/>
        <c:auto val="1"/>
        <c:lblAlgn val="ctr"/>
        <c:lblOffset val="100"/>
        <c:noMultiLvlLbl val="0"/>
      </c:catAx>
      <c:valAx>
        <c:axId val="2117114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27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'70KB検証'!$B$10</c:f>
              <c:strCache>
                <c:ptCount val="1"/>
                <c:pt idx="0">
                  <c:v>single</c:v>
                </c:pt>
              </c:strCache>
            </c:strRef>
          </c:tx>
          <c:invertIfNegative val="0"/>
          <c:val>
            <c:numRef>
              <c:f>'70KB検証'!$B$11:$B$21</c:f>
              <c:numCache>
                <c:formatCode>General</c:formatCode>
                <c:ptCount val="11"/>
                <c:pt idx="0">
                  <c:v>0.091977</c:v>
                </c:pt>
                <c:pt idx="1">
                  <c:v>0.091981</c:v>
                </c:pt>
                <c:pt idx="2">
                  <c:v>0.092977</c:v>
                </c:pt>
                <c:pt idx="3">
                  <c:v>0.093977</c:v>
                </c:pt>
                <c:pt idx="4">
                  <c:v>0.094</c:v>
                </c:pt>
                <c:pt idx="5">
                  <c:v>0.095001</c:v>
                </c:pt>
                <c:pt idx="6">
                  <c:v>0.099534</c:v>
                </c:pt>
                <c:pt idx="7">
                  <c:v>0.100534</c:v>
                </c:pt>
                <c:pt idx="8">
                  <c:v>0.101438</c:v>
                </c:pt>
                <c:pt idx="9">
                  <c:v>0.102534</c:v>
                </c:pt>
                <c:pt idx="10">
                  <c:v>0.10453</c:v>
                </c:pt>
              </c:numCache>
            </c:numRef>
          </c:val>
        </c:ser>
        <c:ser>
          <c:idx val="1"/>
          <c:order val="1"/>
          <c:tx>
            <c:strRef>
              <c:f>'70KB検証'!$C$10</c:f>
              <c:strCache>
                <c:ptCount val="1"/>
                <c:pt idx="0">
                  <c:v>4-paths</c:v>
                </c:pt>
              </c:strCache>
            </c:strRef>
          </c:tx>
          <c:invertIfNegative val="0"/>
          <c:val>
            <c:numRef>
              <c:f>'70KB検証'!$C$11:$C$21</c:f>
              <c:numCache>
                <c:formatCode>General</c:formatCode>
                <c:ptCount val="11"/>
                <c:pt idx="0">
                  <c:v>0.083114</c:v>
                </c:pt>
                <c:pt idx="1">
                  <c:v>0.085114</c:v>
                </c:pt>
                <c:pt idx="2">
                  <c:v>0.089981</c:v>
                </c:pt>
                <c:pt idx="3">
                  <c:v>0.092005</c:v>
                </c:pt>
                <c:pt idx="4">
                  <c:v>0.092744</c:v>
                </c:pt>
                <c:pt idx="5">
                  <c:v>0.093004</c:v>
                </c:pt>
                <c:pt idx="6">
                  <c:v>0.094739</c:v>
                </c:pt>
                <c:pt idx="7">
                  <c:v>0.097739</c:v>
                </c:pt>
                <c:pt idx="8">
                  <c:v>0.10054</c:v>
                </c:pt>
                <c:pt idx="9">
                  <c:v>0.102534</c:v>
                </c:pt>
                <c:pt idx="10">
                  <c:v>0.105535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9488680"/>
        <c:axId val="2082863304"/>
      </c:barChart>
      <c:catAx>
        <c:axId val="-2109488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63304"/>
        <c:crosses val="autoZero"/>
        <c:auto val="1"/>
        <c:lblAlgn val="ctr"/>
        <c:lblOffset val="100"/>
        <c:noMultiLvlLbl val="0"/>
      </c:catAx>
      <c:valAx>
        <c:axId val="208286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48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MPTCP性能!$D$3</c:f>
              <c:strCache>
                <c:ptCount val="1"/>
                <c:pt idx="0">
                  <c:v>Single-TCP</c:v>
                </c:pt>
              </c:strCache>
            </c:strRef>
          </c:tx>
          <c:invertIfNegative val="0"/>
          <c:cat>
            <c:strRef>
              <c:f>MPTCP性能!$C$4:$C$9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MPTCP性能!$D$4:$D$9</c:f>
              <c:numCache>
                <c:formatCode>General</c:formatCode>
                <c:ptCount val="6"/>
                <c:pt idx="0">
                  <c:v>95.1</c:v>
                </c:pt>
                <c:pt idx="1">
                  <c:v>13.3</c:v>
                </c:pt>
                <c:pt idx="2">
                  <c:v>1.19</c:v>
                </c:pt>
                <c:pt idx="3">
                  <c:v>121.0</c:v>
                </c:pt>
                <c:pt idx="4">
                  <c:v>12.4</c:v>
                </c:pt>
                <c:pt idx="5">
                  <c:v>1.2</c:v>
                </c:pt>
              </c:numCache>
            </c:numRef>
          </c:val>
        </c:ser>
        <c:ser>
          <c:idx val="1"/>
          <c:order val="1"/>
          <c:tx>
            <c:strRef>
              <c:f>MPTCP性能!$E$3</c:f>
              <c:strCache>
                <c:ptCount val="1"/>
                <c:pt idx="0">
                  <c:v>MPTCP:2</c:v>
                </c:pt>
              </c:strCache>
            </c:strRef>
          </c:tx>
          <c:invertIfNegative val="0"/>
          <c:cat>
            <c:strRef>
              <c:f>MPTCP性能!$C$4:$C$9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MPTCP性能!$E$4:$E$9</c:f>
              <c:numCache>
                <c:formatCode>General</c:formatCode>
                <c:ptCount val="6"/>
                <c:pt idx="0">
                  <c:v>95.1</c:v>
                </c:pt>
                <c:pt idx="1">
                  <c:v>13.2</c:v>
                </c:pt>
                <c:pt idx="2">
                  <c:v>1.21</c:v>
                </c:pt>
                <c:pt idx="3">
                  <c:v>121.0</c:v>
                </c:pt>
                <c:pt idx="4">
                  <c:v>12.3</c:v>
                </c:pt>
                <c:pt idx="5">
                  <c:v>1.22</c:v>
                </c:pt>
              </c:numCache>
            </c:numRef>
          </c:val>
        </c:ser>
        <c:ser>
          <c:idx val="2"/>
          <c:order val="2"/>
          <c:tx>
            <c:strRef>
              <c:f>MPTCP性能!$F$3</c:f>
              <c:strCache>
                <c:ptCount val="1"/>
                <c:pt idx="0">
                  <c:v>MPTCP:3</c:v>
                </c:pt>
              </c:strCache>
            </c:strRef>
          </c:tx>
          <c:invertIfNegative val="0"/>
          <c:cat>
            <c:strRef>
              <c:f>MPTCP性能!$C$4:$C$9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MPTCP性能!$F$4:$F$9</c:f>
              <c:numCache>
                <c:formatCode>General</c:formatCode>
                <c:ptCount val="6"/>
                <c:pt idx="0">
                  <c:v>95.1</c:v>
                </c:pt>
                <c:pt idx="1">
                  <c:v>13.2</c:v>
                </c:pt>
                <c:pt idx="2">
                  <c:v>1.21</c:v>
                </c:pt>
                <c:pt idx="3">
                  <c:v>121.0</c:v>
                </c:pt>
                <c:pt idx="4">
                  <c:v>12.4</c:v>
                </c:pt>
                <c:pt idx="5">
                  <c:v>1.2</c:v>
                </c:pt>
              </c:numCache>
            </c:numRef>
          </c:val>
        </c:ser>
        <c:ser>
          <c:idx val="3"/>
          <c:order val="3"/>
          <c:tx>
            <c:strRef>
              <c:f>MPTCP性能!$G$3</c:f>
              <c:strCache>
                <c:ptCount val="1"/>
                <c:pt idx="0">
                  <c:v>MPTCP:4</c:v>
                </c:pt>
              </c:strCache>
            </c:strRef>
          </c:tx>
          <c:invertIfNegative val="0"/>
          <c:cat>
            <c:strRef>
              <c:f>MPTCP性能!$C$4:$C$9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MPTCP性能!$G$4:$G$9</c:f>
              <c:numCache>
                <c:formatCode>General</c:formatCode>
                <c:ptCount val="6"/>
                <c:pt idx="0">
                  <c:v>95.1</c:v>
                </c:pt>
                <c:pt idx="1">
                  <c:v>13.2</c:v>
                </c:pt>
                <c:pt idx="2">
                  <c:v>1.19</c:v>
                </c:pt>
                <c:pt idx="3">
                  <c:v>121.0</c:v>
                </c:pt>
                <c:pt idx="4">
                  <c:v>12.3</c:v>
                </c:pt>
                <c:pt idx="5">
                  <c:v>1.2</c:v>
                </c:pt>
              </c:numCache>
            </c:numRef>
          </c:val>
        </c:ser>
        <c:ser>
          <c:idx val="4"/>
          <c:order val="4"/>
          <c:tx>
            <c:strRef>
              <c:f>MPTCP性能!$H$3</c:f>
              <c:strCache>
                <c:ptCount val="1"/>
                <c:pt idx="0">
                  <c:v>MPTCP:2</c:v>
                </c:pt>
              </c:strCache>
            </c:strRef>
          </c:tx>
          <c:invertIfNegative val="0"/>
          <c:cat>
            <c:strRef>
              <c:f>MPTCP性能!$C$4:$C$9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MPTCP性能!$H$4:$H$9</c:f>
              <c:numCache>
                <c:formatCode>General</c:formatCode>
                <c:ptCount val="6"/>
                <c:pt idx="0">
                  <c:v>101.0</c:v>
                </c:pt>
                <c:pt idx="1">
                  <c:v>13.1</c:v>
                </c:pt>
                <c:pt idx="2">
                  <c:v>1.19</c:v>
                </c:pt>
                <c:pt idx="3">
                  <c:v>120.0</c:v>
                </c:pt>
                <c:pt idx="4">
                  <c:v>12.3</c:v>
                </c:pt>
                <c:pt idx="5">
                  <c:v>1.2</c:v>
                </c:pt>
              </c:numCache>
            </c:numRef>
          </c:val>
        </c:ser>
        <c:ser>
          <c:idx val="5"/>
          <c:order val="5"/>
          <c:tx>
            <c:strRef>
              <c:f>MPTCP性能!$I$3</c:f>
              <c:strCache>
                <c:ptCount val="1"/>
                <c:pt idx="0">
                  <c:v>MPTCP:3</c:v>
                </c:pt>
              </c:strCache>
            </c:strRef>
          </c:tx>
          <c:invertIfNegative val="0"/>
          <c:cat>
            <c:strRef>
              <c:f>MPTCP性能!$C$4:$C$9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MPTCP性能!$I$4:$I$9</c:f>
              <c:numCache>
                <c:formatCode>General</c:formatCode>
                <c:ptCount val="6"/>
                <c:pt idx="0">
                  <c:v>95.1</c:v>
                </c:pt>
                <c:pt idx="1">
                  <c:v>13.1</c:v>
                </c:pt>
                <c:pt idx="2">
                  <c:v>1.19</c:v>
                </c:pt>
                <c:pt idx="3">
                  <c:v>120.0</c:v>
                </c:pt>
                <c:pt idx="4">
                  <c:v>12.1</c:v>
                </c:pt>
                <c:pt idx="5">
                  <c:v>1.2</c:v>
                </c:pt>
              </c:numCache>
            </c:numRef>
          </c:val>
        </c:ser>
        <c:ser>
          <c:idx val="6"/>
          <c:order val="6"/>
          <c:tx>
            <c:strRef>
              <c:f>MPTCP性能!$J$3</c:f>
              <c:strCache>
                <c:ptCount val="1"/>
                <c:pt idx="0">
                  <c:v>MPTCP:4</c:v>
                </c:pt>
              </c:strCache>
            </c:strRef>
          </c:tx>
          <c:invertIfNegative val="0"/>
          <c:cat>
            <c:strRef>
              <c:f>MPTCP性能!$C$4:$C$9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MPTCP性能!$J$4:$J$9</c:f>
              <c:numCache>
                <c:formatCode>General</c:formatCode>
                <c:ptCount val="6"/>
                <c:pt idx="0">
                  <c:v>95.1</c:v>
                </c:pt>
                <c:pt idx="1">
                  <c:v>23.7</c:v>
                </c:pt>
                <c:pt idx="2">
                  <c:v>1.18</c:v>
                </c:pt>
                <c:pt idx="3">
                  <c:v>120.0</c:v>
                </c:pt>
                <c:pt idx="4">
                  <c:v>12.2</c:v>
                </c:pt>
                <c:pt idx="5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869928"/>
        <c:axId val="-2110510088"/>
      </c:barChart>
      <c:catAx>
        <c:axId val="-21088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510088"/>
        <c:crosses val="autoZero"/>
        <c:auto val="1"/>
        <c:lblAlgn val="ctr"/>
        <c:lblOffset val="100"/>
        <c:noMultiLvlLbl val="0"/>
      </c:catAx>
      <c:valAx>
        <c:axId val="-211051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86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MPTCP性能2!$D$2</c:f>
              <c:strCache>
                <c:ptCount val="1"/>
                <c:pt idx="0">
                  <c:v>Single-TCP</c:v>
                </c:pt>
              </c:strCache>
            </c:strRef>
          </c:tx>
          <c:invertIfNegative val="0"/>
          <c:cat>
            <c:strRef>
              <c:f>MPTCP性能2!$C$3:$C$8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MPTCP性能2!$D$3:$D$8</c:f>
              <c:numCache>
                <c:formatCode>General</c:formatCode>
                <c:ptCount val="6"/>
                <c:pt idx="0">
                  <c:v>53.9</c:v>
                </c:pt>
                <c:pt idx="1">
                  <c:v>6.11</c:v>
                </c:pt>
                <c:pt idx="2">
                  <c:v>0.601</c:v>
                </c:pt>
                <c:pt idx="3">
                  <c:v>61.2</c:v>
                </c:pt>
                <c:pt idx="4">
                  <c:v>6.12</c:v>
                </c:pt>
                <c:pt idx="5">
                  <c:v>0.602</c:v>
                </c:pt>
              </c:numCache>
            </c:numRef>
          </c:val>
        </c:ser>
        <c:ser>
          <c:idx val="1"/>
          <c:order val="1"/>
          <c:tx>
            <c:strRef>
              <c:f>MPTCP性能2!$E$2</c:f>
              <c:strCache>
                <c:ptCount val="1"/>
                <c:pt idx="0">
                  <c:v>MPTCP:2</c:v>
                </c:pt>
              </c:strCache>
            </c:strRef>
          </c:tx>
          <c:invertIfNegative val="0"/>
          <c:cat>
            <c:strRef>
              <c:f>MPTCP性能2!$C$3:$C$8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MPTCP性能2!$E$3:$E$8</c:f>
              <c:numCache>
                <c:formatCode>General</c:formatCode>
                <c:ptCount val="6"/>
                <c:pt idx="0">
                  <c:v>53.8</c:v>
                </c:pt>
                <c:pt idx="1">
                  <c:v>6.0</c:v>
                </c:pt>
                <c:pt idx="2">
                  <c:v>0.601</c:v>
                </c:pt>
                <c:pt idx="3">
                  <c:v>60.4</c:v>
                </c:pt>
                <c:pt idx="4">
                  <c:v>6.12</c:v>
                </c:pt>
                <c:pt idx="5">
                  <c:v>0.602</c:v>
                </c:pt>
              </c:numCache>
            </c:numRef>
          </c:val>
        </c:ser>
        <c:ser>
          <c:idx val="2"/>
          <c:order val="2"/>
          <c:tx>
            <c:strRef>
              <c:f>MPTCP性能2!$F$2</c:f>
              <c:strCache>
                <c:ptCount val="1"/>
                <c:pt idx="0">
                  <c:v>MPTCP:3</c:v>
                </c:pt>
              </c:strCache>
            </c:strRef>
          </c:tx>
          <c:invertIfNegative val="0"/>
          <c:cat>
            <c:strRef>
              <c:f>MPTCP性能2!$C$3:$C$8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MPTCP性能2!$F$3:$F$8</c:f>
              <c:numCache>
                <c:formatCode>General</c:formatCode>
                <c:ptCount val="6"/>
                <c:pt idx="0">
                  <c:v>53.8</c:v>
                </c:pt>
                <c:pt idx="1">
                  <c:v>6.0</c:v>
                </c:pt>
                <c:pt idx="2">
                  <c:v>0.601</c:v>
                </c:pt>
                <c:pt idx="3">
                  <c:v>60.3</c:v>
                </c:pt>
                <c:pt idx="4">
                  <c:v>6.0</c:v>
                </c:pt>
                <c:pt idx="5">
                  <c:v>0.602</c:v>
                </c:pt>
              </c:numCache>
            </c:numRef>
          </c:val>
        </c:ser>
        <c:ser>
          <c:idx val="3"/>
          <c:order val="3"/>
          <c:tx>
            <c:strRef>
              <c:f>MPTCP性能2!$G$2</c:f>
              <c:strCache>
                <c:ptCount val="1"/>
                <c:pt idx="0">
                  <c:v>MPTCP:4</c:v>
                </c:pt>
              </c:strCache>
            </c:strRef>
          </c:tx>
          <c:invertIfNegative val="0"/>
          <c:cat>
            <c:strRef>
              <c:f>MPTCP性能2!$C$3:$C$8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MPTCP性能2!$G$3:$G$8</c:f>
              <c:numCache>
                <c:formatCode>General</c:formatCode>
                <c:ptCount val="6"/>
                <c:pt idx="0">
                  <c:v>53.9</c:v>
                </c:pt>
                <c:pt idx="1">
                  <c:v>5.98</c:v>
                </c:pt>
                <c:pt idx="2">
                  <c:v>0.601</c:v>
                </c:pt>
                <c:pt idx="3">
                  <c:v>60.3</c:v>
                </c:pt>
                <c:pt idx="4">
                  <c:v>6.05</c:v>
                </c:pt>
                <c:pt idx="5">
                  <c:v>0.527</c:v>
                </c:pt>
              </c:numCache>
            </c:numRef>
          </c:val>
        </c:ser>
        <c:ser>
          <c:idx val="4"/>
          <c:order val="4"/>
          <c:tx>
            <c:strRef>
              <c:f>MPTCP性能2!$H$2</c:f>
              <c:strCache>
                <c:ptCount val="1"/>
                <c:pt idx="0">
                  <c:v>MPTCP:8</c:v>
                </c:pt>
              </c:strCache>
            </c:strRef>
          </c:tx>
          <c:invertIfNegative val="0"/>
          <c:cat>
            <c:strRef>
              <c:f>MPTCP性能2!$C$3:$C$8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MPTCP性能2!$H$3:$H$8</c:f>
              <c:numCache>
                <c:formatCode>General</c:formatCode>
                <c:ptCount val="6"/>
                <c:pt idx="0">
                  <c:v>53.8</c:v>
                </c:pt>
                <c:pt idx="1">
                  <c:v>5.89</c:v>
                </c:pt>
                <c:pt idx="2">
                  <c:v>0.572</c:v>
                </c:pt>
                <c:pt idx="3">
                  <c:v>60.3</c:v>
                </c:pt>
                <c:pt idx="4">
                  <c:v>5.98</c:v>
                </c:pt>
                <c:pt idx="5">
                  <c:v>0.602</c:v>
                </c:pt>
              </c:numCache>
            </c:numRef>
          </c:val>
        </c:ser>
        <c:ser>
          <c:idx val="5"/>
          <c:order val="5"/>
          <c:tx>
            <c:strRef>
              <c:f>MPTCP性能2!$I$2</c:f>
              <c:strCache>
                <c:ptCount val="1"/>
                <c:pt idx="0">
                  <c:v>MPTCP:16</c:v>
                </c:pt>
              </c:strCache>
            </c:strRef>
          </c:tx>
          <c:invertIfNegative val="0"/>
          <c:cat>
            <c:strRef>
              <c:f>MPTCP性能2!$C$3:$C$8</c:f>
              <c:strCache>
                <c:ptCount val="6"/>
                <c:pt idx="0">
                  <c:v>100Mbps/1ms</c:v>
                </c:pt>
                <c:pt idx="1">
                  <c:v>100Mbps/10ms</c:v>
                </c:pt>
                <c:pt idx="2">
                  <c:v>100Mbps/100ms</c:v>
                </c:pt>
                <c:pt idx="3">
                  <c:v>1Gbps/1ms</c:v>
                </c:pt>
                <c:pt idx="4">
                  <c:v>1Gbps/10ms</c:v>
                </c:pt>
                <c:pt idx="5">
                  <c:v>1Gbps/100ms</c:v>
                </c:pt>
              </c:strCache>
            </c:strRef>
          </c:cat>
          <c:val>
            <c:numRef>
              <c:f>MPTCP性能2!$I$3:$I$8</c:f>
              <c:numCache>
                <c:formatCode>General</c:formatCode>
                <c:ptCount val="6"/>
                <c:pt idx="0">
                  <c:v>53.8</c:v>
                </c:pt>
                <c:pt idx="1">
                  <c:v>5.89</c:v>
                </c:pt>
                <c:pt idx="2">
                  <c:v>0.572</c:v>
                </c:pt>
                <c:pt idx="3">
                  <c:v>60.3</c:v>
                </c:pt>
                <c:pt idx="4">
                  <c:v>5.98</c:v>
                </c:pt>
                <c:pt idx="5">
                  <c:v>0.602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7972600"/>
        <c:axId val="-2108368232"/>
      </c:barChart>
      <c:catAx>
        <c:axId val="-210797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68232"/>
        <c:crosses val="autoZero"/>
        <c:auto val="1"/>
        <c:lblAlgn val="ctr"/>
        <c:lblOffset val="100"/>
        <c:noMultiLvlLbl val="0"/>
      </c:catAx>
      <c:valAx>
        <c:axId val="-210836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97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507999</xdr:colOff>
      <xdr:row>9</xdr:row>
      <xdr:rowOff>196850</xdr:rowOff>
    </xdr:from>
    <xdr:to>
      <xdr:col>10</xdr:col>
      <xdr:colOff>794868</xdr:colOff>
      <xdr:row>25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10</xdr:row>
      <xdr:rowOff>31750</xdr:rowOff>
    </xdr:from>
    <xdr:to>
      <xdr:col>9</xdr:col>
      <xdr:colOff>266700</xdr:colOff>
      <xdr:row>22</xdr:row>
      <xdr:rowOff>31750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11</xdr:row>
      <xdr:rowOff>135890</xdr:rowOff>
    </xdr:from>
    <xdr:to>
      <xdr:col>8</xdr:col>
      <xdr:colOff>635000</xdr:colOff>
      <xdr:row>29</xdr:row>
      <xdr:rowOff>196850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9</xdr:row>
      <xdr:rowOff>6350</xdr:rowOff>
    </xdr:from>
    <xdr:to>
      <xdr:col>10</xdr:col>
      <xdr:colOff>469900</xdr:colOff>
      <xdr:row>21</xdr:row>
      <xdr:rowOff>6350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Ruler="0" workbookViewId="0">
      <selection activeCell="L20" sqref="L20"/>
    </sheetView>
  </sheetViews>
  <sheetFormatPr baseColWidth="12" defaultRowHeight="18" x14ac:dyDescent="0"/>
  <cols>
    <col min="2" max="2" width="15.83203125" bestFit="1" customWidth="1"/>
    <col min="3" max="3" width="17.5" bestFit="1" customWidth="1"/>
    <col min="4" max="4" width="27" bestFit="1" customWidth="1"/>
    <col min="5" max="5" width="21.33203125" bestFit="1" customWidth="1"/>
    <col min="7" max="7" width="17" bestFit="1" customWidth="1"/>
    <col min="9" max="9" width="26.1640625" bestFit="1" customWidth="1"/>
  </cols>
  <sheetData>
    <row r="1" spans="1:7">
      <c r="A1" s="3"/>
      <c r="B1" s="3" t="s">
        <v>0</v>
      </c>
      <c r="C1" s="3" t="s">
        <v>1</v>
      </c>
      <c r="D1" s="3" t="s">
        <v>2</v>
      </c>
      <c r="E1" s="3" t="s">
        <v>3</v>
      </c>
      <c r="F1" s="2" t="s">
        <v>4</v>
      </c>
      <c r="G1" s="1" t="s">
        <v>12</v>
      </c>
    </row>
    <row r="3" spans="1:7">
      <c r="A3" s="2"/>
      <c r="B3" s="2"/>
      <c r="C3" s="2"/>
      <c r="D3" s="2"/>
      <c r="E3" s="2"/>
    </row>
    <row r="4" spans="1:7">
      <c r="A4" s="3"/>
      <c r="B4" s="3" t="s">
        <v>5</v>
      </c>
      <c r="C4" s="3" t="s">
        <v>6</v>
      </c>
      <c r="D4" s="3" t="s">
        <v>10</v>
      </c>
      <c r="E4" s="3" t="s">
        <v>11</v>
      </c>
    </row>
    <row r="5" spans="1:7">
      <c r="A5" s="3" t="s">
        <v>9</v>
      </c>
      <c r="B5" s="3">
        <v>2</v>
      </c>
      <c r="C5" s="3">
        <v>0</v>
      </c>
      <c r="D5" s="3">
        <v>55.774000000000001</v>
      </c>
      <c r="E5" s="3">
        <v>60.725999999999999</v>
      </c>
    </row>
    <row r="6" spans="1:7">
      <c r="A6" s="3" t="s">
        <v>9</v>
      </c>
      <c r="B6" s="3">
        <v>4</v>
      </c>
      <c r="C6" s="3">
        <v>6</v>
      </c>
      <c r="D6" s="3">
        <v>52.655000000000001</v>
      </c>
      <c r="E6" s="3">
        <v>61.238999999999997</v>
      </c>
    </row>
    <row r="7" spans="1:7">
      <c r="A7" s="4" t="s">
        <v>9</v>
      </c>
      <c r="B7" s="3">
        <v>11</v>
      </c>
      <c r="C7" s="3">
        <v>8</v>
      </c>
      <c r="D7" s="3">
        <v>60.082000000000001</v>
      </c>
      <c r="E7" s="3">
        <v>71.792000000000002</v>
      </c>
    </row>
    <row r="8" spans="1:7">
      <c r="A8" s="3" t="s">
        <v>14</v>
      </c>
      <c r="B8" s="3">
        <v>6</v>
      </c>
      <c r="C8" s="3">
        <v>5</v>
      </c>
      <c r="D8" s="3">
        <v>56.18</v>
      </c>
      <c r="E8" s="3">
        <v>61.295000000000002</v>
      </c>
    </row>
    <row r="9" spans="1:7">
      <c r="A9" s="3" t="s">
        <v>8</v>
      </c>
      <c r="B9" s="3">
        <v>0</v>
      </c>
      <c r="C9" s="3">
        <v>7</v>
      </c>
      <c r="D9" s="3">
        <v>47.161999999999999</v>
      </c>
      <c r="E9" s="3">
        <v>34.002000000000002</v>
      </c>
    </row>
    <row r="10" spans="1:7">
      <c r="A10" s="3" t="s">
        <v>8</v>
      </c>
      <c r="B10" s="3">
        <v>1</v>
      </c>
      <c r="C10" s="3">
        <v>4</v>
      </c>
      <c r="D10" s="3">
        <v>43.62</v>
      </c>
      <c r="E10" s="3">
        <v>33.137</v>
      </c>
    </row>
    <row r="11" spans="1:7">
      <c r="A11" s="4" t="s">
        <v>7</v>
      </c>
      <c r="B11" s="3">
        <v>3</v>
      </c>
      <c r="C11" s="3">
        <v>14</v>
      </c>
      <c r="D11" s="3">
        <v>46.406999999999996</v>
      </c>
      <c r="E11" s="3">
        <v>23.946000000000002</v>
      </c>
    </row>
    <row r="12" spans="1:7">
      <c r="A12" s="4" t="s">
        <v>7</v>
      </c>
      <c r="B12" s="3">
        <v>5</v>
      </c>
      <c r="C12" s="3">
        <v>15</v>
      </c>
      <c r="D12" s="3">
        <v>48.466999999999999</v>
      </c>
      <c r="E12" s="3">
        <v>25.231000000000002</v>
      </c>
    </row>
    <row r="13" spans="1:7">
      <c r="A13" s="4" t="s">
        <v>7</v>
      </c>
      <c r="B13" s="3">
        <v>7</v>
      </c>
      <c r="C13" s="3">
        <v>12</v>
      </c>
      <c r="D13" s="3">
        <v>49.042000000000002</v>
      </c>
      <c r="E13" s="3">
        <v>25.094000000000001</v>
      </c>
    </row>
    <row r="14" spans="1:7">
      <c r="A14" s="4" t="s">
        <v>7</v>
      </c>
      <c r="B14" s="3">
        <v>8</v>
      </c>
      <c r="C14" s="3">
        <v>2</v>
      </c>
      <c r="D14" s="3">
        <v>50.076999999999998</v>
      </c>
      <c r="E14" s="3">
        <v>37.418999999999997</v>
      </c>
    </row>
    <row r="15" spans="1:7">
      <c r="A15" s="4" t="s">
        <v>7</v>
      </c>
      <c r="B15" s="3">
        <v>9</v>
      </c>
      <c r="C15" s="3">
        <v>13</v>
      </c>
      <c r="D15" s="3">
        <v>48.45</v>
      </c>
      <c r="E15" s="3">
        <v>24.36</v>
      </c>
    </row>
    <row r="16" spans="1:7">
      <c r="A16" s="4" t="s">
        <v>7</v>
      </c>
      <c r="B16" s="3">
        <v>10</v>
      </c>
      <c r="C16" s="3">
        <v>1</v>
      </c>
      <c r="D16" s="3">
        <v>42.792999999999999</v>
      </c>
      <c r="E16" s="3">
        <v>37.180999999999997</v>
      </c>
    </row>
    <row r="17" spans="1:5">
      <c r="A17" s="4" t="s">
        <v>7</v>
      </c>
      <c r="B17" s="3">
        <v>12</v>
      </c>
      <c r="C17" s="3">
        <v>9</v>
      </c>
      <c r="D17" s="3">
        <v>49.475999999999999</v>
      </c>
      <c r="E17" s="3">
        <v>24.347000000000001</v>
      </c>
    </row>
    <row r="18" spans="1:5">
      <c r="A18" s="4" t="s">
        <v>7</v>
      </c>
      <c r="B18" s="3">
        <v>13</v>
      </c>
      <c r="C18" s="3">
        <v>11</v>
      </c>
      <c r="D18" s="3">
        <v>53.874000000000002</v>
      </c>
      <c r="E18" s="3">
        <v>24.542999999999999</v>
      </c>
    </row>
    <row r="19" spans="1:5">
      <c r="A19" s="4" t="s">
        <v>7</v>
      </c>
      <c r="B19" s="3">
        <v>14</v>
      </c>
      <c r="C19" s="3">
        <v>3</v>
      </c>
      <c r="D19" s="3">
        <v>50.209000000000003</v>
      </c>
      <c r="E19" s="3">
        <v>23.952999999999999</v>
      </c>
    </row>
    <row r="20" spans="1:5">
      <c r="A20" s="4" t="s">
        <v>7</v>
      </c>
      <c r="B20" s="3">
        <v>15</v>
      </c>
      <c r="C20" s="3">
        <v>10</v>
      </c>
      <c r="D20" s="3">
        <v>49.377000000000002</v>
      </c>
      <c r="E20" s="3">
        <v>25.318000000000001</v>
      </c>
    </row>
    <row r="22" spans="1:5">
      <c r="C22" t="s">
        <v>16</v>
      </c>
      <c r="D22">
        <f>AVERAGE(D5:D7)</f>
        <v>56.170333333333332</v>
      </c>
      <c r="E22">
        <f>AVERAGE(E5:E7)</f>
        <v>64.585666666666668</v>
      </c>
    </row>
    <row r="23" spans="1:5">
      <c r="C23" t="s">
        <v>17</v>
      </c>
      <c r="D23">
        <f>AVERAGE(D8)</f>
        <v>56.18</v>
      </c>
      <c r="E23">
        <f>AVERAGE(E8)</f>
        <v>61.295000000000002</v>
      </c>
    </row>
    <row r="24" spans="1:5">
      <c r="A24" t="s">
        <v>19</v>
      </c>
      <c r="C24" t="s">
        <v>18</v>
      </c>
      <c r="D24">
        <f>AVERAGE(AVERAGE(D9:D20))</f>
        <v>48.24616666666666</v>
      </c>
      <c r="E24">
        <f>AVERAGE(E9:E20)</f>
        <v>28.210916666666662</v>
      </c>
    </row>
    <row r="25" spans="1:5">
      <c r="A25" t="s">
        <v>15</v>
      </c>
      <c r="B25">
        <v>56.170333333333332</v>
      </c>
      <c r="C25">
        <v>64.585666666666668</v>
      </c>
    </row>
    <row r="26" spans="1:5">
      <c r="A26" t="s">
        <v>13</v>
      </c>
      <c r="B26">
        <v>56.18</v>
      </c>
      <c r="C26">
        <v>61.295000000000002</v>
      </c>
    </row>
    <row r="27" spans="1:5">
      <c r="A27" t="s">
        <v>7</v>
      </c>
      <c r="B27">
        <v>48.24616666666666</v>
      </c>
      <c r="C27">
        <v>28.210916666666662</v>
      </c>
    </row>
  </sheetData>
  <sortState ref="A5:E20">
    <sortCondition ref="A5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Ruler="0" workbookViewId="0">
      <selection activeCell="F27" sqref="F27"/>
    </sheetView>
  </sheetViews>
  <sheetFormatPr baseColWidth="12" defaultRowHeight="18" x14ac:dyDescent="0"/>
  <sheetData>
    <row r="1" spans="1:12">
      <c r="B1" t="s">
        <v>5</v>
      </c>
      <c r="C1" t="s">
        <v>6</v>
      </c>
    </row>
    <row r="2" spans="1:12">
      <c r="B2">
        <v>7</v>
      </c>
      <c r="C2">
        <v>0</v>
      </c>
    </row>
    <row r="3" spans="1:1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>
        <v>39</v>
      </c>
    </row>
    <row r="4" spans="1:12">
      <c r="A4" s="3" t="s">
        <v>20</v>
      </c>
      <c r="B4" s="3">
        <v>0.101438</v>
      </c>
      <c r="C4" s="3">
        <v>9.2977000000000004E-2</v>
      </c>
      <c r="D4" s="3">
        <v>1.0453E-2</v>
      </c>
      <c r="E4" s="3">
        <v>9.5001000000000002E-2</v>
      </c>
      <c r="F4" s="3">
        <v>9.1977000000000003E-2</v>
      </c>
      <c r="G4" s="3">
        <v>0.100534</v>
      </c>
      <c r="H4" s="3">
        <v>9.3977000000000005E-2</v>
      </c>
      <c r="I4" s="3">
        <v>9.9533999999999997E-2</v>
      </c>
      <c r="J4" s="3">
        <v>0.94</v>
      </c>
      <c r="K4" s="3">
        <v>0.102534</v>
      </c>
      <c r="L4" s="3">
        <v>9.1980999999999993E-2</v>
      </c>
    </row>
    <row r="5" spans="1:12">
      <c r="A5" s="3" t="s">
        <v>21</v>
      </c>
      <c r="B5" s="3">
        <v>0.10054</v>
      </c>
      <c r="C5" s="3">
        <v>8.9981000000000005E-2</v>
      </c>
      <c r="D5" s="3">
        <v>9.2743999999999993E-2</v>
      </c>
      <c r="E5" s="3">
        <v>8.3113999999999993E-2</v>
      </c>
      <c r="F5" s="3">
        <v>0.102534</v>
      </c>
      <c r="G5" s="3">
        <v>9.3004000000000003E-2</v>
      </c>
      <c r="H5" s="3">
        <v>9.4739000000000004E-2</v>
      </c>
      <c r="I5" s="3">
        <v>8.5113999999999995E-2</v>
      </c>
      <c r="J5" s="3">
        <v>0.105535</v>
      </c>
      <c r="K5" s="3">
        <v>0.92005000000000003</v>
      </c>
      <c r="L5" s="3">
        <v>9.7739000000000006E-2</v>
      </c>
    </row>
    <row r="8" spans="1:12">
      <c r="A8" s="3" t="s">
        <v>20</v>
      </c>
      <c r="B8" s="3">
        <v>0.101438</v>
      </c>
      <c r="C8" s="3">
        <v>9.2977000000000004E-2</v>
      </c>
      <c r="D8" s="3">
        <v>1.0453E-2</v>
      </c>
      <c r="E8" s="3">
        <v>9.5001000000000002E-2</v>
      </c>
      <c r="F8" s="3">
        <v>9.1977000000000003E-2</v>
      </c>
      <c r="G8" s="3">
        <v>0.100534</v>
      </c>
      <c r="H8" s="3">
        <v>9.3977000000000005E-2</v>
      </c>
      <c r="I8" s="3">
        <v>9.9533999999999997E-2</v>
      </c>
      <c r="J8" s="3">
        <v>0.94</v>
      </c>
      <c r="K8" s="3">
        <v>0.102534</v>
      </c>
      <c r="L8" s="3">
        <v>9.1980999999999993E-2</v>
      </c>
    </row>
    <row r="9" spans="1:12">
      <c r="A9" s="3" t="s">
        <v>21</v>
      </c>
      <c r="B9" s="3">
        <v>0.10054</v>
      </c>
      <c r="C9" s="3">
        <v>8.9981000000000005E-2</v>
      </c>
      <c r="D9" s="3">
        <v>9.2743999999999993E-2</v>
      </c>
      <c r="E9" s="3">
        <v>8.3113999999999993E-2</v>
      </c>
      <c r="F9" s="3">
        <v>0.102534</v>
      </c>
      <c r="G9" s="3">
        <v>9.3004000000000003E-2</v>
      </c>
      <c r="H9" s="3">
        <v>9.4739000000000004E-2</v>
      </c>
      <c r="I9" s="3">
        <v>8.5113999999999995E-2</v>
      </c>
      <c r="J9" s="3">
        <v>0.105535</v>
      </c>
      <c r="K9" s="3">
        <v>0.92005000000000003</v>
      </c>
      <c r="L9" s="3">
        <v>9.7739000000000006E-2</v>
      </c>
    </row>
    <row r="10" spans="1:12">
      <c r="B10" t="s">
        <v>22</v>
      </c>
      <c r="C10" t="s">
        <v>23</v>
      </c>
    </row>
    <row r="11" spans="1:12">
      <c r="B11" s="3">
        <v>9.1977000000000003E-2</v>
      </c>
      <c r="C11" s="3">
        <v>8.3113999999999993E-2</v>
      </c>
    </row>
    <row r="12" spans="1:12">
      <c r="B12" s="3">
        <v>9.1980999999999993E-2</v>
      </c>
      <c r="C12" s="3">
        <v>8.5113999999999995E-2</v>
      </c>
    </row>
    <row r="13" spans="1:12">
      <c r="B13" s="3">
        <v>9.2977000000000004E-2</v>
      </c>
      <c r="C13" s="3">
        <v>8.9981000000000005E-2</v>
      </c>
    </row>
    <row r="14" spans="1:12">
      <c r="B14" s="3">
        <v>9.3977000000000005E-2</v>
      </c>
      <c r="C14" s="3">
        <v>9.2005000000000003E-2</v>
      </c>
    </row>
    <row r="15" spans="1:12">
      <c r="B15" s="3">
        <v>9.4E-2</v>
      </c>
      <c r="C15" s="3">
        <v>9.2743999999999993E-2</v>
      </c>
    </row>
    <row r="16" spans="1:12">
      <c r="B16" s="3">
        <v>9.5001000000000002E-2</v>
      </c>
      <c r="C16" s="3">
        <v>9.3004000000000003E-2</v>
      </c>
    </row>
    <row r="17" spans="2:3">
      <c r="B17" s="3">
        <v>9.9533999999999997E-2</v>
      </c>
      <c r="C17" s="3">
        <v>9.4739000000000004E-2</v>
      </c>
    </row>
    <row r="18" spans="2:3">
      <c r="B18" s="3">
        <v>0.100534</v>
      </c>
      <c r="C18" s="3">
        <v>9.7739000000000006E-2</v>
      </c>
    </row>
    <row r="19" spans="2:3">
      <c r="B19" s="3">
        <v>0.101438</v>
      </c>
      <c r="C19" s="3">
        <v>0.10054</v>
      </c>
    </row>
    <row r="20" spans="2:3">
      <c r="B20" s="3">
        <v>0.102534</v>
      </c>
      <c r="C20" s="3">
        <v>0.102534</v>
      </c>
    </row>
    <row r="21" spans="2:3">
      <c r="B21" s="3">
        <v>0.10453</v>
      </c>
      <c r="C21" s="3">
        <v>0.105535</v>
      </c>
    </row>
  </sheetData>
  <sortState ref="C11:C21">
    <sortCondition ref="C21"/>
  </sortState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showRuler="0" workbookViewId="0">
      <selection activeCell="A2" sqref="A2:J9"/>
    </sheetView>
  </sheetViews>
  <sheetFormatPr baseColWidth="12" defaultRowHeight="18" x14ac:dyDescent="0"/>
  <sheetData>
    <row r="2" spans="1:10">
      <c r="D2" t="s">
        <v>24</v>
      </c>
      <c r="E2" t="s">
        <v>25</v>
      </c>
      <c r="H2" t="s">
        <v>35</v>
      </c>
    </row>
    <row r="3" spans="1:10">
      <c r="D3" t="s">
        <v>26</v>
      </c>
      <c r="E3" t="s">
        <v>29</v>
      </c>
      <c r="F3" t="s">
        <v>30</v>
      </c>
      <c r="G3" t="s">
        <v>31</v>
      </c>
      <c r="H3" t="s">
        <v>29</v>
      </c>
      <c r="I3" t="s">
        <v>30</v>
      </c>
      <c r="J3" t="s">
        <v>31</v>
      </c>
    </row>
    <row r="4" spans="1:10">
      <c r="A4" t="s">
        <v>27</v>
      </c>
      <c r="B4" t="s">
        <v>28</v>
      </c>
      <c r="C4" t="str">
        <f>A4 &amp; "/" &amp; B4</f>
        <v>100Mbps/1ms</v>
      </c>
      <c r="D4">
        <v>95.1</v>
      </c>
      <c r="E4">
        <v>95.1</v>
      </c>
      <c r="F4">
        <v>95.1</v>
      </c>
      <c r="G4">
        <v>95.1</v>
      </c>
      <c r="H4">
        <v>101</v>
      </c>
      <c r="I4">
        <v>95.1</v>
      </c>
      <c r="J4">
        <v>95.1</v>
      </c>
    </row>
    <row r="5" spans="1:10">
      <c r="A5" t="s">
        <v>27</v>
      </c>
      <c r="B5" t="s">
        <v>32</v>
      </c>
      <c r="C5" t="str">
        <f t="shared" ref="C5:C9" si="0">A5 &amp; "/" &amp; B5</f>
        <v>100Mbps/10ms</v>
      </c>
      <c r="D5">
        <v>13.3</v>
      </c>
      <c r="E5">
        <v>13.2</v>
      </c>
      <c r="F5">
        <v>13.2</v>
      </c>
      <c r="G5">
        <v>13.2</v>
      </c>
      <c r="H5">
        <v>13.1</v>
      </c>
      <c r="I5">
        <v>13.1</v>
      </c>
      <c r="J5">
        <v>23.7</v>
      </c>
    </row>
    <row r="6" spans="1:10">
      <c r="A6" t="s">
        <v>27</v>
      </c>
      <c r="B6" t="s">
        <v>33</v>
      </c>
      <c r="C6" t="str">
        <f t="shared" si="0"/>
        <v>100Mbps/100ms</v>
      </c>
      <c r="D6">
        <v>1.19</v>
      </c>
      <c r="E6">
        <v>1.21</v>
      </c>
      <c r="F6">
        <v>1.21</v>
      </c>
      <c r="G6">
        <v>1.19</v>
      </c>
      <c r="H6">
        <v>1.19</v>
      </c>
      <c r="I6">
        <v>1.19</v>
      </c>
      <c r="J6">
        <v>1.18</v>
      </c>
    </row>
    <row r="7" spans="1:10">
      <c r="A7" t="s">
        <v>34</v>
      </c>
      <c r="B7" t="s">
        <v>28</v>
      </c>
      <c r="C7" t="str">
        <f t="shared" si="0"/>
        <v>1Gbps/1ms</v>
      </c>
      <c r="D7">
        <v>121</v>
      </c>
      <c r="E7">
        <v>121</v>
      </c>
      <c r="F7">
        <v>121</v>
      </c>
      <c r="G7">
        <v>121</v>
      </c>
      <c r="H7">
        <v>120</v>
      </c>
      <c r="I7">
        <v>120</v>
      </c>
      <c r="J7">
        <v>120</v>
      </c>
    </row>
    <row r="8" spans="1:10">
      <c r="A8" t="s">
        <v>34</v>
      </c>
      <c r="B8" t="s">
        <v>32</v>
      </c>
      <c r="C8" t="str">
        <f t="shared" si="0"/>
        <v>1Gbps/10ms</v>
      </c>
      <c r="D8">
        <v>12.4</v>
      </c>
      <c r="E8">
        <v>12.3</v>
      </c>
      <c r="F8">
        <v>12.4</v>
      </c>
      <c r="G8">
        <v>12.3</v>
      </c>
      <c r="H8">
        <v>12.3</v>
      </c>
      <c r="I8">
        <v>12.1</v>
      </c>
      <c r="J8">
        <v>12.2</v>
      </c>
    </row>
    <row r="9" spans="1:10">
      <c r="A9" t="s">
        <v>34</v>
      </c>
      <c r="B9" t="s">
        <v>33</v>
      </c>
      <c r="C9" t="str">
        <f t="shared" si="0"/>
        <v>1Gbps/100ms</v>
      </c>
      <c r="D9">
        <v>1.2</v>
      </c>
      <c r="E9">
        <v>1.22</v>
      </c>
      <c r="F9">
        <v>1.2</v>
      </c>
      <c r="G9">
        <v>1.2</v>
      </c>
      <c r="H9">
        <v>1.2</v>
      </c>
      <c r="I9">
        <v>1.2</v>
      </c>
      <c r="J9">
        <v>1.2</v>
      </c>
    </row>
    <row r="11" spans="1:10">
      <c r="D11" t="s">
        <v>36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showRuler="0" workbookViewId="0">
      <selection activeCell="C2" sqref="C2:I8"/>
    </sheetView>
  </sheetViews>
  <sheetFormatPr baseColWidth="12" defaultRowHeight="18" x14ac:dyDescent="0"/>
  <cols>
    <col min="3" max="3" width="15.33203125" bestFit="1" customWidth="1"/>
    <col min="4" max="4" width="14" bestFit="1" customWidth="1"/>
  </cols>
  <sheetData>
    <row r="1" spans="1:9">
      <c r="D1" t="s">
        <v>37</v>
      </c>
      <c r="E1" t="s">
        <v>35</v>
      </c>
    </row>
    <row r="2" spans="1:9">
      <c r="D2" t="s">
        <v>26</v>
      </c>
      <c r="E2" t="s">
        <v>29</v>
      </c>
      <c r="F2" t="s">
        <v>30</v>
      </c>
      <c r="G2" t="s">
        <v>31</v>
      </c>
      <c r="H2" t="s">
        <v>38</v>
      </c>
      <c r="I2" t="s">
        <v>39</v>
      </c>
    </row>
    <row r="3" spans="1:9">
      <c r="A3" t="s">
        <v>27</v>
      </c>
      <c r="B3" t="s">
        <v>28</v>
      </c>
      <c r="C3" t="str">
        <f>A3 &amp; "/" &amp; B3</f>
        <v>100Mbps/1ms</v>
      </c>
      <c r="D3">
        <v>53.9</v>
      </c>
      <c r="E3">
        <v>53.8</v>
      </c>
      <c r="F3">
        <v>53.8</v>
      </c>
      <c r="G3">
        <v>53.9</v>
      </c>
      <c r="H3">
        <v>53.8</v>
      </c>
      <c r="I3">
        <v>53.8</v>
      </c>
    </row>
    <row r="4" spans="1:9">
      <c r="A4" t="s">
        <v>27</v>
      </c>
      <c r="B4" t="s">
        <v>32</v>
      </c>
      <c r="C4" t="str">
        <f t="shared" ref="C4:C8" si="0">A4 &amp; "/" &amp; B4</f>
        <v>100Mbps/10ms</v>
      </c>
      <c r="D4">
        <v>6.11</v>
      </c>
      <c r="E4">
        <v>6</v>
      </c>
      <c r="F4">
        <v>6</v>
      </c>
      <c r="G4">
        <v>5.98</v>
      </c>
      <c r="H4">
        <v>5.89</v>
      </c>
      <c r="I4">
        <v>5.89</v>
      </c>
    </row>
    <row r="5" spans="1:9">
      <c r="A5" t="s">
        <v>27</v>
      </c>
      <c r="B5" t="s">
        <v>33</v>
      </c>
      <c r="C5" t="str">
        <f t="shared" si="0"/>
        <v>100Mbps/100ms</v>
      </c>
      <c r="D5">
        <v>0.60099999999999998</v>
      </c>
      <c r="E5">
        <v>0.60099999999999998</v>
      </c>
      <c r="F5">
        <v>0.60099999999999998</v>
      </c>
      <c r="G5">
        <v>0.60099999999999998</v>
      </c>
      <c r="H5">
        <v>0.57199999999999995</v>
      </c>
      <c r="I5">
        <v>0.57199999999999995</v>
      </c>
    </row>
    <row r="6" spans="1:9">
      <c r="A6" t="s">
        <v>34</v>
      </c>
      <c r="B6" t="s">
        <v>28</v>
      </c>
      <c r="C6" t="str">
        <f t="shared" si="0"/>
        <v>1Gbps/1ms</v>
      </c>
      <c r="D6">
        <v>61.2</v>
      </c>
      <c r="E6">
        <v>60.4</v>
      </c>
      <c r="F6">
        <v>60.3</v>
      </c>
      <c r="G6">
        <v>60.3</v>
      </c>
      <c r="H6">
        <v>60.3</v>
      </c>
      <c r="I6">
        <v>60.3</v>
      </c>
    </row>
    <row r="7" spans="1:9">
      <c r="A7" t="s">
        <v>34</v>
      </c>
      <c r="B7" t="s">
        <v>32</v>
      </c>
      <c r="C7" t="str">
        <f t="shared" si="0"/>
        <v>1Gbps/10ms</v>
      </c>
      <c r="D7">
        <v>6.12</v>
      </c>
      <c r="E7">
        <v>6.12</v>
      </c>
      <c r="F7">
        <v>6</v>
      </c>
      <c r="G7">
        <v>6.05</v>
      </c>
      <c r="H7">
        <v>5.98</v>
      </c>
      <c r="I7">
        <v>5.98</v>
      </c>
    </row>
    <row r="8" spans="1:9">
      <c r="A8" t="s">
        <v>34</v>
      </c>
      <c r="B8" t="s">
        <v>33</v>
      </c>
      <c r="C8" t="str">
        <f t="shared" si="0"/>
        <v>1Gbps/100ms</v>
      </c>
      <c r="D8">
        <v>0.60199999999999998</v>
      </c>
      <c r="E8">
        <v>0.60199999999999998</v>
      </c>
      <c r="F8">
        <v>0.60199999999999998</v>
      </c>
      <c r="G8">
        <v>0.52700000000000002</v>
      </c>
      <c r="H8">
        <v>0.60199999999999998</v>
      </c>
      <c r="I8">
        <v>0.60199999999999998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topLeftCell="A2" workbookViewId="0">
      <selection activeCell="C3" sqref="C3"/>
    </sheetView>
  </sheetViews>
  <sheetFormatPr baseColWidth="12" defaultRowHeight="18" x14ac:dyDescent="0"/>
  <sheetData>
    <row r="1" spans="1:11">
      <c r="B1" t="s">
        <v>2</v>
      </c>
      <c r="C1" s="6" t="s">
        <v>41</v>
      </c>
      <c r="D1" t="s">
        <v>42</v>
      </c>
    </row>
    <row r="2" spans="1:11">
      <c r="A2" t="s">
        <v>44</v>
      </c>
      <c r="B2" t="s">
        <v>45</v>
      </c>
      <c r="C2" t="s">
        <v>46</v>
      </c>
    </row>
    <row r="3" spans="1:11">
      <c r="B3" t="s">
        <v>40</v>
      </c>
      <c r="E3" t="s">
        <v>23</v>
      </c>
      <c r="H3" t="s">
        <v>40</v>
      </c>
      <c r="K3" t="s">
        <v>23</v>
      </c>
    </row>
    <row r="4" spans="1:11">
      <c r="A4">
        <v>1</v>
      </c>
      <c r="B4">
        <f>0.086493</f>
        <v>8.6493E-2</v>
      </c>
      <c r="E4">
        <v>8.9493000000000003E-2</v>
      </c>
      <c r="G4">
        <v>1</v>
      </c>
      <c r="H4">
        <v>8.7925000000000003E-2</v>
      </c>
      <c r="K4">
        <v>8.8492000000000001E-2</v>
      </c>
    </row>
    <row r="5" spans="1:11">
      <c r="A5">
        <v>2</v>
      </c>
      <c r="B5">
        <v>8.8492000000000001E-2</v>
      </c>
      <c r="E5">
        <v>8.7493000000000001E-2</v>
      </c>
      <c r="G5">
        <v>2</v>
      </c>
      <c r="H5">
        <v>8.9492000000000002E-2</v>
      </c>
      <c r="K5">
        <v>0.09</v>
      </c>
    </row>
    <row r="6" spans="1:11">
      <c r="A6">
        <v>3</v>
      </c>
      <c r="B6">
        <v>8.6491999999999999E-2</v>
      </c>
      <c r="E6">
        <v>8.6491999999999999E-2</v>
      </c>
      <c r="G6">
        <v>3</v>
      </c>
      <c r="H6">
        <v>8.7436E-2</v>
      </c>
      <c r="K6">
        <v>8.9070999999999997E-2</v>
      </c>
    </row>
    <row r="7" spans="1:11">
      <c r="A7">
        <v>4</v>
      </c>
      <c r="B7">
        <v>8.6491999999999999E-2</v>
      </c>
      <c r="E7">
        <v>8.7492E-2</v>
      </c>
      <c r="G7">
        <v>4</v>
      </c>
      <c r="H7">
        <v>8.6491999999999999E-2</v>
      </c>
      <c r="K7">
        <v>8.9492000000000002E-2</v>
      </c>
    </row>
    <row r="8" spans="1:11">
      <c r="A8">
        <v>5</v>
      </c>
      <c r="B8">
        <v>8.8492000000000001E-2</v>
      </c>
      <c r="E8">
        <v>8.8492000000000001E-2</v>
      </c>
      <c r="G8">
        <v>5</v>
      </c>
      <c r="H8">
        <v>8.9492000000000002E-2</v>
      </c>
      <c r="K8">
        <v>8.6491999999999999E-2</v>
      </c>
    </row>
    <row r="9" spans="1:11">
      <c r="A9">
        <v>6</v>
      </c>
      <c r="B9">
        <v>8.9492000000000002E-2</v>
      </c>
      <c r="E9">
        <v>8.8492000000000001E-2</v>
      </c>
      <c r="G9">
        <v>6</v>
      </c>
      <c r="H9">
        <v>8.9041999999999996E-2</v>
      </c>
      <c r="K9">
        <v>8.7306999999999996E-2</v>
      </c>
    </row>
    <row r="10" spans="1:11">
      <c r="A10">
        <v>7</v>
      </c>
      <c r="B10">
        <v>8.6491999999999999E-2</v>
      </c>
      <c r="E10">
        <v>8.7492E-2</v>
      </c>
      <c r="G10">
        <v>7</v>
      </c>
      <c r="H10">
        <v>8.9923000000000003E-2</v>
      </c>
      <c r="K10">
        <v>8.9493000000000003E-2</v>
      </c>
    </row>
    <row r="11" spans="1:11">
      <c r="A11">
        <v>8</v>
      </c>
      <c r="B11">
        <v>8.7492E-2</v>
      </c>
      <c r="E11">
        <v>8.7492E-2</v>
      </c>
      <c r="G11">
        <v>8</v>
      </c>
      <c r="H11">
        <v>8.7010000000000004E-2</v>
      </c>
      <c r="K11">
        <v>8.9493000000000003E-2</v>
      </c>
    </row>
    <row r="12" spans="1:11">
      <c r="A12">
        <v>9</v>
      </c>
      <c r="B12">
        <v>8.7492E-2</v>
      </c>
      <c r="E12">
        <v>8.9493000000000003E-2</v>
      </c>
      <c r="G12">
        <v>9</v>
      </c>
      <c r="H12">
        <v>8.8492000000000001E-2</v>
      </c>
      <c r="K12">
        <v>8.3318000000000003E-2</v>
      </c>
    </row>
    <row r="13" spans="1:11">
      <c r="A13">
        <v>10</v>
      </c>
      <c r="B13">
        <v>8.7492E-2</v>
      </c>
      <c r="E13">
        <v>8.6491999999999999E-2</v>
      </c>
      <c r="G13">
        <v>10</v>
      </c>
      <c r="H13">
        <v>8.7492E-2</v>
      </c>
      <c r="K13">
        <v>8.3044000000000007E-2</v>
      </c>
    </row>
    <row r="14" spans="1:11">
      <c r="A14">
        <v>11</v>
      </c>
      <c r="B14">
        <v>8.8492000000000001E-2</v>
      </c>
      <c r="E14">
        <v>8.8492000000000001E-2</v>
      </c>
      <c r="G14">
        <v>11</v>
      </c>
      <c r="H14">
        <v>9.0157000000000001E-2</v>
      </c>
      <c r="K14">
        <v>0.138937</v>
      </c>
    </row>
    <row r="15" spans="1:11">
      <c r="A15">
        <v>12</v>
      </c>
      <c r="B15">
        <v>8.7492E-2</v>
      </c>
      <c r="E15">
        <v>8.6491999999999999E-2</v>
      </c>
      <c r="G15">
        <v>12</v>
      </c>
      <c r="H15">
        <v>9.2492000000000005E-2</v>
      </c>
      <c r="K15">
        <v>0.13242699999999999</v>
      </c>
    </row>
    <row r="16" spans="1:11">
      <c r="A16">
        <v>13</v>
      </c>
      <c r="B16">
        <v>8.9492000000000002E-2</v>
      </c>
      <c r="E16">
        <v>8.7492E-2</v>
      </c>
      <c r="G16">
        <v>13</v>
      </c>
      <c r="H16">
        <v>9.4890000000000002E-2</v>
      </c>
      <c r="K16">
        <v>8.9492000000000002E-2</v>
      </c>
    </row>
    <row r="17" spans="1:11">
      <c r="A17">
        <v>14</v>
      </c>
      <c r="B17">
        <v>8.9492000000000002E-2</v>
      </c>
      <c r="E17">
        <v>8.7492E-2</v>
      </c>
      <c r="G17">
        <v>14</v>
      </c>
      <c r="K17">
        <v>8.9492000000000002E-2</v>
      </c>
    </row>
    <row r="18" spans="1:11">
      <c r="A18">
        <v>15</v>
      </c>
      <c r="B18">
        <v>8.9493000000000003E-2</v>
      </c>
      <c r="E18">
        <v>8.7492E-2</v>
      </c>
      <c r="G18">
        <v>15</v>
      </c>
      <c r="K18">
        <v>8.9492000000000002E-2</v>
      </c>
    </row>
    <row r="19" spans="1:11">
      <c r="A19">
        <v>16</v>
      </c>
      <c r="B19">
        <v>8.9493000000000003E-2</v>
      </c>
      <c r="E19">
        <v>8.8492000000000001E-2</v>
      </c>
      <c r="G19">
        <v>16</v>
      </c>
      <c r="K19">
        <v>8.6491999999999999E-2</v>
      </c>
    </row>
    <row r="20" spans="1:11">
      <c r="A20">
        <v>17</v>
      </c>
      <c r="B20" s="5">
        <v>8.7492E-2</v>
      </c>
      <c r="E20">
        <v>8.7492E-2</v>
      </c>
      <c r="G20">
        <v>17</v>
      </c>
      <c r="H20" s="5"/>
      <c r="K20">
        <v>8.9160000000000003E-2</v>
      </c>
    </row>
    <row r="21" spans="1:11">
      <c r="A21">
        <v>18</v>
      </c>
      <c r="B21">
        <v>8.9493000000000003E-2</v>
      </c>
      <c r="G21">
        <v>18</v>
      </c>
      <c r="K21">
        <v>8.6491999999999999E-2</v>
      </c>
    </row>
    <row r="22" spans="1:11">
      <c r="A22">
        <v>19</v>
      </c>
      <c r="B22">
        <v>8.9493000000000003E-2</v>
      </c>
      <c r="G22">
        <v>19</v>
      </c>
      <c r="K22">
        <v>8.6491999999999999E-2</v>
      </c>
    </row>
    <row r="23" spans="1:11">
      <c r="A23">
        <v>20</v>
      </c>
      <c r="B23">
        <v>8.9493000000000003E-2</v>
      </c>
      <c r="G23">
        <v>20</v>
      </c>
      <c r="K23">
        <v>9.1803999999999997E-2</v>
      </c>
    </row>
    <row r="24" spans="1:11">
      <c r="A24">
        <v>21</v>
      </c>
      <c r="B24">
        <v>8.7492E-2</v>
      </c>
      <c r="G24">
        <v>21</v>
      </c>
      <c r="K24">
        <v>8.9980000000000004E-2</v>
      </c>
    </row>
    <row r="25" spans="1:11">
      <c r="A25">
        <v>22</v>
      </c>
      <c r="B25">
        <v>8.6491999999999999E-2</v>
      </c>
      <c r="G25">
        <v>22</v>
      </c>
      <c r="K25">
        <v>8.9979000000000003E-2</v>
      </c>
    </row>
    <row r="26" spans="1:11">
      <c r="A26">
        <v>23</v>
      </c>
      <c r="B26" s="5">
        <v>8.9493000000000003E-2</v>
      </c>
      <c r="G26">
        <v>23</v>
      </c>
      <c r="H26" s="5"/>
      <c r="K26">
        <v>8.7492E-2</v>
      </c>
    </row>
    <row r="27" spans="1:11">
      <c r="B27" s="7">
        <f>AVERAGE(B4:B26)</f>
        <v>8.8187956521739122E-2</v>
      </c>
      <c r="E27" s="7">
        <f>AVERAGE(E4:E26)</f>
        <v>8.7786294117647046E-2</v>
      </c>
      <c r="K27">
        <v>8.9900999999999995E-2</v>
      </c>
    </row>
    <row r="28" spans="1:11">
      <c r="K28">
        <v>8.7045999999999998E-2</v>
      </c>
    </row>
    <row r="29" spans="1:11">
      <c r="H29">
        <f>AVERAGE(H4:H15)</f>
        <v>8.8787083333333336E-2</v>
      </c>
      <c r="K29">
        <f>AVERAGE(K4:K28)</f>
        <v>9.2035199999999998E-2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topLeftCell="A21" workbookViewId="0">
      <selection activeCell="I25" sqref="I25"/>
    </sheetView>
  </sheetViews>
  <sheetFormatPr baseColWidth="12" defaultRowHeight="18" x14ac:dyDescent="0"/>
  <sheetData>
    <row r="1" spans="1:11">
      <c r="B1" t="s">
        <v>2</v>
      </c>
      <c r="C1" s="6" t="s">
        <v>41</v>
      </c>
      <c r="D1" t="s">
        <v>42</v>
      </c>
    </row>
    <row r="2" spans="1:11">
      <c r="A2" t="s">
        <v>43</v>
      </c>
    </row>
    <row r="3" spans="1:11">
      <c r="B3" t="s">
        <v>40</v>
      </c>
      <c r="E3" t="s">
        <v>23</v>
      </c>
      <c r="H3" t="s">
        <v>40</v>
      </c>
      <c r="K3" t="s">
        <v>23</v>
      </c>
    </row>
    <row r="4" spans="1:11">
      <c r="A4">
        <v>1</v>
      </c>
      <c r="B4">
        <v>8.7493000000000001E-2</v>
      </c>
      <c r="E4">
        <v>8.7492E-2</v>
      </c>
      <c r="G4">
        <v>1</v>
      </c>
      <c r="H4">
        <v>8.9951000000000003E-2</v>
      </c>
      <c r="K4">
        <v>8.9218000000000006E-2</v>
      </c>
    </row>
    <row r="5" spans="1:11">
      <c r="A5">
        <v>2</v>
      </c>
      <c r="B5">
        <v>8.7493000000000001E-2</v>
      </c>
      <c r="E5">
        <v>8.7492E-2</v>
      </c>
      <c r="G5">
        <v>2</v>
      </c>
      <c r="H5">
        <v>8.7492E-2</v>
      </c>
      <c r="K5">
        <v>8.8492000000000001E-2</v>
      </c>
    </row>
    <row r="6" spans="1:11">
      <c r="A6">
        <v>3</v>
      </c>
      <c r="B6">
        <v>8.9492000000000002E-2</v>
      </c>
      <c r="E6">
        <v>8.8492000000000001E-2</v>
      </c>
      <c r="G6">
        <v>3</v>
      </c>
      <c r="H6">
        <v>8.9492000000000002E-2</v>
      </c>
      <c r="K6">
        <v>8.9942999999999995E-2</v>
      </c>
    </row>
    <row r="7" spans="1:11">
      <c r="A7">
        <v>4</v>
      </c>
      <c r="B7">
        <v>8.7493000000000001E-2</v>
      </c>
      <c r="E7">
        <v>8.8493000000000002E-2</v>
      </c>
      <c r="G7">
        <v>4</v>
      </c>
      <c r="H7">
        <v>8.7492E-2</v>
      </c>
      <c r="K7">
        <v>8.9482000000000006E-2</v>
      </c>
    </row>
    <row r="8" spans="1:11">
      <c r="A8">
        <v>5</v>
      </c>
      <c r="B8" s="5">
        <v>8.7493000000000001E-2</v>
      </c>
      <c r="E8">
        <v>8.9492000000000002E-2</v>
      </c>
      <c r="G8">
        <v>5</v>
      </c>
      <c r="H8">
        <v>8.6491999999999999E-2</v>
      </c>
      <c r="K8">
        <v>8.6491999999999999E-2</v>
      </c>
    </row>
    <row r="9" spans="1:11">
      <c r="A9">
        <v>6</v>
      </c>
      <c r="B9">
        <v>8.6491999999999999E-2</v>
      </c>
      <c r="E9">
        <v>8.7492E-2</v>
      </c>
      <c r="G9">
        <v>6</v>
      </c>
      <c r="H9">
        <v>8.8486999999999996E-2</v>
      </c>
      <c r="K9">
        <v>8.8492000000000001E-2</v>
      </c>
    </row>
    <row r="10" spans="1:11">
      <c r="A10">
        <v>7</v>
      </c>
      <c r="B10">
        <v>8.8492000000000001E-2</v>
      </c>
      <c r="E10">
        <v>8.9492000000000002E-2</v>
      </c>
      <c r="G10">
        <v>7</v>
      </c>
      <c r="H10">
        <v>8.8492000000000001E-2</v>
      </c>
      <c r="K10">
        <v>8.9492000000000002E-2</v>
      </c>
    </row>
    <row r="11" spans="1:11">
      <c r="A11">
        <v>8</v>
      </c>
      <c r="B11">
        <v>8.8492000000000001E-2</v>
      </c>
      <c r="E11">
        <v>8.8492000000000001E-2</v>
      </c>
      <c r="G11">
        <v>8</v>
      </c>
      <c r="H11">
        <v>8.8492000000000001E-2</v>
      </c>
      <c r="K11">
        <v>8.6491999999999999E-2</v>
      </c>
    </row>
    <row r="12" spans="1:11">
      <c r="A12">
        <v>9</v>
      </c>
      <c r="B12">
        <v>8.7492E-2</v>
      </c>
      <c r="E12">
        <v>8.8492000000000001E-2</v>
      </c>
      <c r="G12">
        <v>9</v>
      </c>
      <c r="H12">
        <v>8.8492000000000001E-2</v>
      </c>
      <c r="K12">
        <v>8.8492000000000001E-2</v>
      </c>
    </row>
    <row r="13" spans="1:11">
      <c r="A13">
        <v>10</v>
      </c>
      <c r="B13">
        <v>8.6491999999999999E-2</v>
      </c>
      <c r="E13">
        <v>8.8492000000000001E-2</v>
      </c>
      <c r="G13">
        <v>10</v>
      </c>
      <c r="H13">
        <v>8.6491999999999999E-2</v>
      </c>
      <c r="K13">
        <v>8.8492000000000001E-2</v>
      </c>
    </row>
    <row r="14" spans="1:11">
      <c r="A14">
        <v>11</v>
      </c>
      <c r="B14">
        <v>8.8492000000000001E-2</v>
      </c>
      <c r="E14">
        <v>8.6491999999999999E-2</v>
      </c>
      <c r="G14">
        <v>11</v>
      </c>
      <c r="H14">
        <v>8.7906999999999999E-2</v>
      </c>
      <c r="K14">
        <v>8.6864999999999998E-2</v>
      </c>
    </row>
    <row r="15" spans="1:11">
      <c r="A15">
        <v>12</v>
      </c>
      <c r="B15">
        <v>8.6491999999999999E-2</v>
      </c>
      <c r="E15">
        <v>8.8493000000000002E-2</v>
      </c>
      <c r="G15">
        <v>12</v>
      </c>
      <c r="H15">
        <v>8.9492000000000002E-2</v>
      </c>
      <c r="K15">
        <v>8.6491999999999999E-2</v>
      </c>
    </row>
    <row r="16" spans="1:11">
      <c r="A16">
        <v>13</v>
      </c>
      <c r="B16">
        <v>8.8492000000000001E-2</v>
      </c>
      <c r="E16">
        <v>8.7492E-2</v>
      </c>
      <c r="G16">
        <v>13</v>
      </c>
      <c r="H16">
        <v>8.7492E-2</v>
      </c>
      <c r="K16">
        <v>8.9185E-2</v>
      </c>
    </row>
    <row r="17" spans="1:11">
      <c r="A17">
        <v>14</v>
      </c>
      <c r="B17">
        <v>8.7492E-2</v>
      </c>
      <c r="E17">
        <v>8.7492E-2</v>
      </c>
      <c r="G17">
        <v>14</v>
      </c>
      <c r="H17">
        <v>8.8492000000000001E-2</v>
      </c>
      <c r="K17">
        <v>8.7090000000000001E-2</v>
      </c>
    </row>
    <row r="18" spans="1:11">
      <c r="A18">
        <v>15</v>
      </c>
      <c r="B18" s="5">
        <v>8.6491999999999999E-2</v>
      </c>
      <c r="E18">
        <v>8.6491999999999999E-2</v>
      </c>
      <c r="G18">
        <v>15</v>
      </c>
      <c r="H18">
        <v>8.8050000000000003E-2</v>
      </c>
      <c r="K18">
        <v>8.6491999999999999E-2</v>
      </c>
    </row>
    <row r="19" spans="1:11">
      <c r="A19">
        <v>16</v>
      </c>
      <c r="B19">
        <v>8.9492000000000002E-2</v>
      </c>
      <c r="E19">
        <v>9.0401999999999996E-2</v>
      </c>
      <c r="G19">
        <v>16</v>
      </c>
      <c r="H19">
        <v>8.6491999999999999E-2</v>
      </c>
    </row>
    <row r="20" spans="1:11">
      <c r="A20">
        <v>17</v>
      </c>
      <c r="B20">
        <v>8.7492E-2</v>
      </c>
      <c r="E20">
        <v>8.7493000000000001E-2</v>
      </c>
      <c r="G20">
        <v>17</v>
      </c>
      <c r="H20" s="5">
        <v>8.8923000000000002E-2</v>
      </c>
    </row>
    <row r="21" spans="1:11">
      <c r="A21">
        <v>18</v>
      </c>
      <c r="B21">
        <v>8.7492E-2</v>
      </c>
      <c r="E21">
        <v>8.6491999999999999E-2</v>
      </c>
      <c r="G21">
        <v>18</v>
      </c>
      <c r="H21">
        <v>8.7922E-2</v>
      </c>
    </row>
    <row r="22" spans="1:11">
      <c r="A22">
        <v>19</v>
      </c>
      <c r="B22">
        <v>8.7492E-2</v>
      </c>
      <c r="E22">
        <v>8.6491999999999999E-2</v>
      </c>
      <c r="G22">
        <v>19</v>
      </c>
    </row>
    <row r="23" spans="1:11">
      <c r="A23">
        <v>20</v>
      </c>
      <c r="G23">
        <v>20</v>
      </c>
    </row>
    <row r="24" spans="1:11">
      <c r="A24">
        <v>21</v>
      </c>
      <c r="G24">
        <v>21</v>
      </c>
    </row>
    <row r="25" spans="1:11">
      <c r="A25">
        <v>22</v>
      </c>
      <c r="G25">
        <v>22</v>
      </c>
    </row>
    <row r="26" spans="1:11">
      <c r="A26">
        <v>23</v>
      </c>
      <c r="B26" s="5"/>
      <c r="G26">
        <v>23</v>
      </c>
      <c r="H26" s="5"/>
    </row>
    <row r="27" spans="1:11">
      <c r="B27" s="7">
        <f>AVERAGE(B4:B26)</f>
        <v>8.7702736842105236E-2</v>
      </c>
      <c r="E27" s="7">
        <f>AVERAGE(E4:E26)</f>
        <v>8.7961105263157896E-2</v>
      </c>
    </row>
    <row r="29" spans="1:11">
      <c r="H29">
        <f>AVERAGE(H4:H21)</f>
        <v>8.8119111111111106E-2</v>
      </c>
      <c r="K29">
        <f>AVERAGE(K4:K28)</f>
        <v>8.8080733333333341E-2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topLeftCell="A4" workbookViewId="0">
      <selection activeCell="L27" sqref="L27"/>
    </sheetView>
  </sheetViews>
  <sheetFormatPr baseColWidth="12" defaultRowHeight="18" x14ac:dyDescent="0"/>
  <sheetData>
    <row r="1" spans="1:11">
      <c r="B1" t="s">
        <v>2</v>
      </c>
      <c r="C1" s="6" t="s">
        <v>41</v>
      </c>
      <c r="D1" t="s">
        <v>34</v>
      </c>
    </row>
    <row r="2" spans="1:11">
      <c r="A2" t="s">
        <v>48</v>
      </c>
    </row>
    <row r="3" spans="1:11">
      <c r="B3" t="s">
        <v>40</v>
      </c>
      <c r="E3" t="s">
        <v>21</v>
      </c>
      <c r="H3" t="s">
        <v>40</v>
      </c>
      <c r="K3" t="s">
        <v>21</v>
      </c>
    </row>
    <row r="4" spans="1:11">
      <c r="A4">
        <v>1</v>
      </c>
      <c r="G4">
        <v>1</v>
      </c>
      <c r="H4">
        <v>8.33811E-2</v>
      </c>
      <c r="K4">
        <v>8.5491999999999999E-2</v>
      </c>
    </row>
    <row r="5" spans="1:11">
      <c r="A5">
        <v>2</v>
      </c>
      <c r="G5">
        <v>2</v>
      </c>
      <c r="H5">
        <v>8.4491999999999998E-2</v>
      </c>
      <c r="K5">
        <v>8.2876000000000005E-2</v>
      </c>
    </row>
    <row r="6" spans="1:11">
      <c r="A6">
        <v>3</v>
      </c>
      <c r="G6">
        <v>3</v>
      </c>
      <c r="H6">
        <v>8.4491999999999998E-2</v>
      </c>
      <c r="K6">
        <v>8.5491999999999999E-2</v>
      </c>
    </row>
    <row r="7" spans="1:11">
      <c r="A7">
        <v>4</v>
      </c>
      <c r="G7">
        <v>4</v>
      </c>
      <c r="H7">
        <v>8.4491999999999998E-2</v>
      </c>
      <c r="K7">
        <v>8.4992999999999999E-2</v>
      </c>
    </row>
    <row r="8" spans="1:11">
      <c r="A8">
        <v>5</v>
      </c>
      <c r="B8" s="5"/>
      <c r="G8">
        <v>5</v>
      </c>
      <c r="H8">
        <v>8.4491999999999998E-2</v>
      </c>
      <c r="K8">
        <v>8.4491999999999998E-2</v>
      </c>
    </row>
    <row r="9" spans="1:11">
      <c r="A9">
        <v>6</v>
      </c>
      <c r="G9">
        <v>6</v>
      </c>
      <c r="H9">
        <v>8.4491999999999998E-2</v>
      </c>
      <c r="K9">
        <v>8.5389999999999994E-2</v>
      </c>
    </row>
    <row r="10" spans="1:11">
      <c r="A10">
        <v>7</v>
      </c>
      <c r="G10">
        <v>7</v>
      </c>
      <c r="H10">
        <v>8.4081000000000003E-2</v>
      </c>
      <c r="K10">
        <v>8.3491999999999997E-2</v>
      </c>
    </row>
    <row r="11" spans="1:11">
      <c r="A11">
        <v>8</v>
      </c>
      <c r="G11">
        <v>8</v>
      </c>
      <c r="H11">
        <v>8.4903999999999993E-2</v>
      </c>
      <c r="K11">
        <v>8.6152999999999993E-2</v>
      </c>
    </row>
    <row r="12" spans="1:11">
      <c r="A12">
        <v>9</v>
      </c>
      <c r="G12">
        <v>9</v>
      </c>
      <c r="H12">
        <v>8.4307999999999994E-2</v>
      </c>
      <c r="K12">
        <v>8.5491999999999999E-2</v>
      </c>
    </row>
    <row r="13" spans="1:11">
      <c r="A13">
        <v>10</v>
      </c>
      <c r="G13">
        <v>10</v>
      </c>
      <c r="H13">
        <v>8.4312999999999999E-2</v>
      </c>
      <c r="K13">
        <v>8.6332999999999993E-2</v>
      </c>
    </row>
    <row r="14" spans="1:11">
      <c r="A14">
        <v>11</v>
      </c>
      <c r="G14">
        <v>11</v>
      </c>
      <c r="H14">
        <v>8.5491999999999999E-2</v>
      </c>
      <c r="K14">
        <v>8.5098999999999994E-2</v>
      </c>
    </row>
    <row r="15" spans="1:11">
      <c r="A15">
        <v>12</v>
      </c>
      <c r="G15">
        <v>12</v>
      </c>
      <c r="H15">
        <v>8.4491999999999998E-2</v>
      </c>
      <c r="K15">
        <v>8.4166000000000005E-2</v>
      </c>
    </row>
    <row r="16" spans="1:11">
      <c r="A16">
        <v>13</v>
      </c>
      <c r="G16">
        <v>13</v>
      </c>
      <c r="H16">
        <v>8.3491999999999997E-2</v>
      </c>
      <c r="K16">
        <v>8.5491999999999999E-2</v>
      </c>
    </row>
    <row r="17" spans="1:11">
      <c r="A17">
        <v>14</v>
      </c>
      <c r="G17">
        <v>14</v>
      </c>
      <c r="H17">
        <v>8.3384E-2</v>
      </c>
      <c r="K17">
        <v>8.5107000000000002E-2</v>
      </c>
    </row>
    <row r="18" spans="1:11">
      <c r="A18">
        <v>15</v>
      </c>
      <c r="B18" s="5"/>
      <c r="G18">
        <v>15</v>
      </c>
    </row>
    <row r="19" spans="1:11">
      <c r="A19">
        <v>16</v>
      </c>
      <c r="G19">
        <v>16</v>
      </c>
    </row>
    <row r="20" spans="1:11">
      <c r="A20">
        <v>17</v>
      </c>
      <c r="G20">
        <v>17</v>
      </c>
      <c r="H20" s="5"/>
    </row>
    <row r="21" spans="1:11">
      <c r="A21">
        <v>18</v>
      </c>
      <c r="G21">
        <v>18</v>
      </c>
    </row>
    <row r="22" spans="1:11">
      <c r="A22">
        <v>19</v>
      </c>
      <c r="G22">
        <v>19</v>
      </c>
    </row>
    <row r="23" spans="1:11">
      <c r="A23">
        <v>20</v>
      </c>
      <c r="G23">
        <v>20</v>
      </c>
    </row>
    <row r="24" spans="1:11">
      <c r="A24">
        <v>21</v>
      </c>
      <c r="G24">
        <v>21</v>
      </c>
    </row>
    <row r="25" spans="1:11">
      <c r="A25">
        <v>22</v>
      </c>
      <c r="G25">
        <v>22</v>
      </c>
    </row>
    <row r="26" spans="1:11">
      <c r="A26">
        <v>23</v>
      </c>
      <c r="B26" s="5"/>
      <c r="G26">
        <v>23</v>
      </c>
      <c r="H26" s="5"/>
    </row>
    <row r="27" spans="1:11">
      <c r="B27" s="7" t="e">
        <f>AVERAGE(B4:B26)</f>
        <v>#DIV/0!</v>
      </c>
      <c r="E27" s="7" t="e">
        <f>AVERAGE(E4:E26)</f>
        <v>#DIV/0!</v>
      </c>
      <c r="J27" t="s">
        <v>47</v>
      </c>
    </row>
    <row r="29" spans="1:11">
      <c r="H29">
        <f>AVERAGE(H4:H21)</f>
        <v>8.4307649999999984E-2</v>
      </c>
      <c r="K29">
        <f>AVERAGE(K4:K24)</f>
        <v>8.5004928571428578E-2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2"/>
  <sheetViews>
    <sheetView showRuler="0" topLeftCell="A60" workbookViewId="0">
      <selection activeCell="Q79" sqref="Q79"/>
    </sheetView>
  </sheetViews>
  <sheetFormatPr baseColWidth="12" defaultRowHeight="18" x14ac:dyDescent="0"/>
  <cols>
    <col min="1" max="1" width="19.6640625" bestFit="1" customWidth="1"/>
    <col min="10" max="10" width="12.5" bestFit="1" customWidth="1"/>
    <col min="21" max="21" width="22.83203125" bestFit="1" customWidth="1"/>
  </cols>
  <sheetData>
    <row r="1" spans="1:54">
      <c r="A1" s="2"/>
      <c r="B1" s="2" t="s">
        <v>2</v>
      </c>
      <c r="C1" s="12" t="s">
        <v>41</v>
      </c>
      <c r="D1" s="2" t="s">
        <v>34</v>
      </c>
      <c r="E1" s="2" t="s">
        <v>75</v>
      </c>
      <c r="F1" s="2"/>
      <c r="G1" s="2"/>
      <c r="H1" s="2"/>
    </row>
    <row r="2" spans="1:54">
      <c r="A2" s="2" t="s">
        <v>52</v>
      </c>
      <c r="B2" s="2"/>
      <c r="C2" s="2" t="s">
        <v>49</v>
      </c>
      <c r="D2" s="2" t="s">
        <v>50</v>
      </c>
      <c r="E2" s="2"/>
      <c r="F2" s="2"/>
      <c r="G2" s="2"/>
      <c r="H2" s="2"/>
    </row>
    <row r="3" spans="1:54" ht="28" customHeight="1">
      <c r="A3" s="11" t="s">
        <v>40</v>
      </c>
      <c r="B3" s="2"/>
      <c r="C3" s="2"/>
      <c r="D3" s="2"/>
      <c r="E3" s="2"/>
      <c r="F3" s="2"/>
      <c r="G3" s="2"/>
      <c r="H3" s="2"/>
      <c r="U3" s="8" t="s">
        <v>59</v>
      </c>
    </row>
    <row r="4" spans="1:54" s="6" customFormat="1" ht="22" customHeight="1">
      <c r="A4" s="9"/>
      <c r="B4" s="10" t="s">
        <v>66</v>
      </c>
      <c r="C4" s="10" t="s">
        <v>63</v>
      </c>
      <c r="D4" s="10" t="s">
        <v>51</v>
      </c>
      <c r="E4" s="10" t="s">
        <v>73</v>
      </c>
      <c r="F4" s="10" t="s">
        <v>65</v>
      </c>
      <c r="G4" s="10" t="s">
        <v>74</v>
      </c>
      <c r="H4" s="10" t="s">
        <v>64</v>
      </c>
      <c r="I4" s="10" t="s">
        <v>71</v>
      </c>
      <c r="J4" s="10" t="s">
        <v>61</v>
      </c>
      <c r="K4" s="10" t="s">
        <v>72</v>
      </c>
      <c r="L4" s="10" t="s">
        <v>60</v>
      </c>
      <c r="M4" s="10" t="s">
        <v>67</v>
      </c>
      <c r="N4" s="10" t="s">
        <v>68</v>
      </c>
      <c r="O4" s="10" t="s">
        <v>70</v>
      </c>
      <c r="P4" s="10" t="s">
        <v>62</v>
      </c>
      <c r="Q4" s="10" t="s">
        <v>69</v>
      </c>
      <c r="R4" s="10"/>
      <c r="S4" s="10"/>
      <c r="T4" s="10"/>
      <c r="U4" s="9"/>
      <c r="V4" s="10" t="s">
        <v>66</v>
      </c>
      <c r="W4" s="10" t="s">
        <v>63</v>
      </c>
      <c r="X4" s="10" t="s">
        <v>51</v>
      </c>
      <c r="Y4" s="10" t="s">
        <v>73</v>
      </c>
      <c r="Z4" s="10" t="s">
        <v>65</v>
      </c>
      <c r="AA4" s="10" t="s">
        <v>74</v>
      </c>
      <c r="AB4" s="10" t="s">
        <v>64</v>
      </c>
      <c r="AC4" s="10" t="s">
        <v>71</v>
      </c>
      <c r="AD4" s="10" t="s">
        <v>61</v>
      </c>
      <c r="AE4" s="10" t="s">
        <v>72</v>
      </c>
      <c r="AF4" s="10" t="s">
        <v>60</v>
      </c>
      <c r="AG4" s="10" t="s">
        <v>67</v>
      </c>
      <c r="AH4" s="10" t="s">
        <v>68</v>
      </c>
      <c r="AI4" s="10" t="s">
        <v>70</v>
      </c>
      <c r="AJ4" s="10" t="s">
        <v>62</v>
      </c>
      <c r="AK4" s="10" t="s">
        <v>69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54">
      <c r="A5" s="3">
        <v>1</v>
      </c>
      <c r="B5">
        <v>9.1505999999999796E-2</v>
      </c>
      <c r="C5">
        <v>9.1507000000000005E-2</v>
      </c>
      <c r="D5">
        <v>8.7004999999999999E-2</v>
      </c>
      <c r="E5">
        <v>9.1507000000000005E-2</v>
      </c>
      <c r="F5">
        <v>8.7004999999999999E-2</v>
      </c>
      <c r="G5">
        <v>9.1505999999999796E-2</v>
      </c>
      <c r="H5">
        <v>8.7004999999999999E-2</v>
      </c>
      <c r="I5">
        <v>9.1507000000000005E-2</v>
      </c>
      <c r="J5">
        <v>9.1505999999999796E-2</v>
      </c>
      <c r="K5">
        <v>9.1507000000000005E-2</v>
      </c>
      <c r="L5">
        <v>9.1507000000000005E-2</v>
      </c>
      <c r="M5">
        <v>8.7004999999999999E-2</v>
      </c>
      <c r="N5">
        <v>9.1507000000000005E-2</v>
      </c>
      <c r="O5">
        <v>0.77000199999999996</v>
      </c>
      <c r="P5">
        <v>9.1507000000000005E-2</v>
      </c>
      <c r="Q5" s="15">
        <v>9.1507999999999895E-2</v>
      </c>
      <c r="R5" s="15"/>
      <c r="S5" s="15"/>
      <c r="T5" s="3"/>
      <c r="U5" s="3">
        <v>1</v>
      </c>
      <c r="V5">
        <v>1.3440160000000001</v>
      </c>
      <c r="W5">
        <v>9.1508000000000006E-2</v>
      </c>
      <c r="X5">
        <v>8.7004999999999999E-2</v>
      </c>
      <c r="Y5">
        <v>9.1506000000000004E-2</v>
      </c>
      <c r="Z5">
        <v>8.7004999999999999E-2</v>
      </c>
      <c r="AA5">
        <v>9.1507000000000005E-2</v>
      </c>
      <c r="AB5">
        <v>8.7004999999999999E-2</v>
      </c>
      <c r="AC5">
        <v>9.1507000000000005E-2</v>
      </c>
      <c r="AD5">
        <v>9.1507000000000005E-2</v>
      </c>
      <c r="AE5">
        <v>5.1826000000000101E-2</v>
      </c>
      <c r="AF5">
        <v>9.1506000000000004E-2</v>
      </c>
      <c r="AG5">
        <v>1.6570179999999901</v>
      </c>
      <c r="AH5">
        <v>9.1506000000000004E-2</v>
      </c>
      <c r="AI5">
        <v>9.1507999999999895E-2</v>
      </c>
      <c r="AJ5">
        <v>9.1507000000000005E-2</v>
      </c>
      <c r="AK5">
        <v>9.1507999999999895E-2</v>
      </c>
    </row>
    <row r="6" spans="1:54">
      <c r="A6" s="3">
        <v>2</v>
      </c>
      <c r="B6">
        <v>8.9507999999999893E-2</v>
      </c>
      <c r="C6">
        <v>9.3507000000000007E-2</v>
      </c>
      <c r="D6">
        <v>8.9055000000000106E-2</v>
      </c>
      <c r="E6">
        <v>8.9507000000000003E-2</v>
      </c>
      <c r="F6">
        <v>8.9088000000000001E-2</v>
      </c>
      <c r="G6">
        <v>8.9507999999999893E-2</v>
      </c>
      <c r="H6">
        <v>8.9005999999999905E-2</v>
      </c>
      <c r="I6">
        <v>8.9507000000000003E-2</v>
      </c>
      <c r="J6">
        <v>9.3507000000000007E-2</v>
      </c>
      <c r="K6">
        <v>8.9507999999999893E-2</v>
      </c>
      <c r="L6">
        <v>8.9507999999999893E-2</v>
      </c>
      <c r="M6">
        <v>8.9078999999999894E-2</v>
      </c>
      <c r="N6">
        <v>8.9507999999999893E-2</v>
      </c>
      <c r="O6">
        <v>0.80800099999999997</v>
      </c>
      <c r="P6">
        <v>8.9507999999999893E-2</v>
      </c>
      <c r="Q6">
        <v>8.9507000000000003E-2</v>
      </c>
      <c r="T6" s="3"/>
      <c r="U6" s="3">
        <v>2</v>
      </c>
      <c r="V6">
        <v>9.1507000000000005E-2</v>
      </c>
      <c r="W6">
        <v>9.1508000000000006E-2</v>
      </c>
      <c r="X6">
        <v>8.7004999999999999E-2</v>
      </c>
      <c r="Y6">
        <v>9.1506000000000004E-2</v>
      </c>
      <c r="Z6">
        <v>8.7004999999999999E-2</v>
      </c>
      <c r="AA6">
        <v>9.1507000000000005E-2</v>
      </c>
      <c r="AB6">
        <v>8.7004999999999999E-2</v>
      </c>
      <c r="AC6">
        <v>9.1507000000000005E-2</v>
      </c>
      <c r="AD6">
        <v>9.1507000000000005E-2</v>
      </c>
      <c r="AE6">
        <v>9.1507999999999895E-2</v>
      </c>
      <c r="AF6">
        <v>9.1505999999999796E-2</v>
      </c>
      <c r="AG6">
        <v>8.7004999999999999E-2</v>
      </c>
      <c r="AH6">
        <v>9.1505999999999796E-2</v>
      </c>
      <c r="AI6">
        <v>9.1507999999999895E-2</v>
      </c>
      <c r="AJ6">
        <v>9.1507000000000005E-2</v>
      </c>
      <c r="AK6">
        <v>9.1507999999999895E-2</v>
      </c>
    </row>
    <row r="7" spans="1:54">
      <c r="A7" s="3">
        <v>3</v>
      </c>
      <c r="B7">
        <v>8.9507999999999893E-2</v>
      </c>
      <c r="C7">
        <v>9.3507000000000007E-2</v>
      </c>
      <c r="D7">
        <v>8.9005999999999905E-2</v>
      </c>
      <c r="E7">
        <v>8.9507000000000003E-2</v>
      </c>
      <c r="F7">
        <v>8.9005999999999905E-2</v>
      </c>
      <c r="G7">
        <v>8.9507999999999893E-2</v>
      </c>
      <c r="H7">
        <v>8.9005999999999905E-2</v>
      </c>
      <c r="I7">
        <v>8.9507000000000003E-2</v>
      </c>
      <c r="J7">
        <v>9.3507000000000007E-2</v>
      </c>
      <c r="K7">
        <v>8.9507999999999893E-2</v>
      </c>
      <c r="L7">
        <v>8.9507000000000003E-2</v>
      </c>
      <c r="M7">
        <v>8.9005999999999905E-2</v>
      </c>
      <c r="N7">
        <v>8.9507999999999893E-2</v>
      </c>
      <c r="O7">
        <v>0.75200099999999903</v>
      </c>
      <c r="P7">
        <v>8.9507999999999893E-2</v>
      </c>
      <c r="Q7">
        <v>8.9507000000000003E-2</v>
      </c>
      <c r="T7" s="3"/>
      <c r="U7" s="3">
        <v>3</v>
      </c>
      <c r="V7">
        <v>9.1507000000000005E-2</v>
      </c>
      <c r="W7">
        <v>9.3507000000000007E-2</v>
      </c>
      <c r="X7">
        <v>8.9006000000000002E-2</v>
      </c>
      <c r="Y7">
        <v>8.9507000000000003E-2</v>
      </c>
      <c r="Z7">
        <v>8.9006000000000002E-2</v>
      </c>
      <c r="AA7">
        <v>8.9507999999999893E-2</v>
      </c>
      <c r="AB7">
        <v>8.9005999999999905E-2</v>
      </c>
      <c r="AC7">
        <v>8.9507999999999893E-2</v>
      </c>
      <c r="AD7">
        <v>9.1507000000000005E-2</v>
      </c>
      <c r="AE7">
        <v>9.1507999999999895E-2</v>
      </c>
      <c r="AF7">
        <v>8.9507999999999893E-2</v>
      </c>
      <c r="AG7">
        <v>8.7004999999999999E-2</v>
      </c>
      <c r="AH7">
        <v>8.9507999999999893E-2</v>
      </c>
      <c r="AI7">
        <v>9.3507000000000007E-2</v>
      </c>
      <c r="AJ7">
        <v>8.9507999999999893E-2</v>
      </c>
      <c r="AK7">
        <v>8.9507000000000003E-2</v>
      </c>
    </row>
    <row r="8" spans="1:54">
      <c r="A8" s="3">
        <v>4</v>
      </c>
      <c r="B8">
        <v>8.9507000000000003E-2</v>
      </c>
      <c r="C8">
        <v>9.3506000000000006E-2</v>
      </c>
      <c r="D8">
        <v>8.9005000000000001E-2</v>
      </c>
      <c r="E8">
        <v>8.9506000000000002E-2</v>
      </c>
      <c r="F8">
        <v>8.9005000000000001E-2</v>
      </c>
      <c r="G8">
        <v>8.9507000000000003E-2</v>
      </c>
      <c r="H8">
        <v>8.9005000000000001E-2</v>
      </c>
      <c r="I8">
        <v>8.9506000000000002E-2</v>
      </c>
      <c r="J8">
        <v>9.3506000000000006E-2</v>
      </c>
      <c r="K8">
        <v>8.9507000000000003E-2</v>
      </c>
      <c r="L8">
        <v>8.9506000000000002E-2</v>
      </c>
      <c r="M8">
        <v>8.9005000000000001E-2</v>
      </c>
      <c r="N8">
        <v>8.9507000000000003E-2</v>
      </c>
      <c r="O8">
        <v>0.47599999999999998</v>
      </c>
      <c r="P8">
        <v>8.9507000000000003E-2</v>
      </c>
      <c r="Q8">
        <v>8.9506000000000002E-2</v>
      </c>
      <c r="T8" s="3"/>
      <c r="U8" s="3">
        <v>4</v>
      </c>
      <c r="V8">
        <v>8.9508000000000004E-2</v>
      </c>
      <c r="W8">
        <v>9.1508000000000006E-2</v>
      </c>
      <c r="X8">
        <v>8.7004999999999999E-2</v>
      </c>
      <c r="Y8">
        <v>9.1506000000000004E-2</v>
      </c>
      <c r="Z8">
        <v>8.7004999999999999E-2</v>
      </c>
      <c r="AA8">
        <v>9.1507000000000005E-2</v>
      </c>
      <c r="AB8">
        <v>8.7004999999999999E-2</v>
      </c>
      <c r="AC8">
        <v>9.1507000000000005E-2</v>
      </c>
      <c r="AD8">
        <v>9.3507999999999897E-2</v>
      </c>
      <c r="AE8">
        <v>9.3507000000000007E-2</v>
      </c>
      <c r="AF8">
        <v>9.1505999999999796E-2</v>
      </c>
      <c r="AG8">
        <v>8.9005999999999905E-2</v>
      </c>
      <c r="AH8">
        <v>9.1505999999999796E-2</v>
      </c>
      <c r="AI8">
        <v>9.1507999999999895E-2</v>
      </c>
      <c r="AJ8">
        <v>9.1507000000000005E-2</v>
      </c>
      <c r="AK8">
        <v>9.1507999999999895E-2</v>
      </c>
    </row>
    <row r="9" spans="1:54">
      <c r="A9" s="3">
        <v>5</v>
      </c>
      <c r="B9">
        <v>8.9507000000000003E-2</v>
      </c>
      <c r="C9">
        <v>9.3506000000000006E-2</v>
      </c>
      <c r="D9">
        <v>8.9005000000000001E-2</v>
      </c>
      <c r="E9">
        <v>8.9506000000000002E-2</v>
      </c>
      <c r="F9">
        <v>8.9005000000000001E-2</v>
      </c>
      <c r="G9">
        <v>8.9507000000000003E-2</v>
      </c>
      <c r="H9">
        <v>8.9005000000000001E-2</v>
      </c>
      <c r="I9">
        <v>8.9506000000000002E-2</v>
      </c>
      <c r="J9">
        <v>9.3506000000000006E-2</v>
      </c>
      <c r="K9">
        <v>8.9507000000000003E-2</v>
      </c>
      <c r="L9">
        <v>8.9506000000000002E-2</v>
      </c>
      <c r="M9">
        <v>8.9005000000000001E-2</v>
      </c>
      <c r="N9">
        <v>8.9507000000000003E-2</v>
      </c>
      <c r="O9">
        <v>0.54</v>
      </c>
      <c r="P9">
        <v>8.9507000000000003E-2</v>
      </c>
      <c r="Q9">
        <v>8.9506000000000002E-2</v>
      </c>
      <c r="T9" s="3"/>
      <c r="U9" s="3">
        <v>5</v>
      </c>
      <c r="V9">
        <v>9.1507000000000005E-2</v>
      </c>
      <c r="W9">
        <v>9.3507000000000007E-2</v>
      </c>
      <c r="X9">
        <v>8.9006000000000002E-2</v>
      </c>
      <c r="Y9">
        <v>8.9507000000000003E-2</v>
      </c>
      <c r="Z9">
        <v>8.9006000000000002E-2</v>
      </c>
      <c r="AA9">
        <v>8.9507999999999893E-2</v>
      </c>
      <c r="AB9">
        <v>8.9005999999999905E-2</v>
      </c>
      <c r="AC9">
        <v>8.9507999999999893E-2</v>
      </c>
      <c r="AD9">
        <v>9.1507000000000005E-2</v>
      </c>
      <c r="AE9">
        <v>9.1507999999999895E-2</v>
      </c>
      <c r="AF9">
        <v>8.9507999999999893E-2</v>
      </c>
      <c r="AG9">
        <v>8.7004999999999999E-2</v>
      </c>
      <c r="AH9">
        <v>8.9507999999999893E-2</v>
      </c>
      <c r="AI9">
        <v>9.3507000000000007E-2</v>
      </c>
      <c r="AJ9">
        <v>8.9507999999999893E-2</v>
      </c>
      <c r="AK9">
        <v>8.9507000000000003E-2</v>
      </c>
    </row>
    <row r="10" spans="1:54">
      <c r="A10" s="3">
        <v>6</v>
      </c>
      <c r="B10">
        <v>8.9507999999999893E-2</v>
      </c>
      <c r="C10">
        <v>9.3519000000000102E-2</v>
      </c>
      <c r="D10">
        <v>8.9005999999999905E-2</v>
      </c>
      <c r="E10">
        <v>8.9507000000000003E-2</v>
      </c>
      <c r="F10">
        <v>8.9005999999999905E-2</v>
      </c>
      <c r="G10">
        <v>8.9507999999999893E-2</v>
      </c>
      <c r="H10">
        <v>8.9005999999999905E-2</v>
      </c>
      <c r="I10">
        <v>8.9507000000000003E-2</v>
      </c>
      <c r="J10">
        <v>9.3565999999999996E-2</v>
      </c>
      <c r="K10">
        <v>8.9507999999999893E-2</v>
      </c>
      <c r="L10">
        <v>8.9507000000000003E-2</v>
      </c>
      <c r="M10">
        <v>8.9005999999999905E-2</v>
      </c>
      <c r="N10">
        <v>8.9507999999999893E-2</v>
      </c>
      <c r="O10">
        <v>0.472001</v>
      </c>
      <c r="P10">
        <v>8.9507999999999893E-2</v>
      </c>
      <c r="Q10">
        <v>8.9507000000000003E-2</v>
      </c>
      <c r="T10" s="3"/>
      <c r="U10" s="3">
        <v>6</v>
      </c>
      <c r="V10">
        <v>8.9508000000000004E-2</v>
      </c>
      <c r="W10">
        <v>9.1508999999999993E-2</v>
      </c>
      <c r="X10">
        <v>8.7006E-2</v>
      </c>
      <c r="Y10">
        <v>9.1507000000000005E-2</v>
      </c>
      <c r="Z10">
        <v>8.7006E-2</v>
      </c>
      <c r="AA10">
        <v>9.1507999999999895E-2</v>
      </c>
      <c r="AB10">
        <v>8.7005999999999903E-2</v>
      </c>
      <c r="AC10">
        <v>9.1507999999999895E-2</v>
      </c>
      <c r="AD10">
        <v>9.3507999999999897E-2</v>
      </c>
      <c r="AE10">
        <v>9.3507000000000007E-2</v>
      </c>
      <c r="AF10">
        <v>9.1507000000000005E-2</v>
      </c>
      <c r="AG10">
        <v>8.9005999999999905E-2</v>
      </c>
      <c r="AH10">
        <v>9.1507000000000005E-2</v>
      </c>
      <c r="AI10">
        <v>9.1508999999999993E-2</v>
      </c>
      <c r="AJ10">
        <v>9.1507999999999895E-2</v>
      </c>
      <c r="AK10">
        <v>9.1508999999999993E-2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s="3">
        <v>7</v>
      </c>
      <c r="B11">
        <v>8.9507999999999893E-2</v>
      </c>
      <c r="C11">
        <v>9.3507000000000007E-2</v>
      </c>
      <c r="D11">
        <v>8.9005999999999905E-2</v>
      </c>
      <c r="E11">
        <v>8.9507000000000003E-2</v>
      </c>
      <c r="F11">
        <v>8.9005999999999905E-2</v>
      </c>
      <c r="G11">
        <v>8.9507999999999893E-2</v>
      </c>
      <c r="H11">
        <v>8.9005999999999905E-2</v>
      </c>
      <c r="I11">
        <v>8.9507000000000003E-2</v>
      </c>
      <c r="J11">
        <v>9.3507000000000007E-2</v>
      </c>
      <c r="K11">
        <v>8.9507999999999893E-2</v>
      </c>
      <c r="L11">
        <v>8.9507000000000003E-2</v>
      </c>
      <c r="M11">
        <v>8.9005999999999905E-2</v>
      </c>
      <c r="N11">
        <v>8.9507999999999893E-2</v>
      </c>
      <c r="O11">
        <v>0.70000099999999899</v>
      </c>
      <c r="P11">
        <v>8.9507999999999893E-2</v>
      </c>
      <c r="Q11">
        <v>8.9507000000000003E-2</v>
      </c>
      <c r="T11" s="3"/>
      <c r="U11" s="3">
        <v>7</v>
      </c>
      <c r="V11">
        <v>9.1508000000000006E-2</v>
      </c>
      <c r="W11">
        <v>9.3506000000000006E-2</v>
      </c>
      <c r="X11">
        <v>8.9083999999999997E-2</v>
      </c>
      <c r="Y11">
        <v>8.9523000000000005E-2</v>
      </c>
      <c r="Z11">
        <v>8.9108000000000007E-2</v>
      </c>
      <c r="AA11">
        <v>8.9507000000000198E-2</v>
      </c>
      <c r="AB11">
        <v>8.9005000000000195E-2</v>
      </c>
      <c r="AC11">
        <v>8.9507000000000198E-2</v>
      </c>
      <c r="AD11">
        <v>9.1507999999999895E-2</v>
      </c>
      <c r="AE11">
        <v>9.1508999999999993E-2</v>
      </c>
      <c r="AF11">
        <v>8.9507000000000198E-2</v>
      </c>
      <c r="AG11">
        <v>8.7005999999999903E-2</v>
      </c>
      <c r="AH11">
        <v>8.9507000000000198E-2</v>
      </c>
      <c r="AI11">
        <v>9.3506000000000006E-2</v>
      </c>
      <c r="AJ11">
        <v>8.9507000000000198E-2</v>
      </c>
      <c r="AK11">
        <v>8.9506000000000002E-2</v>
      </c>
    </row>
    <row r="12" spans="1:54">
      <c r="A12" s="3">
        <v>8</v>
      </c>
      <c r="B12">
        <v>9.1511000000000106E-2</v>
      </c>
      <c r="C12">
        <v>9.1511000000000106E-2</v>
      </c>
      <c r="D12">
        <v>8.7004999999999999E-2</v>
      </c>
      <c r="E12">
        <v>9.1511000000000106E-2</v>
      </c>
      <c r="F12">
        <v>8.7004999999999999E-2</v>
      </c>
      <c r="G12">
        <v>9.1509999999999897E-2</v>
      </c>
      <c r="H12">
        <v>8.7004999999999999E-2</v>
      </c>
      <c r="I12">
        <v>9.1509999999999897E-2</v>
      </c>
      <c r="J12">
        <v>9.1509999999999897E-2</v>
      </c>
      <c r="K12">
        <v>9.1509999999999897E-2</v>
      </c>
      <c r="L12">
        <v>9.1509999999999897E-2</v>
      </c>
      <c r="M12">
        <v>8.7004999999999999E-2</v>
      </c>
      <c r="N12">
        <v>9.1511999999999996E-2</v>
      </c>
      <c r="O12">
        <v>0.93</v>
      </c>
      <c r="P12">
        <v>9.1511000000000106E-2</v>
      </c>
      <c r="Q12">
        <v>9.1511000000000106E-2</v>
      </c>
      <c r="T12" s="3"/>
      <c r="U12" s="3">
        <v>8</v>
      </c>
      <c r="V12">
        <v>8.9507000000000003E-2</v>
      </c>
      <c r="W12">
        <v>9.1583999999999999E-2</v>
      </c>
      <c r="X12">
        <v>8.7006E-2</v>
      </c>
      <c r="Y12">
        <v>9.1863E-2</v>
      </c>
      <c r="Z12">
        <v>8.7006E-2</v>
      </c>
      <c r="AA12">
        <v>9.1717000000000007E-2</v>
      </c>
      <c r="AB12">
        <v>8.7006000000000097E-2</v>
      </c>
      <c r="AC12">
        <v>9.1778999999999999E-2</v>
      </c>
      <c r="AD12">
        <v>9.3507000000000201E-2</v>
      </c>
      <c r="AE12">
        <v>9.3506000000000006E-2</v>
      </c>
      <c r="AF12">
        <v>9.1769999999999893E-2</v>
      </c>
      <c r="AG12">
        <v>8.9052000000000103E-2</v>
      </c>
      <c r="AH12">
        <v>9.1897999999999994E-2</v>
      </c>
      <c r="AI12">
        <v>9.1547999999999893E-2</v>
      </c>
      <c r="AJ12">
        <v>9.1763999999999901E-2</v>
      </c>
      <c r="AK12">
        <v>9.1787999999999897E-2</v>
      </c>
    </row>
    <row r="13" spans="1:54">
      <c r="A13" s="3">
        <v>9</v>
      </c>
      <c r="B13">
        <v>8.9507000000000198E-2</v>
      </c>
      <c r="C13">
        <v>9.3507000000000201E-2</v>
      </c>
      <c r="D13">
        <v>8.9005000000000195E-2</v>
      </c>
      <c r="E13">
        <v>8.9506000000000002E-2</v>
      </c>
      <c r="F13">
        <v>8.9005000000000195E-2</v>
      </c>
      <c r="G13">
        <v>8.9507000000000198E-2</v>
      </c>
      <c r="H13">
        <v>8.9005000000000195E-2</v>
      </c>
      <c r="I13">
        <v>8.9506000000000002E-2</v>
      </c>
      <c r="J13">
        <v>9.3506000000000006E-2</v>
      </c>
      <c r="K13">
        <v>8.9507000000000198E-2</v>
      </c>
      <c r="L13">
        <v>8.9506000000000002E-2</v>
      </c>
      <c r="M13">
        <v>8.9005000000000195E-2</v>
      </c>
      <c r="N13">
        <v>8.9507000000000198E-2</v>
      </c>
      <c r="O13">
        <v>0.94</v>
      </c>
      <c r="P13">
        <v>8.9507000000000198E-2</v>
      </c>
      <c r="Q13">
        <v>8.9506000000000002E-2</v>
      </c>
      <c r="T13" s="3"/>
      <c r="U13" s="3">
        <v>9</v>
      </c>
      <c r="V13">
        <v>8.9508000000000004E-2</v>
      </c>
      <c r="W13">
        <v>9.3507000000000007E-2</v>
      </c>
      <c r="X13">
        <v>8.9006000000000002E-2</v>
      </c>
      <c r="Y13">
        <v>8.9507000000000003E-2</v>
      </c>
      <c r="Z13">
        <v>8.9006000000000002E-2</v>
      </c>
      <c r="AA13">
        <v>8.9508000000000101E-2</v>
      </c>
      <c r="AB13">
        <v>8.9006000000000099E-2</v>
      </c>
      <c r="AC13">
        <v>8.9508000000000101E-2</v>
      </c>
      <c r="AD13">
        <v>9.1508000000000103E-2</v>
      </c>
      <c r="AE13">
        <v>9.1524000000000105E-2</v>
      </c>
      <c r="AF13">
        <v>8.9508000000000101E-2</v>
      </c>
      <c r="AG13">
        <v>8.9006000000000099E-2</v>
      </c>
      <c r="AH13">
        <v>8.9508000000000101E-2</v>
      </c>
      <c r="AI13">
        <v>9.3507000000000007E-2</v>
      </c>
      <c r="AJ13">
        <v>8.9508000000000101E-2</v>
      </c>
      <c r="AK13">
        <v>8.9507000000000003E-2</v>
      </c>
    </row>
    <row r="14" spans="1:54">
      <c r="A14" s="3">
        <v>10</v>
      </c>
      <c r="B14">
        <v>9.3508000000000105E-2</v>
      </c>
      <c r="C14">
        <v>9.3507000000000007E-2</v>
      </c>
      <c r="D14">
        <v>8.9006000000000099E-2</v>
      </c>
      <c r="E14">
        <v>9.3508000000000105E-2</v>
      </c>
      <c r="F14">
        <v>8.9006000000000099E-2</v>
      </c>
      <c r="G14">
        <v>9.3508000000000105E-2</v>
      </c>
      <c r="H14">
        <v>8.9006000000000099E-2</v>
      </c>
      <c r="I14">
        <v>9.3507000000000007E-2</v>
      </c>
      <c r="J14">
        <v>9.3508000000000105E-2</v>
      </c>
      <c r="K14">
        <v>9.3507000000000007E-2</v>
      </c>
      <c r="L14">
        <v>9.3508000000000105E-2</v>
      </c>
      <c r="M14">
        <v>8.9006000000000099E-2</v>
      </c>
      <c r="N14">
        <v>9.3508000000000105E-2</v>
      </c>
      <c r="O14">
        <v>1.048001</v>
      </c>
      <c r="P14">
        <v>9.3508999999999995E-2</v>
      </c>
      <c r="Q14">
        <v>9.3508000000000105E-2</v>
      </c>
      <c r="T14" s="3"/>
      <c r="U14" s="3">
        <v>10</v>
      </c>
      <c r="V14">
        <v>9.1507000000000005E-2</v>
      </c>
      <c r="W14">
        <v>9.1508000000000006E-2</v>
      </c>
      <c r="X14">
        <v>8.7006E-2</v>
      </c>
      <c r="Y14">
        <v>9.1508999999999993E-2</v>
      </c>
      <c r="Z14">
        <v>8.7006E-2</v>
      </c>
      <c r="AA14">
        <v>9.1508000000000103E-2</v>
      </c>
      <c r="AB14">
        <v>8.7006000000000097E-2</v>
      </c>
      <c r="AC14">
        <v>9.1507000000000005E-2</v>
      </c>
      <c r="AD14">
        <v>9.3508000000000105E-2</v>
      </c>
      <c r="AE14">
        <v>9.3507000000000007E-2</v>
      </c>
      <c r="AF14">
        <v>9.1508000000000103E-2</v>
      </c>
      <c r="AG14">
        <v>8.7006000000000097E-2</v>
      </c>
      <c r="AH14">
        <v>9.1508000000000103E-2</v>
      </c>
      <c r="AI14">
        <v>9.1508999999999799E-2</v>
      </c>
      <c r="AJ14">
        <v>9.1507000000000005E-2</v>
      </c>
      <c r="AK14">
        <v>9.1508000000000103E-2</v>
      </c>
    </row>
    <row r="15" spans="1:54">
      <c r="A15" s="3">
        <v>11</v>
      </c>
      <c r="B15">
        <v>9.7508000000000095E-2</v>
      </c>
      <c r="C15">
        <v>9.7506999999999996E-2</v>
      </c>
      <c r="D15">
        <v>9.3006000000000102E-2</v>
      </c>
      <c r="E15">
        <v>9.7508000000000095E-2</v>
      </c>
      <c r="F15">
        <v>9.3006000000000102E-2</v>
      </c>
      <c r="G15">
        <v>9.7506999999999996E-2</v>
      </c>
      <c r="H15">
        <v>9.3006000000000102E-2</v>
      </c>
      <c r="I15">
        <v>9.7508000000000095E-2</v>
      </c>
      <c r="J15">
        <v>9.7506999999999996E-2</v>
      </c>
      <c r="K15">
        <v>9.7508000000000095E-2</v>
      </c>
      <c r="L15">
        <v>9.7508000000000095E-2</v>
      </c>
      <c r="M15">
        <v>9.3006000000000102E-2</v>
      </c>
      <c r="N15">
        <v>9.7508000000000095E-2</v>
      </c>
      <c r="O15">
        <v>1.2200009999999999</v>
      </c>
      <c r="P15">
        <v>9.7508000000000095E-2</v>
      </c>
      <c r="Q15">
        <v>9.7508999999999804E-2</v>
      </c>
      <c r="T15" s="3"/>
      <c r="U15" s="3">
        <v>11</v>
      </c>
      <c r="V15">
        <v>9.1508000000000006E-2</v>
      </c>
      <c r="W15">
        <v>9.1507000000000005E-2</v>
      </c>
      <c r="X15">
        <v>8.7006E-2</v>
      </c>
      <c r="Y15">
        <v>9.1508000000000006E-2</v>
      </c>
      <c r="Z15">
        <v>8.7006E-2</v>
      </c>
      <c r="AA15">
        <v>9.1507999999999701E-2</v>
      </c>
      <c r="AB15">
        <v>8.7005999999999695E-2</v>
      </c>
      <c r="AC15">
        <v>9.1507999999999701E-2</v>
      </c>
      <c r="AD15">
        <v>9.1508999999999799E-2</v>
      </c>
      <c r="AE15">
        <v>9.1508000000000103E-2</v>
      </c>
      <c r="AF15">
        <v>9.1507999999999701E-2</v>
      </c>
      <c r="AG15">
        <v>8.7005999999999695E-2</v>
      </c>
      <c r="AH15">
        <v>9.1507999999999701E-2</v>
      </c>
      <c r="AI15">
        <v>9.1507000000000005E-2</v>
      </c>
      <c r="AJ15">
        <v>9.1508999999999799E-2</v>
      </c>
      <c r="AK15">
        <v>9.1507999999999701E-2</v>
      </c>
    </row>
    <row r="16" spans="1:54">
      <c r="A16" s="3">
        <v>12</v>
      </c>
      <c r="B16">
        <v>9.1508000000000103E-2</v>
      </c>
      <c r="C16">
        <v>9.1508999999999799E-2</v>
      </c>
      <c r="D16">
        <v>8.7006000000000097E-2</v>
      </c>
      <c r="E16">
        <v>9.1507000000000005E-2</v>
      </c>
      <c r="F16">
        <v>8.7006000000000097E-2</v>
      </c>
      <c r="G16">
        <v>9.1508000000000103E-2</v>
      </c>
      <c r="H16">
        <v>8.7006000000000097E-2</v>
      </c>
      <c r="I16">
        <v>9.1507000000000005E-2</v>
      </c>
      <c r="J16">
        <v>9.1508999999999799E-2</v>
      </c>
      <c r="K16">
        <v>9.1508000000000103E-2</v>
      </c>
      <c r="L16">
        <v>9.1507000000000005E-2</v>
      </c>
      <c r="M16">
        <v>8.7006000000000097E-2</v>
      </c>
      <c r="N16">
        <v>9.1507000000000005E-2</v>
      </c>
      <c r="O16">
        <v>1.2500009999999999</v>
      </c>
      <c r="P16">
        <v>9.1508000000000103E-2</v>
      </c>
      <c r="Q16">
        <v>9.1508999999999799E-2</v>
      </c>
      <c r="T16" s="3"/>
      <c r="U16" s="3">
        <v>12</v>
      </c>
      <c r="V16">
        <v>9.1507000000000005E-2</v>
      </c>
      <c r="W16">
        <v>9.1508000000000006E-2</v>
      </c>
      <c r="X16">
        <v>8.7006E-2</v>
      </c>
      <c r="Y16">
        <v>9.1508999999999993E-2</v>
      </c>
      <c r="Z16">
        <v>8.7006E-2</v>
      </c>
      <c r="AA16">
        <v>9.1508000000000103E-2</v>
      </c>
      <c r="AB16">
        <v>8.7006000000000097E-2</v>
      </c>
      <c r="AC16">
        <v>9.1507000000000005E-2</v>
      </c>
      <c r="AD16">
        <v>9.1507000000000005E-2</v>
      </c>
      <c r="AE16">
        <v>9.1508999999999799E-2</v>
      </c>
      <c r="AF16">
        <v>9.1507000000000005E-2</v>
      </c>
      <c r="AG16">
        <v>8.7006000000000097E-2</v>
      </c>
      <c r="AH16">
        <v>9.1507000000000005E-2</v>
      </c>
      <c r="AI16">
        <v>9.1509000000000201E-2</v>
      </c>
      <c r="AJ16">
        <v>9.1508000000000103E-2</v>
      </c>
      <c r="AK16">
        <v>9.1509000000000201E-2</v>
      </c>
    </row>
    <row r="17" spans="1:37">
      <c r="A17" s="3">
        <v>13</v>
      </c>
      <c r="B17">
        <v>9.3506999999999701E-2</v>
      </c>
      <c r="C17">
        <v>9.3506000000000006E-2</v>
      </c>
      <c r="D17">
        <v>8.9004999999999695E-2</v>
      </c>
      <c r="E17">
        <v>9.3506999999999701E-2</v>
      </c>
      <c r="F17">
        <v>8.9004999999999695E-2</v>
      </c>
      <c r="G17">
        <v>9.3506999999999701E-2</v>
      </c>
      <c r="H17">
        <v>8.9004999999999695E-2</v>
      </c>
      <c r="I17">
        <v>9.3506000000000006E-2</v>
      </c>
      <c r="J17">
        <v>9.3506999999999701E-2</v>
      </c>
      <c r="K17">
        <v>9.3506000000000006E-2</v>
      </c>
      <c r="L17">
        <v>9.3506999999999701E-2</v>
      </c>
      <c r="M17">
        <v>8.9004999999999695E-2</v>
      </c>
      <c r="N17">
        <v>9.3506999999999701E-2</v>
      </c>
      <c r="O17">
        <v>1.22799999999999</v>
      </c>
      <c r="P17">
        <v>9.3507999999999897E-2</v>
      </c>
      <c r="Q17">
        <v>9.3506999999999701E-2</v>
      </c>
      <c r="T17" s="3"/>
      <c r="U17" s="3">
        <v>13</v>
      </c>
      <c r="V17">
        <v>8.9507000000000003E-2</v>
      </c>
      <c r="W17">
        <v>9.3507000000000007E-2</v>
      </c>
      <c r="X17">
        <v>8.9007000000000003E-2</v>
      </c>
      <c r="Y17">
        <v>8.9508000000000004E-2</v>
      </c>
      <c r="Z17">
        <v>8.9007000000000003E-2</v>
      </c>
      <c r="AA17">
        <v>8.9507999999999893E-2</v>
      </c>
      <c r="AB17">
        <v>8.9005999999999905E-2</v>
      </c>
      <c r="AC17">
        <v>8.9506999999999698E-2</v>
      </c>
      <c r="AD17">
        <v>9.1509000000000201E-2</v>
      </c>
      <c r="AE17">
        <v>9.1508000000000103E-2</v>
      </c>
      <c r="AF17">
        <v>8.9506999999999698E-2</v>
      </c>
      <c r="AG17">
        <v>8.9007000000000003E-2</v>
      </c>
      <c r="AH17">
        <v>8.9506999999999698E-2</v>
      </c>
      <c r="AI17">
        <v>9.3506999999999701E-2</v>
      </c>
      <c r="AJ17">
        <v>8.9507999999999893E-2</v>
      </c>
      <c r="AK17">
        <v>8.9509000000000005E-2</v>
      </c>
    </row>
    <row r="18" spans="1:37">
      <c r="A18" s="3">
        <v>14</v>
      </c>
      <c r="B18">
        <v>9.1507000000000005E-2</v>
      </c>
      <c r="C18">
        <v>9.1507999999999701E-2</v>
      </c>
      <c r="D18">
        <v>8.7004999999999999E-2</v>
      </c>
      <c r="E18">
        <v>9.1505999999999796E-2</v>
      </c>
      <c r="F18">
        <v>8.7004999999999999E-2</v>
      </c>
      <c r="G18">
        <v>9.1507000000000005E-2</v>
      </c>
      <c r="H18">
        <v>8.7004999999999999E-2</v>
      </c>
      <c r="I18">
        <v>9.1505999999999796E-2</v>
      </c>
      <c r="J18">
        <v>9.1507999999999701E-2</v>
      </c>
      <c r="K18">
        <v>9.1507000000000005E-2</v>
      </c>
      <c r="L18">
        <v>9.1505999999999796E-2</v>
      </c>
      <c r="M18">
        <v>8.7004999999999999E-2</v>
      </c>
      <c r="N18">
        <v>9.1505999999999796E-2</v>
      </c>
      <c r="O18">
        <v>1.238</v>
      </c>
      <c r="P18">
        <v>9.1507000000000005E-2</v>
      </c>
      <c r="Q18">
        <v>9.1507999999999701E-2</v>
      </c>
      <c r="T18" s="3"/>
      <c r="U18" s="3">
        <v>14</v>
      </c>
      <c r="V18">
        <v>9.1508000000000006E-2</v>
      </c>
      <c r="W18">
        <v>9.1508999999999993E-2</v>
      </c>
      <c r="X18">
        <v>8.7007000000000001E-2</v>
      </c>
      <c r="Y18">
        <v>9.1508999999999993E-2</v>
      </c>
      <c r="Z18">
        <v>8.7007000000000001E-2</v>
      </c>
      <c r="AA18">
        <v>9.1510000000000397E-2</v>
      </c>
      <c r="AB18">
        <v>8.7007000000000195E-2</v>
      </c>
      <c r="AC18">
        <v>9.1509000000000201E-2</v>
      </c>
      <c r="AD18">
        <v>9.3507999999999897E-2</v>
      </c>
      <c r="AE18">
        <v>9.3506999999999701E-2</v>
      </c>
      <c r="AF18">
        <v>9.1509000000000201E-2</v>
      </c>
      <c r="AG18">
        <v>8.7007000000000195E-2</v>
      </c>
      <c r="AH18">
        <v>9.1509000000000201E-2</v>
      </c>
      <c r="AI18">
        <v>9.1510000000000397E-2</v>
      </c>
      <c r="AJ18">
        <v>9.1510000000000397E-2</v>
      </c>
      <c r="AK18">
        <v>9.1509000000000201E-2</v>
      </c>
    </row>
    <row r="19" spans="1:37">
      <c r="A19" s="3">
        <v>15</v>
      </c>
      <c r="B19">
        <v>9.1507999999999701E-2</v>
      </c>
      <c r="C19">
        <v>9.1508999999999799E-2</v>
      </c>
      <c r="D19">
        <v>8.7005999999999695E-2</v>
      </c>
      <c r="E19">
        <v>9.1507000000000005E-2</v>
      </c>
      <c r="F19">
        <v>8.7005999999999695E-2</v>
      </c>
      <c r="G19">
        <v>9.1507999999999701E-2</v>
      </c>
      <c r="H19">
        <v>8.7005999999999695E-2</v>
      </c>
      <c r="I19">
        <v>9.1507000000000005E-2</v>
      </c>
      <c r="J19">
        <v>9.1508999999999799E-2</v>
      </c>
      <c r="K19">
        <v>9.1507999999999701E-2</v>
      </c>
      <c r="L19">
        <v>9.1507000000000005E-2</v>
      </c>
      <c r="M19">
        <v>8.7005999999999695E-2</v>
      </c>
      <c r="N19">
        <v>9.1507000000000005E-2</v>
      </c>
      <c r="O19">
        <v>0.970000999999999</v>
      </c>
      <c r="P19">
        <v>9.1507999999999701E-2</v>
      </c>
      <c r="Q19">
        <v>9.1508999999999799E-2</v>
      </c>
      <c r="T19" s="3"/>
      <c r="U19" s="3">
        <v>15</v>
      </c>
      <c r="V19">
        <v>9.1507000000000005E-2</v>
      </c>
      <c r="W19">
        <v>9.1508000000000006E-2</v>
      </c>
      <c r="X19">
        <v>8.7006E-2</v>
      </c>
      <c r="Y19">
        <v>9.1508000000000006E-2</v>
      </c>
      <c r="Z19">
        <v>8.7006E-2</v>
      </c>
      <c r="AA19">
        <v>9.1508999999999799E-2</v>
      </c>
      <c r="AB19">
        <v>8.7006000000000097E-2</v>
      </c>
      <c r="AC19">
        <v>9.1507999999999701E-2</v>
      </c>
      <c r="AD19">
        <v>9.1509000000000201E-2</v>
      </c>
      <c r="AE19">
        <v>9.1508000000000103E-2</v>
      </c>
      <c r="AF19">
        <v>9.1507999999999701E-2</v>
      </c>
      <c r="AG19">
        <v>8.7006000000000097E-2</v>
      </c>
      <c r="AH19">
        <v>9.1507000000000005E-2</v>
      </c>
      <c r="AI19">
        <v>9.1508999999999799E-2</v>
      </c>
      <c r="AJ19">
        <v>9.1508999999999799E-2</v>
      </c>
      <c r="AK19">
        <v>9.1507999999999701E-2</v>
      </c>
    </row>
    <row r="20" spans="1:37">
      <c r="A20" s="3">
        <v>16</v>
      </c>
      <c r="B20">
        <v>9.1508000000000103E-2</v>
      </c>
      <c r="C20">
        <v>9.1509000000000201E-2</v>
      </c>
      <c r="D20">
        <v>8.7006000000000097E-2</v>
      </c>
      <c r="E20">
        <v>9.1507000000000005E-2</v>
      </c>
      <c r="F20">
        <v>8.7006000000000097E-2</v>
      </c>
      <c r="G20">
        <v>9.1508000000000103E-2</v>
      </c>
      <c r="H20">
        <v>8.7006000000000097E-2</v>
      </c>
      <c r="I20">
        <v>9.1507000000000005E-2</v>
      </c>
      <c r="J20">
        <v>9.1509000000000201E-2</v>
      </c>
      <c r="K20">
        <v>9.1508000000000103E-2</v>
      </c>
      <c r="L20">
        <v>9.1507000000000005E-2</v>
      </c>
      <c r="M20">
        <v>8.7006000000000097E-2</v>
      </c>
      <c r="N20">
        <v>9.1507000000000005E-2</v>
      </c>
      <c r="O20">
        <v>1.0100009999999999</v>
      </c>
      <c r="P20">
        <v>9.1508000000000103E-2</v>
      </c>
      <c r="Q20">
        <v>9.1509000000000201E-2</v>
      </c>
      <c r="T20" s="3"/>
      <c r="U20" s="3">
        <v>16</v>
      </c>
      <c r="V20">
        <v>9.1508000000000006E-2</v>
      </c>
      <c r="W20">
        <v>9.1508999999999993E-2</v>
      </c>
      <c r="X20">
        <v>8.7006E-2</v>
      </c>
      <c r="Y20">
        <v>9.1507000000000005E-2</v>
      </c>
      <c r="Z20">
        <v>8.7006E-2</v>
      </c>
      <c r="AA20">
        <v>9.1508000000000103E-2</v>
      </c>
      <c r="AB20">
        <v>8.7005999999999695E-2</v>
      </c>
      <c r="AC20">
        <v>9.1508000000000103E-2</v>
      </c>
      <c r="AD20">
        <v>9.1507999999999701E-2</v>
      </c>
      <c r="AE20">
        <v>9.1507000000000005E-2</v>
      </c>
      <c r="AF20">
        <v>9.1507000000000005E-2</v>
      </c>
      <c r="AG20">
        <v>8.7005999999999695E-2</v>
      </c>
      <c r="AH20">
        <v>9.1507000000000005E-2</v>
      </c>
      <c r="AI20">
        <v>9.1508999999999799E-2</v>
      </c>
      <c r="AJ20">
        <v>9.1508000000000103E-2</v>
      </c>
      <c r="AK20">
        <v>9.1508999999999799E-2</v>
      </c>
    </row>
    <row r="21" spans="1:37">
      <c r="A21" s="3">
        <v>17</v>
      </c>
      <c r="B21">
        <v>8.9507999999999893E-2</v>
      </c>
      <c r="C21">
        <v>9.3506999999999701E-2</v>
      </c>
      <c r="D21">
        <v>8.9005999999999905E-2</v>
      </c>
      <c r="E21">
        <v>8.9506999999999698E-2</v>
      </c>
      <c r="F21">
        <v>8.9005999999999905E-2</v>
      </c>
      <c r="G21">
        <v>8.9507999999999893E-2</v>
      </c>
      <c r="H21">
        <v>8.9005999999999905E-2</v>
      </c>
      <c r="I21">
        <v>8.9506999999999698E-2</v>
      </c>
      <c r="J21">
        <v>9.3506999999999701E-2</v>
      </c>
      <c r="K21">
        <v>8.9507999999999893E-2</v>
      </c>
      <c r="L21">
        <v>8.9506999999999698E-2</v>
      </c>
      <c r="M21">
        <v>8.9005999999999905E-2</v>
      </c>
      <c r="N21">
        <v>8.9507999999999893E-2</v>
      </c>
      <c r="O21">
        <v>0.96000299999999905</v>
      </c>
      <c r="P21">
        <v>8.9507999999999893E-2</v>
      </c>
      <c r="Q21">
        <v>8.9506999999999698E-2</v>
      </c>
      <c r="T21" s="3"/>
      <c r="U21" s="3">
        <v>17</v>
      </c>
      <c r="V21">
        <v>9.1508000000000006E-2</v>
      </c>
      <c r="W21">
        <v>9.1508999999999993E-2</v>
      </c>
      <c r="X21">
        <v>8.7006E-2</v>
      </c>
      <c r="Y21">
        <v>9.1507000000000005E-2</v>
      </c>
      <c r="Z21">
        <v>8.7006E-2</v>
      </c>
      <c r="AA21">
        <v>9.1508000000000103E-2</v>
      </c>
      <c r="AB21">
        <v>8.7006000000000097E-2</v>
      </c>
      <c r="AC21">
        <v>9.1508000000000103E-2</v>
      </c>
      <c r="AD21">
        <v>9.1508000000000103E-2</v>
      </c>
      <c r="AE21">
        <v>9.1508999999999799E-2</v>
      </c>
      <c r="AF21">
        <v>9.1507000000000005E-2</v>
      </c>
      <c r="AG21">
        <v>8.7006000000000097E-2</v>
      </c>
      <c r="AH21">
        <v>9.1507000000000005E-2</v>
      </c>
      <c r="AI21">
        <v>9.1509000000000201E-2</v>
      </c>
      <c r="AJ21">
        <v>9.1508000000000103E-2</v>
      </c>
      <c r="AK21">
        <v>9.1509000000000201E-2</v>
      </c>
    </row>
    <row r="22" spans="1:37">
      <c r="A22" s="3">
        <v>18</v>
      </c>
      <c r="B22">
        <v>9.1507999999999701E-2</v>
      </c>
      <c r="C22">
        <v>9.1508999999999799E-2</v>
      </c>
      <c r="D22">
        <v>8.7005999999999695E-2</v>
      </c>
      <c r="E22">
        <v>9.1507000000000005E-2</v>
      </c>
      <c r="F22">
        <v>8.7005999999999695E-2</v>
      </c>
      <c r="G22">
        <v>9.1507999999999701E-2</v>
      </c>
      <c r="H22">
        <v>8.7005999999999695E-2</v>
      </c>
      <c r="I22">
        <v>9.1507000000000005E-2</v>
      </c>
      <c r="J22">
        <v>9.1508999999999799E-2</v>
      </c>
      <c r="K22">
        <v>9.1507999999999701E-2</v>
      </c>
      <c r="L22">
        <v>9.1507000000000005E-2</v>
      </c>
      <c r="M22">
        <v>8.7005999999999695E-2</v>
      </c>
      <c r="N22">
        <v>9.1507000000000005E-2</v>
      </c>
      <c r="O22">
        <v>0.79800099999999896</v>
      </c>
      <c r="P22">
        <v>9.1507999999999701E-2</v>
      </c>
      <c r="Q22">
        <v>9.1508999999999799E-2</v>
      </c>
      <c r="T22" s="3"/>
      <c r="U22" s="3">
        <v>18</v>
      </c>
      <c r="V22">
        <v>8.9507000000000003E-2</v>
      </c>
      <c r="W22">
        <v>9.3507000000000007E-2</v>
      </c>
      <c r="X22">
        <v>8.9007000000000003E-2</v>
      </c>
      <c r="Y22">
        <v>8.9508000000000004E-2</v>
      </c>
      <c r="Z22">
        <v>8.9007000000000003E-2</v>
      </c>
      <c r="AA22">
        <v>8.9507999999999893E-2</v>
      </c>
      <c r="AB22">
        <v>8.9005999999999905E-2</v>
      </c>
      <c r="AC22">
        <v>8.9506999999999698E-2</v>
      </c>
      <c r="AD22">
        <v>9.1508000000000103E-2</v>
      </c>
      <c r="AE22">
        <v>9.1509000000000201E-2</v>
      </c>
      <c r="AF22">
        <v>8.9506999999999698E-2</v>
      </c>
      <c r="AG22">
        <v>8.9005999999999905E-2</v>
      </c>
      <c r="AH22">
        <v>8.9507999999999893E-2</v>
      </c>
      <c r="AI22">
        <v>9.3506999999999701E-2</v>
      </c>
      <c r="AJ22">
        <v>8.9507999999999893E-2</v>
      </c>
      <c r="AK22">
        <v>8.9506999999999698E-2</v>
      </c>
    </row>
    <row r="23" spans="1:37">
      <c r="A23" s="3">
        <v>19</v>
      </c>
      <c r="B23">
        <v>9.1507000000000005E-2</v>
      </c>
      <c r="C23">
        <v>9.1507999999999701E-2</v>
      </c>
      <c r="D23">
        <v>8.7005999999999695E-2</v>
      </c>
      <c r="E23">
        <v>9.1507999999999701E-2</v>
      </c>
      <c r="F23">
        <v>8.7005999999999695E-2</v>
      </c>
      <c r="G23">
        <v>9.1507000000000005E-2</v>
      </c>
      <c r="H23">
        <v>8.7005999999999695E-2</v>
      </c>
      <c r="I23">
        <v>9.1507999999999701E-2</v>
      </c>
      <c r="J23">
        <v>9.1507000000000005E-2</v>
      </c>
      <c r="K23">
        <v>9.1507999999999701E-2</v>
      </c>
      <c r="L23">
        <v>9.1507999999999701E-2</v>
      </c>
      <c r="M23">
        <v>8.7005999999999695E-2</v>
      </c>
      <c r="N23">
        <v>9.1507999999999701E-2</v>
      </c>
      <c r="O23">
        <v>0.714000999999999</v>
      </c>
      <c r="P23">
        <v>9.1507999999999701E-2</v>
      </c>
      <c r="Q23">
        <v>9.1508999999999799E-2</v>
      </c>
      <c r="T23" s="3"/>
      <c r="U23" s="3">
        <v>19</v>
      </c>
      <c r="V23">
        <v>9.1256000000000004E-2</v>
      </c>
      <c r="W23">
        <v>9.1310000000000002E-2</v>
      </c>
      <c r="X23">
        <v>8.7004999999999999E-2</v>
      </c>
      <c r="Y23">
        <v>9.128E-2</v>
      </c>
      <c r="Z23">
        <v>8.7004999999999999E-2</v>
      </c>
      <c r="AA23">
        <v>9.1244000000000103E-2</v>
      </c>
      <c r="AB23">
        <v>8.7004999999999999E-2</v>
      </c>
      <c r="AC23">
        <v>9.1280000000000194E-2</v>
      </c>
      <c r="AD23">
        <v>9.3507999999999897E-2</v>
      </c>
      <c r="AE23">
        <v>9.3506999999999701E-2</v>
      </c>
      <c r="AF23">
        <v>9.1290999999999997E-2</v>
      </c>
      <c r="AG23">
        <v>8.7004999999999999E-2</v>
      </c>
      <c r="AH23">
        <v>9.1314000000000103E-2</v>
      </c>
      <c r="AI23">
        <v>9.1507999999999701E-2</v>
      </c>
      <c r="AJ23">
        <v>9.1269999999999699E-2</v>
      </c>
      <c r="AK23">
        <v>9.1303999999999996E-2</v>
      </c>
    </row>
    <row r="24" spans="1:37">
      <c r="A24" s="3">
        <v>20</v>
      </c>
      <c r="B24">
        <v>8.9506999999999698E-2</v>
      </c>
      <c r="C24">
        <v>9.3505999999999603E-2</v>
      </c>
      <c r="D24">
        <v>8.9004999999999695E-2</v>
      </c>
      <c r="E24">
        <v>8.95059999999996E-2</v>
      </c>
      <c r="F24">
        <v>8.9005999999999905E-2</v>
      </c>
      <c r="G24">
        <v>8.9506999999999698E-2</v>
      </c>
      <c r="H24">
        <v>8.9004999999999695E-2</v>
      </c>
      <c r="I24">
        <v>8.95059999999996E-2</v>
      </c>
      <c r="J24">
        <v>9.3505999999999603E-2</v>
      </c>
      <c r="K24">
        <v>8.95059999999996E-2</v>
      </c>
      <c r="L24">
        <v>8.9506999999999698E-2</v>
      </c>
      <c r="M24">
        <v>8.9005999999999905E-2</v>
      </c>
      <c r="N24">
        <v>8.9506999999999698E-2</v>
      </c>
      <c r="O24">
        <v>0.67599999999999905</v>
      </c>
      <c r="P24">
        <v>8.9506999999999698E-2</v>
      </c>
      <c r="Q24">
        <v>8.95059999999996E-2</v>
      </c>
      <c r="T24" s="3"/>
      <c r="U24" s="3">
        <v>20</v>
      </c>
      <c r="V24">
        <v>9.1508000000000006E-2</v>
      </c>
      <c r="W24">
        <v>9.1508999999999993E-2</v>
      </c>
      <c r="X24">
        <v>8.7006E-2</v>
      </c>
      <c r="Y24">
        <v>9.1507000000000005E-2</v>
      </c>
      <c r="Z24">
        <v>8.7006E-2</v>
      </c>
      <c r="AA24">
        <v>9.1507999999999701E-2</v>
      </c>
      <c r="AB24">
        <v>8.7005999999999695E-2</v>
      </c>
      <c r="AC24">
        <v>9.1507999999999701E-2</v>
      </c>
      <c r="AD24">
        <v>9.1507000000000005E-2</v>
      </c>
      <c r="AE24">
        <v>9.1117999999999796E-2</v>
      </c>
      <c r="AF24">
        <v>9.1507000000000005E-2</v>
      </c>
      <c r="AG24">
        <v>8.7005999999999695E-2</v>
      </c>
      <c r="AH24">
        <v>9.1507000000000005E-2</v>
      </c>
      <c r="AI24">
        <v>9.1508999999999799E-2</v>
      </c>
      <c r="AJ24">
        <v>9.1507999999999701E-2</v>
      </c>
      <c r="AK24">
        <v>9.1508999999999799E-2</v>
      </c>
    </row>
    <row r="25" spans="1:37">
      <c r="A25" s="3">
        <v>21</v>
      </c>
      <c r="B25">
        <v>8.9508000000000296E-2</v>
      </c>
      <c r="C25">
        <v>9.3507000000000201E-2</v>
      </c>
      <c r="D25">
        <v>8.9006000000000293E-2</v>
      </c>
      <c r="E25">
        <v>8.9507000000000198E-2</v>
      </c>
      <c r="F25">
        <v>8.9006000000000293E-2</v>
      </c>
      <c r="G25">
        <v>8.9508000000000296E-2</v>
      </c>
      <c r="H25">
        <v>8.9006000000000293E-2</v>
      </c>
      <c r="I25">
        <v>8.9507000000000198E-2</v>
      </c>
      <c r="J25">
        <v>9.3507000000000201E-2</v>
      </c>
      <c r="K25">
        <v>8.9508000000000296E-2</v>
      </c>
      <c r="L25">
        <v>8.9507000000000198E-2</v>
      </c>
      <c r="M25">
        <v>8.9006000000000293E-2</v>
      </c>
      <c r="N25">
        <v>8.9508000000000296E-2</v>
      </c>
      <c r="O25">
        <v>0.43600100000000003</v>
      </c>
      <c r="P25">
        <v>8.9508000000000296E-2</v>
      </c>
      <c r="Q25">
        <v>8.9507000000000198E-2</v>
      </c>
      <c r="T25" s="3"/>
      <c r="U25" s="3">
        <v>21</v>
      </c>
      <c r="V25">
        <v>8.9507000000000003E-2</v>
      </c>
      <c r="W25">
        <v>9.3506000000000006E-2</v>
      </c>
      <c r="X25">
        <v>8.9005000000000001E-2</v>
      </c>
      <c r="Y25">
        <v>8.9506000000000002E-2</v>
      </c>
      <c r="Z25">
        <v>8.9005000000000001E-2</v>
      </c>
      <c r="AA25">
        <v>8.9506999999999698E-2</v>
      </c>
      <c r="AB25">
        <v>8.9004999999999695E-2</v>
      </c>
      <c r="AC25">
        <v>8.9506999999999698E-2</v>
      </c>
      <c r="AD25">
        <v>9.1507999999999701E-2</v>
      </c>
      <c r="AE25">
        <v>9.1508999999999799E-2</v>
      </c>
      <c r="AF25">
        <v>8.9506999999999698E-2</v>
      </c>
      <c r="AG25">
        <v>8.9004999999999695E-2</v>
      </c>
      <c r="AH25">
        <v>8.9506999999999698E-2</v>
      </c>
      <c r="AI25">
        <v>9.3506000000000006E-2</v>
      </c>
      <c r="AJ25">
        <v>8.9506999999999698E-2</v>
      </c>
      <c r="AK25">
        <v>8.95059999999996E-2</v>
      </c>
    </row>
    <row r="26" spans="1:37">
      <c r="A26" s="3">
        <v>22</v>
      </c>
      <c r="B26">
        <v>9.1507000000000005E-2</v>
      </c>
      <c r="C26">
        <v>9.1507999999999701E-2</v>
      </c>
      <c r="D26">
        <v>8.7004999999999499E-2</v>
      </c>
      <c r="E26">
        <v>9.1505999999999796E-2</v>
      </c>
      <c r="F26">
        <v>8.7004999999999499E-2</v>
      </c>
      <c r="G26">
        <v>9.1507000000000005E-2</v>
      </c>
      <c r="H26">
        <v>8.7004999999999499E-2</v>
      </c>
      <c r="I26">
        <v>9.1505999999999796E-2</v>
      </c>
      <c r="J26">
        <v>9.1507999999999701E-2</v>
      </c>
      <c r="K26">
        <v>9.1507000000000005E-2</v>
      </c>
      <c r="L26">
        <v>9.1505999999999796E-2</v>
      </c>
      <c r="M26">
        <v>8.7004999999999499E-2</v>
      </c>
      <c r="N26">
        <v>9.1505999999999796E-2</v>
      </c>
      <c r="O26">
        <v>9.1507000000000005E-2</v>
      </c>
      <c r="P26">
        <v>9.1507000000000005E-2</v>
      </c>
      <c r="Q26">
        <v>9.1507999999999701E-2</v>
      </c>
      <c r="T26" s="3"/>
      <c r="U26" s="3">
        <v>22</v>
      </c>
      <c r="V26">
        <v>8.9508000000000004E-2</v>
      </c>
      <c r="W26">
        <v>9.3507000000000007E-2</v>
      </c>
      <c r="X26">
        <v>8.9081999999999995E-2</v>
      </c>
      <c r="Y26">
        <v>8.9524000000000006E-2</v>
      </c>
      <c r="Z26">
        <v>8.9109999999999995E-2</v>
      </c>
      <c r="AA26">
        <v>8.9508000000000296E-2</v>
      </c>
      <c r="AB26">
        <v>8.9006000000000293E-2</v>
      </c>
      <c r="AC26">
        <v>8.9508000000000296E-2</v>
      </c>
      <c r="AD26">
        <v>9.3506999999999701E-2</v>
      </c>
      <c r="AE26">
        <v>9.3506000000000006E-2</v>
      </c>
      <c r="AF26">
        <v>8.9508000000000296E-2</v>
      </c>
      <c r="AG26">
        <v>8.9053000000000201E-2</v>
      </c>
      <c r="AH26">
        <v>8.9508000000000296E-2</v>
      </c>
      <c r="AI26">
        <v>9.3507000000000201E-2</v>
      </c>
      <c r="AJ26">
        <v>8.9508000000000296E-2</v>
      </c>
      <c r="AK26">
        <v>8.9507000000000198E-2</v>
      </c>
    </row>
    <row r="27" spans="1:37">
      <c r="A27" s="3">
        <v>23</v>
      </c>
      <c r="B27">
        <v>9.1763000000000206E-2</v>
      </c>
      <c r="C27">
        <v>9.15630000000002E-2</v>
      </c>
      <c r="D27">
        <v>8.7006000000000097E-2</v>
      </c>
      <c r="E27">
        <v>9.1848000000000096E-2</v>
      </c>
      <c r="F27">
        <v>8.7006000000000097E-2</v>
      </c>
      <c r="G27">
        <v>9.1739000000000404E-2</v>
      </c>
      <c r="H27">
        <v>8.7006000000000097E-2</v>
      </c>
      <c r="I27">
        <v>9.1762000000000093E-2</v>
      </c>
      <c r="J27">
        <v>9.1519000000000295E-2</v>
      </c>
      <c r="K27">
        <v>9.1606000000000506E-2</v>
      </c>
      <c r="L27">
        <v>9.1829000000000105E-2</v>
      </c>
      <c r="M27">
        <v>8.7006000000000097E-2</v>
      </c>
      <c r="N27">
        <v>9.1923000000000393E-2</v>
      </c>
      <c r="O27">
        <v>9.1601000000000196E-2</v>
      </c>
      <c r="P27">
        <v>9.1842000000000201E-2</v>
      </c>
      <c r="Q27">
        <v>9.1804000000000205E-2</v>
      </c>
      <c r="T27" s="3"/>
      <c r="U27" s="3">
        <v>23</v>
      </c>
      <c r="V27">
        <v>8.9508000000000004E-2</v>
      </c>
      <c r="W27">
        <v>9.3507000000000007E-2</v>
      </c>
      <c r="X27">
        <v>8.9006000000000002E-2</v>
      </c>
      <c r="Y27">
        <v>8.9507000000000003E-2</v>
      </c>
      <c r="Z27">
        <v>8.9006000000000002E-2</v>
      </c>
      <c r="AA27">
        <v>8.9508000000000296E-2</v>
      </c>
      <c r="AB27">
        <v>8.9006000000000293E-2</v>
      </c>
      <c r="AC27">
        <v>8.9508000000000296E-2</v>
      </c>
      <c r="AD27">
        <v>9.3508000000000299E-2</v>
      </c>
      <c r="AE27">
        <v>9.3507000000000201E-2</v>
      </c>
      <c r="AF27">
        <v>8.9508000000000296E-2</v>
      </c>
      <c r="AG27">
        <v>8.9006000000000293E-2</v>
      </c>
      <c r="AH27">
        <v>8.9508000000000296E-2</v>
      </c>
      <c r="AI27">
        <v>9.3507000000000201E-2</v>
      </c>
      <c r="AJ27">
        <v>8.9508000000000296E-2</v>
      </c>
      <c r="AK27">
        <v>8.9507000000000198E-2</v>
      </c>
    </row>
    <row r="28" spans="1:37" ht="18" customHeight="1">
      <c r="A28" s="3">
        <v>24</v>
      </c>
      <c r="B28">
        <v>9.1512000000000204E-2</v>
      </c>
      <c r="C28">
        <v>9.1512000000000204E-2</v>
      </c>
      <c r="D28">
        <v>8.7006000000000097E-2</v>
      </c>
      <c r="E28">
        <v>9.1512000000000204E-2</v>
      </c>
      <c r="F28">
        <v>8.7006000000000097E-2</v>
      </c>
      <c r="G28">
        <v>9.1511000000000106E-2</v>
      </c>
      <c r="H28">
        <v>8.7006000000000097E-2</v>
      </c>
      <c r="I28">
        <v>9.1511000000000106E-2</v>
      </c>
      <c r="J28">
        <v>9.1511000000000106E-2</v>
      </c>
      <c r="K28">
        <v>9.1511000000000106E-2</v>
      </c>
      <c r="L28">
        <v>9.1511000000000106E-2</v>
      </c>
      <c r="M28">
        <v>8.7006000000000097E-2</v>
      </c>
      <c r="N28">
        <v>9.15129999999999E-2</v>
      </c>
      <c r="O28">
        <v>9.15129999999999E-2</v>
      </c>
      <c r="P28">
        <v>9.1512000000000204E-2</v>
      </c>
      <c r="Q28">
        <v>9.1512000000000204E-2</v>
      </c>
      <c r="T28" s="3"/>
      <c r="U28" s="3">
        <v>24</v>
      </c>
      <c r="V28">
        <v>9.1740000000000002E-2</v>
      </c>
      <c r="W28">
        <v>9.1582999999999998E-2</v>
      </c>
      <c r="X28">
        <v>8.7004999999999999E-2</v>
      </c>
      <c r="Y28">
        <v>9.1861999999999999E-2</v>
      </c>
      <c r="Z28">
        <v>8.7004999999999999E-2</v>
      </c>
      <c r="AA28">
        <v>9.1715999999999895E-2</v>
      </c>
      <c r="AB28">
        <v>8.7004999999999499E-2</v>
      </c>
      <c r="AC28">
        <v>9.1777999999999693E-2</v>
      </c>
      <c r="AD28">
        <v>9.3507999999999897E-2</v>
      </c>
      <c r="AE28">
        <v>9.3507000000000201E-2</v>
      </c>
      <c r="AF28">
        <v>9.1768999999999698E-2</v>
      </c>
      <c r="AG28">
        <v>8.7004999999999499E-2</v>
      </c>
      <c r="AH28">
        <v>9.1896999999999895E-2</v>
      </c>
      <c r="AI28">
        <v>9.1546999999999795E-2</v>
      </c>
      <c r="AJ28">
        <v>9.1762999999999803E-2</v>
      </c>
      <c r="AK28">
        <v>9.1786999999999994E-2</v>
      </c>
    </row>
    <row r="29" spans="1:37" ht="18" customHeight="1">
      <c r="A29" s="3">
        <v>25</v>
      </c>
      <c r="B29">
        <v>9.3506999999999701E-2</v>
      </c>
      <c r="C29">
        <v>9.3507999999999897E-2</v>
      </c>
      <c r="D29">
        <v>8.9004999999999695E-2</v>
      </c>
      <c r="E29">
        <v>9.3507999999999897E-2</v>
      </c>
      <c r="F29">
        <v>8.9004999999999695E-2</v>
      </c>
      <c r="G29">
        <v>9.3505999999999603E-2</v>
      </c>
      <c r="H29">
        <v>8.9004999999999695E-2</v>
      </c>
      <c r="I29">
        <v>9.3506999999999701E-2</v>
      </c>
      <c r="J29">
        <v>9.3506999999999701E-2</v>
      </c>
      <c r="K29">
        <v>8.95059999999996E-2</v>
      </c>
      <c r="L29">
        <v>9.3505999999999603E-2</v>
      </c>
      <c r="M29">
        <v>8.9004999999999695E-2</v>
      </c>
      <c r="N29">
        <v>8.9506999999999698E-2</v>
      </c>
      <c r="O29">
        <v>9.3505999999999603E-2</v>
      </c>
      <c r="P29">
        <v>9.3506999999999701E-2</v>
      </c>
      <c r="Q29">
        <v>8.95059999999996E-2</v>
      </c>
      <c r="T29" s="3"/>
      <c r="U29" s="3">
        <v>25</v>
      </c>
      <c r="V29">
        <v>9.1508000000000006E-2</v>
      </c>
      <c r="W29">
        <v>9.1508999999999993E-2</v>
      </c>
      <c r="X29">
        <v>8.7006E-2</v>
      </c>
      <c r="Y29">
        <v>9.1507000000000005E-2</v>
      </c>
      <c r="Z29">
        <v>8.7006E-2</v>
      </c>
      <c r="AA29">
        <v>9.1507999999999701E-2</v>
      </c>
      <c r="AB29">
        <v>8.7005999999999695E-2</v>
      </c>
      <c r="AC29">
        <v>9.1507999999999701E-2</v>
      </c>
      <c r="AD29">
        <v>9.1507999999999701E-2</v>
      </c>
      <c r="AE29">
        <v>9.1522999999999494E-2</v>
      </c>
      <c r="AF29">
        <v>9.1507000000000005E-2</v>
      </c>
      <c r="AG29">
        <v>8.7005999999999695E-2</v>
      </c>
      <c r="AH29">
        <v>9.1507000000000005E-2</v>
      </c>
      <c r="AI29">
        <v>9.1508999999999799E-2</v>
      </c>
      <c r="AJ29">
        <v>9.1507999999999701E-2</v>
      </c>
      <c r="AK29">
        <v>9.1508999999999799E-2</v>
      </c>
    </row>
    <row r="30" spans="1:37">
      <c r="A30" s="3">
        <v>26</v>
      </c>
      <c r="B30">
        <v>9.5506999999999995E-2</v>
      </c>
      <c r="C30">
        <v>9.5508000000000107E-2</v>
      </c>
      <c r="D30">
        <v>9.1005000000000003E-2</v>
      </c>
      <c r="E30">
        <v>9.5505999999999799E-2</v>
      </c>
      <c r="F30">
        <v>9.1005000000000003E-2</v>
      </c>
      <c r="G30">
        <v>9.5506999999999995E-2</v>
      </c>
      <c r="H30">
        <v>9.1005000000000003E-2</v>
      </c>
      <c r="I30">
        <v>9.5505999999999799E-2</v>
      </c>
      <c r="J30">
        <v>9.5508000000000107E-2</v>
      </c>
      <c r="K30">
        <v>9.5506999999999995E-2</v>
      </c>
      <c r="L30">
        <v>9.5505999999999799E-2</v>
      </c>
      <c r="M30">
        <v>9.1005000000000003E-2</v>
      </c>
      <c r="N30">
        <v>9.5505999999999799E-2</v>
      </c>
      <c r="O30">
        <v>9.5506999999999995E-2</v>
      </c>
      <c r="P30">
        <v>9.5506999999999995E-2</v>
      </c>
      <c r="Q30">
        <v>9.5508000000000107E-2</v>
      </c>
      <c r="T30" s="3"/>
      <c r="U30" s="3">
        <v>26</v>
      </c>
      <c r="V30" s="3"/>
      <c r="W30" s="4"/>
      <c r="X30" s="3"/>
      <c r="Y30" s="4"/>
      <c r="Z30" s="3"/>
      <c r="AA30" s="3"/>
      <c r="AB30" s="4"/>
      <c r="AC30" s="4"/>
      <c r="AD30">
        <v>2.325939</v>
      </c>
      <c r="AE30">
        <v>9.1508999999999799E-2</v>
      </c>
      <c r="AF30" s="4"/>
      <c r="AG30" s="4"/>
      <c r="AH30" s="4"/>
      <c r="AI30" s="4"/>
      <c r="AJ30" s="4"/>
      <c r="AK30" s="3"/>
    </row>
    <row r="31" spans="1:37" ht="18" customHeight="1">
      <c r="A31" s="3">
        <v>27</v>
      </c>
      <c r="B31">
        <v>9.7487000000000101E-2</v>
      </c>
      <c r="C31">
        <v>9.7191E-2</v>
      </c>
      <c r="D31">
        <v>9.3005999999999894E-2</v>
      </c>
      <c r="E31">
        <v>9.75079999999999E-2</v>
      </c>
      <c r="F31">
        <v>9.3005999999999894E-2</v>
      </c>
      <c r="G31">
        <v>9.7465000000000093E-2</v>
      </c>
      <c r="H31">
        <v>9.3005999999999894E-2</v>
      </c>
      <c r="I31">
        <v>9.7487999999999797E-2</v>
      </c>
      <c r="J31">
        <v>9.7506999999999705E-2</v>
      </c>
      <c r="K31">
        <v>9.75079999999999E-2</v>
      </c>
      <c r="L31">
        <v>9.75079999999999E-2</v>
      </c>
      <c r="M31">
        <v>9.3005999999999894E-2</v>
      </c>
      <c r="N31">
        <v>9.7106000000000095E-2</v>
      </c>
      <c r="O31">
        <v>9.7506999999999705E-2</v>
      </c>
      <c r="P31">
        <v>9.7506999999999705E-2</v>
      </c>
      <c r="Q31">
        <v>9.7508999999999596E-2</v>
      </c>
      <c r="T31" s="14"/>
      <c r="U31" s="3">
        <v>27</v>
      </c>
      <c r="V31" s="3"/>
      <c r="W31" s="4"/>
      <c r="X31" s="4"/>
      <c r="Y31" s="3"/>
      <c r="Z31" s="3"/>
      <c r="AA31" s="3"/>
      <c r="AB31" s="3"/>
      <c r="AC31" s="3"/>
      <c r="AD31" s="3"/>
      <c r="AE31">
        <v>5.43810000000002E-2</v>
      </c>
      <c r="AF31" s="3"/>
      <c r="AG31" s="3"/>
      <c r="AH31" s="4"/>
      <c r="AI31" s="4"/>
      <c r="AJ31" s="3"/>
      <c r="AK31" s="3"/>
    </row>
    <row r="32" spans="1:37" ht="18" customHeight="1">
      <c r="A32" s="3">
        <v>28</v>
      </c>
      <c r="B32">
        <v>9.75079999999999E-2</v>
      </c>
      <c r="C32">
        <v>9.7508999999999998E-2</v>
      </c>
      <c r="D32">
        <v>9.3005999999999894E-2</v>
      </c>
      <c r="E32">
        <v>9.7506999999999705E-2</v>
      </c>
      <c r="F32">
        <v>9.3005999999999894E-2</v>
      </c>
      <c r="G32">
        <v>9.75079999999999E-2</v>
      </c>
      <c r="H32">
        <v>9.3005999999999894E-2</v>
      </c>
      <c r="I32">
        <v>9.7506999999999705E-2</v>
      </c>
      <c r="J32">
        <v>9.75079999999999E-2</v>
      </c>
      <c r="K32">
        <v>9.7506999999999705E-2</v>
      </c>
      <c r="L32">
        <v>9.75079999999999E-2</v>
      </c>
      <c r="M32">
        <v>9.3005999999999894E-2</v>
      </c>
      <c r="N32">
        <v>9.7506999999999705E-2</v>
      </c>
      <c r="O32">
        <v>9.75079999999999E-2</v>
      </c>
      <c r="P32">
        <v>9.75079999999999E-2</v>
      </c>
      <c r="Q32">
        <v>9.7508999999999998E-2</v>
      </c>
      <c r="T32" s="3"/>
      <c r="U32" s="3">
        <v>28</v>
      </c>
      <c r="V32" s="3"/>
      <c r="W32" s="4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4"/>
      <c r="AJ32" s="3"/>
      <c r="AK32" s="3"/>
    </row>
    <row r="33" spans="1:37">
      <c r="A33" s="3">
        <v>29</v>
      </c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29</v>
      </c>
      <c r="V33" s="3"/>
      <c r="W33" s="4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>
      <c r="A34" s="3">
        <v>30</v>
      </c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30</v>
      </c>
      <c r="V34" s="3"/>
      <c r="W34" s="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>
      <c r="A35" s="3">
        <v>31</v>
      </c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>
        <v>31</v>
      </c>
      <c r="V35" s="3"/>
      <c r="W35" s="4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>
      <c r="A36" s="3">
        <v>32</v>
      </c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v>32</v>
      </c>
      <c r="V36" s="3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>
      <c r="A37" s="3">
        <v>33</v>
      </c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>
        <v>33</v>
      </c>
      <c r="V37" s="3"/>
      <c r="W37" s="4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>
      <c r="A38" s="3">
        <v>34</v>
      </c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>
        <v>34</v>
      </c>
      <c r="V38" s="3"/>
      <c r="W38" s="4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>
      <c r="A39" s="3">
        <v>35</v>
      </c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>
        <v>35</v>
      </c>
      <c r="V39" s="3"/>
      <c r="W39" s="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>
      <c r="A40" s="3">
        <v>36</v>
      </c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>
        <v>36</v>
      </c>
      <c r="V40" s="3"/>
      <c r="W40" s="4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>
      <c r="A41" s="3">
        <v>37</v>
      </c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>
        <v>37</v>
      </c>
      <c r="V41" s="3"/>
      <c r="W41" s="4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>
      <c r="A42" s="3">
        <v>38</v>
      </c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>
        <v>38</v>
      </c>
      <c r="V42" s="3"/>
      <c r="W42" s="4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>
      <c r="A43" s="3">
        <v>39</v>
      </c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>
        <v>39</v>
      </c>
      <c r="V43" s="3"/>
      <c r="W43" s="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>
      <c r="A44" s="3">
        <v>40</v>
      </c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>
        <v>40</v>
      </c>
      <c r="V44" s="3"/>
      <c r="W44" s="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>
      <c r="A45" s="3">
        <v>41</v>
      </c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>
        <v>41</v>
      </c>
      <c r="V45" s="3"/>
      <c r="W45" s="4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>
      <c r="A46" s="3">
        <v>42</v>
      </c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>
        <v>42</v>
      </c>
      <c r="V46" s="3"/>
      <c r="W46" s="4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s="3">
        <v>43</v>
      </c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>
        <v>43</v>
      </c>
      <c r="V47" s="3"/>
      <c r="W47" s="4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>
      <c r="A48" s="3">
        <v>44</v>
      </c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>
        <v>44</v>
      </c>
      <c r="V48" s="3"/>
      <c r="W48" s="4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>
      <c r="A49" s="3">
        <v>45</v>
      </c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>
        <v>45</v>
      </c>
      <c r="V49" s="3"/>
      <c r="W49" s="4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>
      <c r="A50" s="3">
        <v>46</v>
      </c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>
        <v>46</v>
      </c>
      <c r="V50" s="3"/>
      <c r="W50" s="4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>
      <c r="A51" s="3">
        <v>47</v>
      </c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>
        <v>47</v>
      </c>
      <c r="V51" s="3"/>
      <c r="W51" s="4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>
      <c r="A52" s="3">
        <v>48</v>
      </c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>
        <v>48</v>
      </c>
      <c r="V52" s="3"/>
      <c r="W52" s="4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>
      <c r="A53" s="3">
        <v>49</v>
      </c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>
        <v>49</v>
      </c>
      <c r="V53" s="3"/>
      <c r="W53" s="4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>
      <c r="A54" s="3">
        <v>50</v>
      </c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>
        <v>50</v>
      </c>
      <c r="V54" s="3"/>
      <c r="W54" s="4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>
      <c r="A55" s="3">
        <v>51</v>
      </c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v>51</v>
      </c>
      <c r="V55" s="3"/>
      <c r="W55" s="4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>
      <c r="A56" s="3">
        <v>52</v>
      </c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>
        <v>52</v>
      </c>
      <c r="V56" s="3"/>
      <c r="W56" s="4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>
      <c r="A57" s="3">
        <v>53</v>
      </c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>
        <v>53</v>
      </c>
      <c r="V57" s="3"/>
      <c r="W57" s="4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>
      <c r="A58" s="3">
        <v>54</v>
      </c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>
        <v>54</v>
      </c>
      <c r="V58" s="3"/>
      <c r="W58" s="4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>
      <c r="A59" s="3">
        <v>55</v>
      </c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v>55</v>
      </c>
      <c r="V59" s="3"/>
      <c r="W59" s="4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>
      <c r="A60" s="3">
        <v>56</v>
      </c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>
        <v>56</v>
      </c>
      <c r="V60" s="3"/>
      <c r="W60" s="4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>
      <c r="A61" s="3">
        <v>57</v>
      </c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>
        <v>57</v>
      </c>
      <c r="V61" s="3"/>
      <c r="W61" s="4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>
      <c r="A62" s="3">
        <v>58</v>
      </c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>
        <v>58</v>
      </c>
      <c r="V62" s="3"/>
      <c r="W62" s="4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>
      <c r="A63" s="3">
        <v>59</v>
      </c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>
        <v>59</v>
      </c>
      <c r="V63" s="3"/>
      <c r="W63" s="4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>
      <c r="A64" s="3">
        <v>60</v>
      </c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>
        <v>60</v>
      </c>
      <c r="V64" s="3"/>
      <c r="W64" s="4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>
      <c r="A65" s="3">
        <v>61</v>
      </c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>
        <v>61</v>
      </c>
      <c r="V65" s="3"/>
      <c r="W65" s="4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>
      <c r="A66" s="3">
        <v>62</v>
      </c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>
        <v>62</v>
      </c>
      <c r="V66" s="3"/>
      <c r="W66" s="4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>
      <c r="A67" s="3">
        <v>63</v>
      </c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>
        <v>63</v>
      </c>
      <c r="V67" s="3"/>
      <c r="W67" s="4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>
      <c r="A68" s="3">
        <v>64</v>
      </c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>
        <v>64</v>
      </c>
      <c r="V68" s="3"/>
      <c r="W68" s="4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>
      <c r="A69" s="3">
        <v>65</v>
      </c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>
        <v>65</v>
      </c>
      <c r="V69" s="3"/>
      <c r="W69" s="4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>
      <c r="A70" s="3">
        <v>66</v>
      </c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>
        <v>66</v>
      </c>
      <c r="V70" s="3"/>
      <c r="W70" s="4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>
      <c r="A71" s="3">
        <v>67</v>
      </c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>
        <v>67</v>
      </c>
      <c r="V71" s="3"/>
      <c r="W71" s="4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>
      <c r="A72" s="3">
        <v>68</v>
      </c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>
        <v>68</v>
      </c>
      <c r="V72" s="3"/>
      <c r="W72" s="4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>
      <c r="A73" s="3">
        <v>69</v>
      </c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>
        <v>69</v>
      </c>
      <c r="V73" s="3"/>
      <c r="W73" s="4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>
      <c r="A74" s="3">
        <v>70</v>
      </c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>
        <v>70</v>
      </c>
      <c r="V74" s="3"/>
      <c r="W74" s="4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>
      <c r="A75" s="3">
        <v>71</v>
      </c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>
        <v>71</v>
      </c>
      <c r="V75" s="3"/>
      <c r="W75" s="4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>
      <c r="A76" s="3">
        <v>72</v>
      </c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>
        <v>72</v>
      </c>
      <c r="V76" s="3"/>
      <c r="W76" s="4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>
      <c r="A77" s="3">
        <v>73</v>
      </c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>
        <v>73</v>
      </c>
      <c r="V77" s="3"/>
      <c r="W77" s="4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>
      <c r="A78" s="3">
        <v>74</v>
      </c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>
        <v>74</v>
      </c>
      <c r="V78" s="3"/>
      <c r="W78" s="4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>
      <c r="A79" s="3">
        <v>75</v>
      </c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>
        <v>75</v>
      </c>
      <c r="V79" s="3"/>
      <c r="W79" s="4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>
      <c r="A80" s="3">
        <v>76</v>
      </c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>
        <v>76</v>
      </c>
      <c r="V80" s="3"/>
      <c r="W80" s="4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>
      <c r="A81" s="3">
        <v>77</v>
      </c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>
        <v>77</v>
      </c>
      <c r="V81" s="3"/>
      <c r="W81" s="4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>
      <c r="A82" s="3">
        <v>78</v>
      </c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>
        <v>78</v>
      </c>
      <c r="V82" s="3"/>
      <c r="W82" s="4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>
      <c r="A83" s="3">
        <v>79</v>
      </c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>
        <v>79</v>
      </c>
      <c r="V83" s="3"/>
      <c r="W83" s="4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>
      <c r="A84" s="3">
        <v>80</v>
      </c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>
        <v>80</v>
      </c>
      <c r="V84" s="3"/>
      <c r="W84" s="4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>
      <c r="A85" s="3">
        <v>81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>
        <v>81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>
      <c r="A86" s="2" t="s">
        <v>53</v>
      </c>
      <c r="B86" s="2">
        <f t="shared" ref="B86" si="0">AVERAGE(B5:B85)</f>
        <v>9.1801892857142867E-2</v>
      </c>
      <c r="C86" s="2">
        <f t="shared" ref="C86" si="1">AVERAGE(C5:C85)</f>
        <v>9.3213142857142856E-2</v>
      </c>
      <c r="D86" s="2">
        <f t="shared" ref="D86" si="2">AVERAGE(D5:D85)</f>
        <v>8.8721642857142818E-2</v>
      </c>
      <c r="E86" s="2">
        <f t="shared" ref="E86" si="3">AVERAGE(E5:E85)</f>
        <v>9.1805142857142821E-2</v>
      </c>
      <c r="F86" s="2">
        <f t="shared" ref="F86" si="4">AVERAGE(F5:F85)</f>
        <v>8.8722857142857103E-2</v>
      </c>
      <c r="G86" s="2">
        <f t="shared" ref="G86" si="5">AVERAGE(G5:G85)</f>
        <v>9.1800107142857135E-2</v>
      </c>
      <c r="H86" s="2">
        <f t="shared" ref="H86" si="6">AVERAGE(H5:H85)</f>
        <v>8.871989285714281E-2</v>
      </c>
      <c r="I86" s="2">
        <f t="shared" ref="I86" si="7">AVERAGE(I5:I85)</f>
        <v>9.1801178571428527E-2</v>
      </c>
      <c r="J86" s="2">
        <f t="shared" ref="J86" si="8">AVERAGE(J5:J85)</f>
        <v>9.3224357142857081E-2</v>
      </c>
      <c r="K86" s="2">
        <f t="shared" ref="K86" si="9">AVERAGE(K5:K85)</f>
        <v>9.1653999999999985E-2</v>
      </c>
      <c r="L86" s="2">
        <f t="shared" ref="L86" si="10">AVERAGE(L5:L85)</f>
        <v>9.1804428571428523E-2</v>
      </c>
      <c r="M86" s="2">
        <f t="shared" ref="M86" si="11">AVERAGE(M5:M85)</f>
        <v>8.8722535714285677E-2</v>
      </c>
      <c r="N86" s="2">
        <f t="shared" ref="N86" si="12">AVERAGE(N5:N85)</f>
        <v>9.1650999999999969E-2</v>
      </c>
      <c r="O86" s="2">
        <f t="shared" ref="O86" si="13">AVERAGE(O5:O85)</f>
        <v>0.6640952142857135</v>
      </c>
      <c r="P86" s="2">
        <f t="shared" ref="P86" si="14">AVERAGE(P5:P85)</f>
        <v>9.1805571428571403E-2</v>
      </c>
      <c r="Q86" s="2">
        <f t="shared" ref="Q86" si="15">AVERAGE(Q5:Q85)</f>
        <v>9.1661357142857072E-2</v>
      </c>
      <c r="R86" s="2"/>
      <c r="S86" s="2"/>
      <c r="T86" s="2"/>
      <c r="U86" s="2" t="s">
        <v>53</v>
      </c>
      <c r="V86" s="2">
        <f t="shared" ref="V86" si="16">AVERAGE(V5:V85)</f>
        <v>0.14088712000000003</v>
      </c>
      <c r="W86" s="2">
        <f t="shared" ref="W86" si="17">AVERAGE(W5:W85)</f>
        <v>9.2225879999999996E-2</v>
      </c>
      <c r="X86" s="2">
        <f t="shared" ref="X86" si="18">AVERAGE(X5:X85)</f>
        <v>8.7732039999999997E-2</v>
      </c>
      <c r="Y86" s="2">
        <f t="shared" ref="Y86" si="19">AVERAGE(Y5:Y85)</f>
        <v>9.0807919999999986E-2</v>
      </c>
      <c r="Z86" s="2">
        <f t="shared" ref="Z86" si="20">AVERAGE(Z5:Z85)</f>
        <v>8.7734119999999999E-2</v>
      </c>
      <c r="AA86" s="2">
        <f t="shared" ref="AA86" si="21">AVERAGE(AA5:AA85)</f>
        <v>9.079404000000002E-2</v>
      </c>
      <c r="AB86" s="2">
        <f t="shared" ref="AB86" si="22">AVERAGE(AB5:AB85)</f>
        <v>8.7725759999999986E-2</v>
      </c>
      <c r="AC86" s="2">
        <f t="shared" ref="AC86" si="23">AVERAGE(AC5:AC85)</f>
        <v>9.080019999999997E-2</v>
      </c>
      <c r="AD86" s="2">
        <f t="shared" ref="AD86" si="24">AVERAGE(AD5:AD85)</f>
        <v>0.17813976923076924</v>
      </c>
      <c r="AE86" s="2">
        <f t="shared" ref="AE86" si="25">AVERAGE(AE5:AE85)</f>
        <v>8.9316370370370352E-2</v>
      </c>
      <c r="AF86" s="2">
        <f t="shared" ref="AF86" si="26">AVERAGE(AF5:AF85)</f>
        <v>9.0799639999999973E-2</v>
      </c>
      <c r="AG86" s="2">
        <f t="shared" ref="AG86" si="27">AVERAGE(AG5:AG85)</f>
        <v>0.15053003999999956</v>
      </c>
      <c r="AH86" s="2">
        <f t="shared" ref="AH86" si="28">AVERAGE(AH5:AH85)</f>
        <v>9.0810799999999997E-2</v>
      </c>
      <c r="AI86" s="2">
        <f t="shared" ref="AI86" si="29">AVERAGE(AI5:AI85)</f>
        <v>9.2231079999999965E-2</v>
      </c>
      <c r="AJ86" s="2">
        <f t="shared" ref="AJ86" si="30">AVERAGE(AJ5:AJ85)</f>
        <v>9.0798839999999992E-2</v>
      </c>
      <c r="AK86" s="2">
        <f t="shared" ref="AK86" si="31">AVERAGE(AK5:AK85)</f>
        <v>9.0802119999999972E-2</v>
      </c>
    </row>
    <row r="87" spans="1:37">
      <c r="A87" t="s">
        <v>54</v>
      </c>
      <c r="B87">
        <f t="shared" ref="B87:Q87" si="32">VARPA(B5:B85)</f>
        <v>6.1926807385204444E-6</v>
      </c>
      <c r="C87">
        <f t="shared" si="32"/>
        <v>3.2454767653062303E-6</v>
      </c>
      <c r="D87">
        <f t="shared" si="32"/>
        <v>3.3482271581633474E-6</v>
      </c>
      <c r="E87">
        <f t="shared" si="32"/>
        <v>6.2024084795917127E-6</v>
      </c>
      <c r="F87">
        <f t="shared" si="32"/>
        <v>3.3490706224490636E-6</v>
      </c>
      <c r="G87">
        <f t="shared" si="32"/>
        <v>6.1833605956632525E-6</v>
      </c>
      <c r="H87">
        <f t="shared" si="32"/>
        <v>3.3471430956633427E-6</v>
      </c>
      <c r="I87">
        <f t="shared" si="32"/>
        <v>6.1939382895406565E-6</v>
      </c>
      <c r="J87">
        <f t="shared" si="32"/>
        <v>3.3452443010203951E-6</v>
      </c>
      <c r="K87">
        <f t="shared" si="32"/>
        <v>6.2645996428571511E-6</v>
      </c>
      <c r="L87">
        <f t="shared" si="32"/>
        <v>6.2022406020407442E-6</v>
      </c>
      <c r="M87">
        <f t="shared" si="32"/>
        <v>3.3488386772959995E-6</v>
      </c>
      <c r="N87">
        <f t="shared" si="32"/>
        <v>6.1044757857142727E-6</v>
      </c>
      <c r="O87">
        <f t="shared" si="32"/>
        <v>0.15608042077859657</v>
      </c>
      <c r="P87">
        <f t="shared" si="32"/>
        <v>6.2010081020407071E-6</v>
      </c>
      <c r="Q87">
        <f t="shared" si="32"/>
        <v>6.268755729591737E-6</v>
      </c>
      <c r="U87" t="s">
        <v>54</v>
      </c>
      <c r="V87">
        <f t="shared" ref="V87" si="33">VARPA(V5:V85)</f>
        <v>6.0314199444105591E-2</v>
      </c>
      <c r="W87">
        <f t="shared" ref="W87:AK87" si="34">VARPA(W5:W85)</f>
        <v>9.2491338560000583E-7</v>
      </c>
      <c r="X87">
        <f t="shared" si="34"/>
        <v>9.3814067840000065E-7</v>
      </c>
      <c r="Y87">
        <f t="shared" si="34"/>
        <v>9.5804135359999807E-7</v>
      </c>
      <c r="Z87">
        <f t="shared" si="34"/>
        <v>9.4381042560000149E-7</v>
      </c>
      <c r="AA87">
        <f t="shared" si="34"/>
        <v>9.3684715839995778E-7</v>
      </c>
      <c r="AB87">
        <f t="shared" si="34"/>
        <v>9.2162586240008553E-7</v>
      </c>
      <c r="AC87">
        <f t="shared" si="34"/>
        <v>9.4759255999995781E-7</v>
      </c>
      <c r="AD87">
        <f t="shared" si="34"/>
        <v>0.18452254755117747</v>
      </c>
      <c r="AE87">
        <f t="shared" si="34"/>
        <v>1.059072727517103E-4</v>
      </c>
      <c r="AF87">
        <f t="shared" si="34"/>
        <v>9.4622119039995439E-7</v>
      </c>
      <c r="AG87">
        <f t="shared" si="34"/>
        <v>9.4563658601157299E-2</v>
      </c>
      <c r="AH87">
        <f t="shared" si="34"/>
        <v>9.6803535999997801E-7</v>
      </c>
      <c r="AI87">
        <f t="shared" si="34"/>
        <v>9.1552127360004803E-7</v>
      </c>
      <c r="AJ87">
        <f t="shared" si="34"/>
        <v>9.4490077439992766E-7</v>
      </c>
      <c r="AK87">
        <f t="shared" si="34"/>
        <v>9.5108858559997533E-7</v>
      </c>
    </row>
    <row r="88" spans="1:37">
      <c r="A88" s="13" t="s">
        <v>55</v>
      </c>
      <c r="B88">
        <f t="shared" ref="B88:Q88" si="35">_xlfn.PERCENTILE.EXC(B5:B85,0.5)</f>
        <v>9.1507499999999853E-2</v>
      </c>
      <c r="C88">
        <f t="shared" si="35"/>
        <v>9.3506000000000006E-2</v>
      </c>
      <c r="D88">
        <f t="shared" si="35"/>
        <v>8.9004999999999848E-2</v>
      </c>
      <c r="E88">
        <f t="shared" si="35"/>
        <v>9.1507000000000005E-2</v>
      </c>
      <c r="F88">
        <f t="shared" si="35"/>
        <v>8.9005000000000001E-2</v>
      </c>
      <c r="G88">
        <f t="shared" si="35"/>
        <v>9.1507499999999853E-2</v>
      </c>
      <c r="H88">
        <f t="shared" si="35"/>
        <v>8.9004999999999848E-2</v>
      </c>
      <c r="I88">
        <f t="shared" si="35"/>
        <v>9.1507000000000005E-2</v>
      </c>
      <c r="J88">
        <f t="shared" si="35"/>
        <v>9.3506000000000006E-2</v>
      </c>
      <c r="K88">
        <f t="shared" si="35"/>
        <v>9.1507499999999853E-2</v>
      </c>
      <c r="L88">
        <f t="shared" si="35"/>
        <v>9.1507000000000005E-2</v>
      </c>
      <c r="M88">
        <f t="shared" si="35"/>
        <v>8.9005000000000001E-2</v>
      </c>
      <c r="N88">
        <f t="shared" si="35"/>
        <v>9.1507000000000005E-2</v>
      </c>
      <c r="O88">
        <f t="shared" si="35"/>
        <v>0.73300099999999901</v>
      </c>
      <c r="P88">
        <f t="shared" si="35"/>
        <v>9.1507999999999701E-2</v>
      </c>
      <c r="Q88">
        <f t="shared" si="35"/>
        <v>9.1508499999999854E-2</v>
      </c>
      <c r="U88" s="13" t="s">
        <v>55</v>
      </c>
      <c r="V88">
        <f t="shared" ref="V88" si="36">_xlfn.PERCENTILE.EXC(V5:V85,0.5)</f>
        <v>9.1507000000000005E-2</v>
      </c>
      <c r="W88">
        <f t="shared" ref="W88:AK88" si="37">_xlfn.PERCENTILE.EXC(W5:W85,0.5)</f>
        <v>9.1508999999999993E-2</v>
      </c>
      <c r="X88">
        <f t="shared" si="37"/>
        <v>8.7006E-2</v>
      </c>
      <c r="Y88">
        <f t="shared" si="37"/>
        <v>9.1506000000000004E-2</v>
      </c>
      <c r="Z88">
        <f t="shared" si="37"/>
        <v>8.7006E-2</v>
      </c>
      <c r="AA88">
        <f t="shared" si="37"/>
        <v>9.1507000000000005E-2</v>
      </c>
      <c r="AB88">
        <f t="shared" si="37"/>
        <v>8.7006000000000097E-2</v>
      </c>
      <c r="AC88">
        <f t="shared" si="37"/>
        <v>9.1507000000000005E-2</v>
      </c>
      <c r="AD88">
        <f t="shared" si="37"/>
        <v>9.1508499999999951E-2</v>
      </c>
      <c r="AE88">
        <f t="shared" si="37"/>
        <v>9.1508999999999799E-2</v>
      </c>
      <c r="AF88">
        <f t="shared" si="37"/>
        <v>9.1506000000000004E-2</v>
      </c>
      <c r="AG88">
        <f t="shared" si="37"/>
        <v>8.7006000000000097E-2</v>
      </c>
      <c r="AH88">
        <f t="shared" si="37"/>
        <v>9.1506000000000004E-2</v>
      </c>
      <c r="AI88">
        <f t="shared" si="37"/>
        <v>9.1509000000000201E-2</v>
      </c>
      <c r="AJ88">
        <f t="shared" si="37"/>
        <v>9.1507000000000005E-2</v>
      </c>
      <c r="AK88">
        <f t="shared" si="37"/>
        <v>9.1507999999999895E-2</v>
      </c>
    </row>
    <row r="89" spans="1:37">
      <c r="A89" s="13" t="s">
        <v>57</v>
      </c>
      <c r="B89">
        <f t="shared" ref="B89:Q89" si="38">_xlfn.PERCENTILE.EXC(B5:B85,0.8)</f>
        <v>9.3507199999999777E-2</v>
      </c>
      <c r="C89">
        <f t="shared" si="38"/>
        <v>9.3510199999999932E-2</v>
      </c>
      <c r="D89">
        <f t="shared" si="38"/>
        <v>8.9015800000000256E-2</v>
      </c>
      <c r="E89">
        <f t="shared" si="38"/>
        <v>9.3507999999999938E-2</v>
      </c>
      <c r="F89">
        <f t="shared" si="38"/>
        <v>8.9022400000000237E-2</v>
      </c>
      <c r="G89">
        <f t="shared" si="38"/>
        <v>9.3507199999999777E-2</v>
      </c>
      <c r="H89">
        <f t="shared" si="38"/>
        <v>8.9006000000000141E-2</v>
      </c>
      <c r="I89">
        <f t="shared" si="38"/>
        <v>9.3506999999999757E-2</v>
      </c>
      <c r="J89">
        <f t="shared" si="38"/>
        <v>9.3519600000000078E-2</v>
      </c>
      <c r="K89">
        <f t="shared" si="38"/>
        <v>9.3506200000000012E-2</v>
      </c>
      <c r="L89">
        <f t="shared" si="38"/>
        <v>9.3507199999999777E-2</v>
      </c>
      <c r="M89">
        <f t="shared" si="38"/>
        <v>8.9020600000000213E-2</v>
      </c>
      <c r="N89">
        <f t="shared" si="38"/>
        <v>9.3507199999999777E-2</v>
      </c>
      <c r="O89">
        <f t="shared" si="38"/>
        <v>1.017601</v>
      </c>
      <c r="P89">
        <f t="shared" si="38"/>
        <v>9.3508199999999916E-2</v>
      </c>
      <c r="Q89">
        <f t="shared" si="38"/>
        <v>9.3507199999999777E-2</v>
      </c>
      <c r="U89" s="13" t="s">
        <v>57</v>
      </c>
      <c r="V89">
        <f t="shared" ref="V89" si="39">_xlfn.PERCENTILE.EXC(V5:V85,0.8)</f>
        <v>9.1508000000000006E-2</v>
      </c>
      <c r="W89">
        <f t="shared" ref="W89:AK89" si="40">_xlfn.PERCENTILE.EXC(W5:W85,0.8)</f>
        <v>9.3507000000000007E-2</v>
      </c>
      <c r="X89">
        <f t="shared" si="40"/>
        <v>8.9006000000000002E-2</v>
      </c>
      <c r="Y89">
        <f t="shared" si="40"/>
        <v>9.1508800000000001E-2</v>
      </c>
      <c r="Z89">
        <f t="shared" si="40"/>
        <v>8.9006000000000002E-2</v>
      </c>
      <c r="AA89">
        <f t="shared" si="40"/>
        <v>9.1508000000000103E-2</v>
      </c>
      <c r="AB89">
        <f t="shared" si="40"/>
        <v>8.9005999999999905E-2</v>
      </c>
      <c r="AC89">
        <f t="shared" si="40"/>
        <v>9.1508000000000062E-2</v>
      </c>
      <c r="AD89">
        <f t="shared" si="40"/>
        <v>9.3507999999999897E-2</v>
      </c>
      <c r="AE89">
        <f t="shared" si="40"/>
        <v>9.3506999999999826E-2</v>
      </c>
      <c r="AF89">
        <f t="shared" si="40"/>
        <v>9.1507999999999701E-2</v>
      </c>
      <c r="AG89">
        <f t="shared" si="40"/>
        <v>8.9006000000000252E-2</v>
      </c>
      <c r="AH89">
        <f t="shared" si="40"/>
        <v>9.1507799999999764E-2</v>
      </c>
      <c r="AI89">
        <f t="shared" si="40"/>
        <v>9.3506999999999951E-2</v>
      </c>
      <c r="AJ89">
        <f t="shared" si="40"/>
        <v>9.1508799999999862E-2</v>
      </c>
      <c r="AK89">
        <f t="shared" si="40"/>
        <v>9.150900000000016E-2</v>
      </c>
    </row>
    <row r="90" spans="1:37">
      <c r="A90" s="13" t="s">
        <v>58</v>
      </c>
      <c r="B90">
        <f t="shared" ref="B90:Q90" si="41">_xlfn.PERCENTILE.EXC(B5:B85,0.9)</f>
        <v>9.7489100000000078E-2</v>
      </c>
      <c r="C90">
        <f t="shared" si="41"/>
        <v>9.7222600000000006E-2</v>
      </c>
      <c r="D90">
        <f t="shared" si="41"/>
        <v>9.3005999999999894E-2</v>
      </c>
      <c r="E90">
        <f t="shared" si="41"/>
        <v>9.7507099999999722E-2</v>
      </c>
      <c r="F90">
        <f t="shared" si="41"/>
        <v>9.3005999999999894E-2</v>
      </c>
      <c r="G90">
        <f t="shared" si="41"/>
        <v>9.7469200000000089E-2</v>
      </c>
      <c r="H90">
        <f t="shared" si="41"/>
        <v>9.3005999999999894E-2</v>
      </c>
      <c r="I90">
        <f t="shared" si="41"/>
        <v>9.7489899999999782E-2</v>
      </c>
      <c r="J90">
        <f t="shared" si="41"/>
        <v>9.7506999999999733E-2</v>
      </c>
      <c r="K90">
        <f t="shared" si="41"/>
        <v>9.7507099999999722E-2</v>
      </c>
      <c r="L90">
        <f t="shared" si="41"/>
        <v>9.75079999999999E-2</v>
      </c>
      <c r="M90">
        <f t="shared" si="41"/>
        <v>9.3005999999999894E-2</v>
      </c>
      <c r="N90">
        <f t="shared" si="41"/>
        <v>9.7146100000000055E-2</v>
      </c>
      <c r="O90">
        <f t="shared" si="41"/>
        <v>1.228999999999991</v>
      </c>
      <c r="P90">
        <f t="shared" si="41"/>
        <v>9.7507099999999722E-2</v>
      </c>
      <c r="Q90">
        <f t="shared" si="41"/>
        <v>9.7508999999999624E-2</v>
      </c>
      <c r="U90" s="13" t="s">
        <v>58</v>
      </c>
      <c r="V90">
        <f t="shared" ref="V90" si="42">_xlfn.PERCENTILE.EXC(V5:V85,0.9)</f>
        <v>9.160080000000001E-2</v>
      </c>
      <c r="W90">
        <f t="shared" ref="W90:AK90" si="43">_xlfn.PERCENTILE.EXC(W5:W85,0.9)</f>
        <v>9.3507000000000007E-2</v>
      </c>
      <c r="X90">
        <f t="shared" si="43"/>
        <v>8.9037000000000005E-2</v>
      </c>
      <c r="Y90">
        <f t="shared" si="43"/>
        <v>9.1650200000000001E-2</v>
      </c>
      <c r="Z90">
        <f t="shared" si="43"/>
        <v>8.9047399999999999E-2</v>
      </c>
      <c r="AA90">
        <f t="shared" si="43"/>
        <v>9.1592400000000199E-2</v>
      </c>
      <c r="AB90">
        <f t="shared" si="43"/>
        <v>8.9006000000000182E-2</v>
      </c>
      <c r="AC90">
        <f t="shared" si="43"/>
        <v>9.1616599999999992E-2</v>
      </c>
      <c r="AD90">
        <f t="shared" si="43"/>
        <v>9.350800000000016E-2</v>
      </c>
      <c r="AE90">
        <f t="shared" si="43"/>
        <v>9.3507000000000048E-2</v>
      </c>
      <c r="AF90">
        <f t="shared" si="43"/>
        <v>9.1613E-2</v>
      </c>
      <c r="AG90">
        <f t="shared" si="43"/>
        <v>8.9052400000000143E-2</v>
      </c>
      <c r="AH90">
        <f t="shared" si="43"/>
        <v>9.1664200000000085E-2</v>
      </c>
      <c r="AI90">
        <f t="shared" si="43"/>
        <v>9.350700000000009E-2</v>
      </c>
      <c r="AJ90">
        <f t="shared" si="43"/>
        <v>9.1611200000000156E-2</v>
      </c>
      <c r="AK90">
        <f t="shared" si="43"/>
        <v>9.1620200000000124E-2</v>
      </c>
    </row>
    <row r="91" spans="1:37">
      <c r="A91" s="13" t="s">
        <v>56</v>
      </c>
      <c r="B91">
        <f t="shared" ref="B91:Q91" si="44">_xlfn.PERCENTILE.EXC(B5:B85,0.95)</f>
        <v>9.7508000000000011E-2</v>
      </c>
      <c r="C91">
        <f t="shared" si="44"/>
        <v>9.75081E-2</v>
      </c>
      <c r="D91">
        <f t="shared" si="44"/>
        <v>9.3006000000000005E-2</v>
      </c>
      <c r="E91">
        <f t="shared" si="44"/>
        <v>9.7508000000000011E-2</v>
      </c>
      <c r="F91">
        <f t="shared" si="44"/>
        <v>9.3006000000000005E-2</v>
      </c>
      <c r="G91">
        <f t="shared" si="44"/>
        <v>9.7507549999999943E-2</v>
      </c>
      <c r="H91">
        <f t="shared" si="44"/>
        <v>9.3006000000000005E-2</v>
      </c>
      <c r="I91">
        <f t="shared" si="44"/>
        <v>9.7507549999999915E-2</v>
      </c>
      <c r="J91">
        <f t="shared" si="44"/>
        <v>9.7507549999999943E-2</v>
      </c>
      <c r="K91">
        <f t="shared" si="44"/>
        <v>9.7508000000000011E-2</v>
      </c>
      <c r="L91">
        <f t="shared" si="44"/>
        <v>9.7508000000000011E-2</v>
      </c>
      <c r="M91">
        <f t="shared" si="44"/>
        <v>9.3006000000000005E-2</v>
      </c>
      <c r="N91">
        <f t="shared" si="44"/>
        <v>9.7507549999999915E-2</v>
      </c>
      <c r="O91">
        <f t="shared" si="44"/>
        <v>1.2446005499999999</v>
      </c>
      <c r="P91">
        <f t="shared" si="44"/>
        <v>9.7508000000000011E-2</v>
      </c>
      <c r="Q91">
        <f t="shared" si="44"/>
        <v>9.7508999999999915E-2</v>
      </c>
      <c r="U91" s="13" t="s">
        <v>56</v>
      </c>
      <c r="V91">
        <f t="shared" ref="V91" si="45">_xlfn.PERCENTILE.EXC(V5:V85,0.95)</f>
        <v>0.96833319999999923</v>
      </c>
      <c r="W91">
        <f t="shared" ref="W91:AK91" si="46">_xlfn.PERCENTILE.EXC(W5:W85,0.95)</f>
        <v>9.3507000000000007E-2</v>
      </c>
      <c r="X91">
        <f t="shared" si="46"/>
        <v>8.9083399999999993E-2</v>
      </c>
      <c r="Y91">
        <f t="shared" si="46"/>
        <v>9.1862700000000005E-2</v>
      </c>
      <c r="Z91">
        <f t="shared" si="46"/>
        <v>8.9109400000000005E-2</v>
      </c>
      <c r="AA91">
        <f t="shared" si="46"/>
        <v>9.171669999999997E-2</v>
      </c>
      <c r="AB91">
        <f t="shared" si="46"/>
        <v>8.9006000000000293E-2</v>
      </c>
      <c r="AC91">
        <f t="shared" si="46"/>
        <v>9.1778699999999908E-2</v>
      </c>
      <c r="AD91">
        <f t="shared" si="46"/>
        <v>1.5445881499999969</v>
      </c>
      <c r="AE91">
        <f t="shared" si="46"/>
        <v>9.3507000000000201E-2</v>
      </c>
      <c r="AF91">
        <f t="shared" si="46"/>
        <v>9.1769699999999829E-2</v>
      </c>
      <c r="AG91">
        <f t="shared" si="46"/>
        <v>1.1866284999999921</v>
      </c>
      <c r="AH91">
        <f t="shared" si="46"/>
        <v>9.1897699999999971E-2</v>
      </c>
      <c r="AI91">
        <f t="shared" si="46"/>
        <v>9.3507000000000201E-2</v>
      </c>
      <c r="AJ91">
        <f t="shared" si="46"/>
        <v>9.1763699999999865E-2</v>
      </c>
      <c r="AK91">
        <f t="shared" si="46"/>
        <v>9.178769999999993E-2</v>
      </c>
    </row>
    <row r="92" spans="1:37">
      <c r="A92" s="13"/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スループット計測</vt:lpstr>
      <vt:lpstr>70KB検証</vt:lpstr>
      <vt:lpstr>MPTCP性能</vt:lpstr>
      <vt:lpstr>MPTCP性能2</vt:lpstr>
      <vt:lpstr>70KB検証-static</vt:lpstr>
      <vt:lpstr>50KB検証-static</vt:lpstr>
      <vt:lpstr>20KB検証-static</vt:lpstr>
      <vt:lpstr>70KB検証-static_massive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2013-10-22T14:20:52Z</dcterms:created>
  <dcterms:modified xsi:type="dcterms:W3CDTF">2013-11-11T23:54:14Z</dcterms:modified>
</cp:coreProperties>
</file>