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320" yWindow="0" windowWidth="25720" windowHeight="14920" tabRatio="500" firstSheet="1" activeTab="7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F4" i="9"/>
  <c r="AU4" i="3"/>
  <c r="AG4" i="9"/>
  <c r="AU4" i="4"/>
  <c r="AH4" i="9"/>
  <c r="AU4" i="5"/>
  <c r="AI4" i="9"/>
  <c r="AU4" i="6"/>
  <c r="AJ4" i="9"/>
  <c r="AU4" i="7"/>
  <c r="AK4" i="9"/>
  <c r="AU4" i="8"/>
  <c r="AL4" i="9"/>
  <c r="AU5" i="2"/>
  <c r="AF5" i="9"/>
  <c r="AU5" i="3"/>
  <c r="AG5" i="9"/>
  <c r="AU5" i="4"/>
  <c r="AH5" i="9"/>
  <c r="AU5" i="5"/>
  <c r="AI5" i="9"/>
  <c r="AU5" i="6"/>
  <c r="AJ5" i="9"/>
  <c r="AU5" i="7"/>
  <c r="AK5" i="9"/>
  <c r="AU5" i="8"/>
  <c r="AL5" i="9"/>
  <c r="AU6" i="2"/>
  <c r="AF6" i="9"/>
  <c r="AU6" i="3"/>
  <c r="AG6" i="9"/>
  <c r="AU6" i="4"/>
  <c r="AH6" i="9"/>
  <c r="AU6" i="5"/>
  <c r="AI6" i="9"/>
  <c r="AU6" i="6"/>
  <c r="AJ6" i="9"/>
  <c r="AU6" i="7"/>
  <c r="AK6" i="9"/>
  <c r="AU6" i="8"/>
  <c r="AL6" i="9"/>
  <c r="AU7" i="2"/>
  <c r="AF7" i="9"/>
  <c r="AU7" i="3"/>
  <c r="AG7" i="9"/>
  <c r="AU7" i="4"/>
  <c r="AH7" i="9"/>
  <c r="AU7" i="5"/>
  <c r="AI7" i="9"/>
  <c r="AU7" i="6"/>
  <c r="AJ7" i="9"/>
  <c r="AU7" i="7"/>
  <c r="AK7" i="9"/>
  <c r="AU7" i="8"/>
  <c r="AL7" i="9"/>
  <c r="AU8" i="2"/>
  <c r="AF8" i="9"/>
  <c r="AU8" i="3"/>
  <c r="AG8" i="9"/>
  <c r="AU8" i="4"/>
  <c r="AH8" i="9"/>
  <c r="AU8" i="5"/>
  <c r="AI8" i="9"/>
  <c r="AU8" i="6"/>
  <c r="AJ8" i="9"/>
  <c r="AU8" i="7"/>
  <c r="AK8" i="9"/>
  <c r="AU8" i="8"/>
  <c r="AL8" i="9"/>
  <c r="AU9" i="2"/>
  <c r="AF9" i="9"/>
  <c r="AU9" i="3"/>
  <c r="AG9" i="9"/>
  <c r="AU9" i="4"/>
  <c r="AH9" i="9"/>
  <c r="AU9" i="5"/>
  <c r="AI9" i="9"/>
  <c r="AU9" i="6"/>
  <c r="AJ9" i="9"/>
  <c r="AU9" i="7"/>
  <c r="AK9" i="9"/>
  <c r="AU9" i="8"/>
  <c r="AL9" i="9"/>
  <c r="AU10" i="2"/>
  <c r="AF10" i="9"/>
  <c r="AU10" i="3"/>
  <c r="AG10" i="9"/>
  <c r="AU10" i="4"/>
  <c r="AH10" i="9"/>
  <c r="AU10" i="5"/>
  <c r="AI10" i="9"/>
  <c r="AU10" i="6"/>
  <c r="AJ10" i="9"/>
  <c r="AU10" i="7"/>
  <c r="AK10" i="9"/>
  <c r="AU10" i="8"/>
  <c r="AL10" i="9"/>
  <c r="AU11" i="2"/>
  <c r="AF11" i="9"/>
  <c r="AU11" i="3"/>
  <c r="AG11" i="9"/>
  <c r="AU11" i="4"/>
  <c r="AH11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U3" i="4"/>
  <c r="AH3" i="9"/>
  <c r="AU3" i="3"/>
  <c r="AG3" i="9"/>
  <c r="AU3" i="2"/>
  <c r="AF3" i="9"/>
  <c r="AI4" i="3"/>
  <c r="W4" i="9"/>
  <c r="AI4" i="4"/>
  <c r="X4" i="9"/>
  <c r="AI4" i="5"/>
  <c r="Y4" i="9"/>
  <c r="AI4" i="6"/>
  <c r="Z4" i="9"/>
  <c r="AI4" i="7"/>
  <c r="AA4" i="9"/>
  <c r="AI4" i="8"/>
  <c r="AB4" i="9"/>
  <c r="AI5" i="3"/>
  <c r="W5" i="9"/>
  <c r="AI5" i="4"/>
  <c r="X5" i="9"/>
  <c r="AI5" i="5"/>
  <c r="Y5" i="9"/>
  <c r="AI5" i="6"/>
  <c r="Z5" i="9"/>
  <c r="AI5" i="7"/>
  <c r="AA5" i="9"/>
  <c r="AI5" i="8"/>
  <c r="AB5" i="9"/>
  <c r="AI6" i="3"/>
  <c r="W6" i="9"/>
  <c r="AI6" i="4"/>
  <c r="X6" i="9"/>
  <c r="AI6" i="5"/>
  <c r="Y6" i="9"/>
  <c r="AI6" i="6"/>
  <c r="Z6" i="9"/>
  <c r="AI6" i="7"/>
  <c r="AA6" i="9"/>
  <c r="AI6" i="8"/>
  <c r="AB6" i="9"/>
  <c r="AI7" i="3"/>
  <c r="W7" i="9"/>
  <c r="AI7" i="4"/>
  <c r="X7" i="9"/>
  <c r="AI7" i="5"/>
  <c r="Y7" i="9"/>
  <c r="AI7" i="6"/>
  <c r="Z7" i="9"/>
  <c r="AI7" i="7"/>
  <c r="AA7" i="9"/>
  <c r="AI7" i="8"/>
  <c r="AB7" i="9"/>
  <c r="AI8" i="3"/>
  <c r="W8" i="9"/>
  <c r="AI8" i="4"/>
  <c r="X8" i="9"/>
  <c r="AI8" i="5"/>
  <c r="Y8" i="9"/>
  <c r="AI8" i="6"/>
  <c r="Z8" i="9"/>
  <c r="AI8" i="7"/>
  <c r="AA8" i="9"/>
  <c r="AI8" i="8"/>
  <c r="AB8" i="9"/>
  <c r="AI9" i="3"/>
  <c r="W9" i="9"/>
  <c r="AI9" i="4"/>
  <c r="X9" i="9"/>
  <c r="AI9" i="5"/>
  <c r="Y9" i="9"/>
  <c r="AI9" i="6"/>
  <c r="Z9" i="9"/>
  <c r="AI9" i="7"/>
  <c r="AA9" i="9"/>
  <c r="AI9" i="8"/>
  <c r="AB9" i="9"/>
  <c r="AI10" i="3"/>
  <c r="W10" i="9"/>
  <c r="AI10" i="4"/>
  <c r="X10" i="9"/>
  <c r="AI10" i="5"/>
  <c r="Y10" i="9"/>
  <c r="AI10" i="6"/>
  <c r="Z10" i="9"/>
  <c r="AI10" i="7"/>
  <c r="AA10" i="9"/>
  <c r="AI10" i="8"/>
  <c r="AB10" i="9"/>
  <c r="AI11" i="3"/>
  <c r="W11" i="9"/>
  <c r="AI11" i="4"/>
  <c r="X11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AI3" i="4"/>
  <c r="X3" i="9"/>
  <c r="AI3" i="3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<sst xmlns="http://schemas.openxmlformats.org/spreadsheetml/2006/main" count="2407" uniqueCount="48">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</sst>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156.0791999999992</c:v>
                </c:pt>
                <c:pt idx="1">
                  <c:v>137.4494999999995</c:v>
                </c:pt>
                <c:pt idx="2">
                  <c:v>108.9128888888882</c:v>
                </c:pt>
                <c:pt idx="3">
                  <c:v>96.4755555555553</c:v>
                </c:pt>
                <c:pt idx="4">
                  <c:v>88.91555555555541</c:v>
                </c:pt>
                <c:pt idx="5">
                  <c:v>85.35733333333327</c:v>
                </c:pt>
                <c:pt idx="6">
                  <c:v>82.24644444444432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139.6681999999994</c:v>
                </c:pt>
                <c:pt idx="1">
                  <c:v>136.5012999999992</c:v>
                </c:pt>
                <c:pt idx="2">
                  <c:v>107.579444444444</c:v>
                </c:pt>
                <c:pt idx="3">
                  <c:v>96.25722222222208</c:v>
                </c:pt>
                <c:pt idx="4">
                  <c:v>87.35722222222217</c:v>
                </c:pt>
                <c:pt idx="5">
                  <c:v>82.91288888888877</c:v>
                </c:pt>
                <c:pt idx="6">
                  <c:v>81.57966666666665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726.5999999999998</c:v>
                </c:pt>
                <c:pt idx="1">
                  <c:v>611.6169999999995</c:v>
                </c:pt>
                <c:pt idx="2">
                  <c:v>587.885111111111</c:v>
                </c:pt>
                <c:pt idx="3">
                  <c:v>436.9759999999993</c:v>
                </c:pt>
                <c:pt idx="4">
                  <c:v>472.8494444444438</c:v>
                </c:pt>
                <c:pt idx="5">
                  <c:v>449.7322222222217</c:v>
                </c:pt>
                <c:pt idx="6">
                  <c:v>301.4374444444441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860.7761999999977</c:v>
                </c:pt>
                <c:pt idx="1">
                  <c:v>712.6607999999999</c:v>
                </c:pt>
                <c:pt idx="2">
                  <c:v>511.6135555555554</c:v>
                </c:pt>
                <c:pt idx="3">
                  <c:v>304.340333333333</c:v>
                </c:pt>
                <c:pt idx="4">
                  <c:v>426.9122222222216</c:v>
                </c:pt>
                <c:pt idx="5">
                  <c:v>320.7954444444438</c:v>
                </c:pt>
                <c:pt idx="6">
                  <c:v>382.0446666666662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44328"/>
        <c:axId val="-2112112568"/>
      </c:barChart>
      <c:catAx>
        <c:axId val="-21074443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12112568"/>
        <c:crosses val="autoZero"/>
        <c:auto val="1"/>
        <c:lblAlgn val="ctr"/>
        <c:lblOffset val="100"/>
        <c:noMultiLvlLbl val="0"/>
      </c:catAx>
      <c:valAx>
        <c:axId val="-2112112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07444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まとめ!$V$10:$AB$10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まとめ!$AF$10:$AL$10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647176"/>
        <c:axId val="-2112800488"/>
      </c:barChart>
      <c:catAx>
        <c:axId val="-2112647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2800488"/>
        <c:crosses val="autoZero"/>
        <c:auto val="1"/>
        <c:lblAlgn val="ctr"/>
        <c:lblOffset val="100"/>
        <c:noMultiLvlLbl val="0"/>
      </c:catAx>
      <c:valAx>
        <c:axId val="-2112800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26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まとめ!$V$11:$AB$11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まとめ!$AF$11:$AL$11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34424"/>
        <c:axId val="-2111864088"/>
      </c:barChart>
      <c:catAx>
        <c:axId val="-2107334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1864088"/>
        <c:crosses val="autoZero"/>
        <c:auto val="1"/>
        <c:lblAlgn val="ctr"/>
        <c:lblOffset val="100"/>
        <c:noMultiLvlLbl val="0"/>
      </c:catAx>
      <c:valAx>
        <c:axId val="-2111864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73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A2" workbookViewId="0">
      <selection activeCell="AK9" sqref="AK9:AR355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156.07919999999922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139.66819999999939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726.5999999999998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860.77619999999774</v>
      </c>
    </row>
    <row r="4" spans="1:47">
      <c r="A4">
        <v>54858</v>
      </c>
      <c r="B4" t="s">
        <v>26</v>
      </c>
      <c r="C4" t="s">
        <v>15</v>
      </c>
      <c r="D4">
        <v>75442</v>
      </c>
      <c r="E4">
        <v>1.08</v>
      </c>
      <c r="F4">
        <v>1.2204679999999899</v>
      </c>
      <c r="G4">
        <v>0.14046799999999901</v>
      </c>
      <c r="H4">
        <v>140.46799999999899</v>
      </c>
      <c r="J4" t="s">
        <v>36</v>
      </c>
      <c r="K4">
        <f>_xlfn.STDEV.P(H4:H1048576)</f>
        <v>12.230640136967594</v>
      </c>
      <c r="M4">
        <v>54858</v>
      </c>
      <c r="N4" t="s">
        <v>26</v>
      </c>
      <c r="O4" t="s">
        <v>15</v>
      </c>
      <c r="P4">
        <v>75442</v>
      </c>
      <c r="Q4">
        <v>1.01</v>
      </c>
      <c r="R4">
        <v>1.148468</v>
      </c>
      <c r="S4">
        <v>0.13846800000000001</v>
      </c>
      <c r="T4">
        <v>138.46799999999999</v>
      </c>
      <c r="V4" t="s">
        <v>36</v>
      </c>
      <c r="W4">
        <f>_xlfn.STDEV.P(T4:T1048576)</f>
        <v>0.97995926445901138</v>
      </c>
      <c r="Y4">
        <v>53580</v>
      </c>
      <c r="Z4" t="s">
        <v>26</v>
      </c>
      <c r="AA4" t="s">
        <v>22</v>
      </c>
      <c r="AB4">
        <v>75846</v>
      </c>
      <c r="AC4">
        <v>1.3805019999999999</v>
      </c>
      <c r="AD4">
        <v>2.0284680000000002</v>
      </c>
      <c r="AE4">
        <v>0.64796600000000004</v>
      </c>
      <c r="AF4">
        <v>647.96600000000001</v>
      </c>
      <c r="AH4" t="s">
        <v>36</v>
      </c>
      <c r="AI4">
        <f>_xlfn.STDEV.P(AF4:AF1048576)</f>
        <v>191.62968815191462</v>
      </c>
      <c r="AK4">
        <v>53579</v>
      </c>
      <c r="AL4" t="s">
        <v>26</v>
      </c>
      <c r="AM4" t="s">
        <v>22</v>
      </c>
      <c r="AN4">
        <v>75766</v>
      </c>
      <c r="AO4">
        <v>1.024359</v>
      </c>
      <c r="AP4">
        <v>1.5084679999999999</v>
      </c>
      <c r="AQ4">
        <v>0.48410900000000001</v>
      </c>
      <c r="AR4">
        <v>484.10899999999998</v>
      </c>
      <c r="AT4" t="s">
        <v>36</v>
      </c>
      <c r="AU4">
        <f>_xlfn.STDEV.P(AR4:AR1048576)</f>
        <v>544.86439214740005</v>
      </c>
    </row>
    <row r="5" spans="1:47">
      <c r="A5">
        <v>54859</v>
      </c>
      <c r="B5" t="s">
        <v>26</v>
      </c>
      <c r="C5" t="s">
        <v>15</v>
      </c>
      <c r="D5">
        <v>75442</v>
      </c>
      <c r="E5">
        <v>1.31</v>
      </c>
      <c r="F5">
        <v>1.480472</v>
      </c>
      <c r="G5">
        <v>0.17047199999999901</v>
      </c>
      <c r="H5">
        <v>170.47199999999901</v>
      </c>
      <c r="J5" t="s">
        <v>35</v>
      </c>
      <c r="K5">
        <f>VARPA(H4:H1048576)</f>
        <v>149.58855816000269</v>
      </c>
      <c r="M5">
        <v>54859</v>
      </c>
      <c r="N5" t="s">
        <v>26</v>
      </c>
      <c r="O5" t="s">
        <v>15</v>
      </c>
      <c r="P5">
        <v>75442</v>
      </c>
      <c r="Q5">
        <v>1.199999</v>
      </c>
      <c r="R5">
        <v>1.340468</v>
      </c>
      <c r="S5">
        <v>0.14046899999999901</v>
      </c>
      <c r="T5">
        <v>140.468999999999</v>
      </c>
      <c r="V5" t="s">
        <v>35</v>
      </c>
      <c r="W5">
        <f>VARPA(T4:T1048576)</f>
        <v>0.96032015999904652</v>
      </c>
      <c r="Y5">
        <v>53581</v>
      </c>
      <c r="Z5" t="s">
        <v>26</v>
      </c>
      <c r="AA5" t="s">
        <v>22</v>
      </c>
      <c r="AB5">
        <v>75562</v>
      </c>
      <c r="AC5">
        <v>1.416609</v>
      </c>
      <c r="AD5">
        <v>2.5084680000000001</v>
      </c>
      <c r="AE5">
        <v>1.0918589999999999</v>
      </c>
      <c r="AF5">
        <v>1091.8589999999999</v>
      </c>
      <c r="AH5" t="s">
        <v>35</v>
      </c>
      <c r="AI5">
        <f>VARPA(AF4:AF1048576)</f>
        <v>36721.937381200049</v>
      </c>
      <c r="AK5">
        <v>53580</v>
      </c>
      <c r="AL5" t="s">
        <v>26</v>
      </c>
      <c r="AM5" t="s">
        <v>22</v>
      </c>
      <c r="AN5">
        <v>75372</v>
      </c>
      <c r="AO5">
        <v>1.2160070000000001</v>
      </c>
      <c r="AP5">
        <v>3.1484679999999998</v>
      </c>
      <c r="AQ5">
        <v>1.93246099999999</v>
      </c>
      <c r="AR5">
        <v>1932.46099999999</v>
      </c>
      <c r="AT5" t="s">
        <v>35</v>
      </c>
      <c r="AU5">
        <f>VARPA(AR4:AR1048576)</f>
        <v>296877.20583015576</v>
      </c>
    </row>
    <row r="6" spans="1:47">
      <c r="A6">
        <v>54860</v>
      </c>
      <c r="B6" t="s">
        <v>26</v>
      </c>
      <c r="C6" t="s">
        <v>15</v>
      </c>
      <c r="D6">
        <v>75442</v>
      </c>
      <c r="E6">
        <v>1.389999</v>
      </c>
      <c r="F6">
        <v>1.5525180000000001</v>
      </c>
      <c r="G6">
        <v>0.162519</v>
      </c>
      <c r="H6">
        <v>162.51900000000001</v>
      </c>
      <c r="J6" t="s">
        <v>41</v>
      </c>
      <c r="K6">
        <f>COUNT(H4:H1048576)</f>
        <v>5</v>
      </c>
      <c r="M6">
        <v>54860</v>
      </c>
      <c r="N6" t="s">
        <v>26</v>
      </c>
      <c r="O6" t="s">
        <v>15</v>
      </c>
      <c r="P6">
        <v>75442</v>
      </c>
      <c r="Q6">
        <v>1.6</v>
      </c>
      <c r="R6">
        <v>1.7404679999999999</v>
      </c>
      <c r="S6">
        <v>0.14046799999999901</v>
      </c>
      <c r="T6">
        <v>140.46799999999899</v>
      </c>
      <c r="V6" t="s">
        <v>41</v>
      </c>
      <c r="W6">
        <f>COUNT(T4:T1048576)</f>
        <v>5</v>
      </c>
      <c r="Y6">
        <v>53582</v>
      </c>
      <c r="Z6" t="s">
        <v>26</v>
      </c>
      <c r="AA6" t="s">
        <v>22</v>
      </c>
      <c r="AB6">
        <v>75850</v>
      </c>
      <c r="AC6">
        <v>1.777015</v>
      </c>
      <c r="AD6">
        <v>2.4644680000000001</v>
      </c>
      <c r="AE6">
        <v>0.68745299999999998</v>
      </c>
      <c r="AF6">
        <v>687.45299999999997</v>
      </c>
      <c r="AH6" t="s">
        <v>41</v>
      </c>
      <c r="AI6">
        <f>COUNT(AF4:AF1048576)</f>
        <v>5</v>
      </c>
      <c r="AK6">
        <v>53581</v>
      </c>
      <c r="AL6" t="s">
        <v>26</v>
      </c>
      <c r="AM6" t="s">
        <v>22</v>
      </c>
      <c r="AN6">
        <v>75988</v>
      </c>
      <c r="AO6">
        <v>1.7453110000000001</v>
      </c>
      <c r="AP6">
        <v>2.299925</v>
      </c>
      <c r="AQ6">
        <v>0.55461399999999905</v>
      </c>
      <c r="AR6">
        <v>554.61399999999901</v>
      </c>
      <c r="AT6" t="s">
        <v>41</v>
      </c>
      <c r="AU6">
        <f>COUNT(AR4:AR1048576)</f>
        <v>5</v>
      </c>
    </row>
    <row r="7" spans="1:47">
      <c r="A7">
        <v>54861</v>
      </c>
      <c r="B7" t="s">
        <v>26</v>
      </c>
      <c r="C7" t="s">
        <v>15</v>
      </c>
      <c r="D7">
        <v>75442</v>
      </c>
      <c r="E7">
        <v>1.449999</v>
      </c>
      <c r="F7">
        <v>1.592468</v>
      </c>
      <c r="G7">
        <v>0.14246899999999901</v>
      </c>
      <c r="H7">
        <v>142.468999999999</v>
      </c>
      <c r="J7" t="s">
        <v>10</v>
      </c>
      <c r="K7">
        <f>K4/SQRT(K6)</f>
        <v>5.4697085509193757</v>
      </c>
      <c r="M7">
        <v>54861</v>
      </c>
      <c r="N7" t="s">
        <v>26</v>
      </c>
      <c r="O7" t="s">
        <v>15</v>
      </c>
      <c r="P7">
        <v>75442</v>
      </c>
      <c r="Q7">
        <v>1.79</v>
      </c>
      <c r="R7">
        <v>1.9284680000000001</v>
      </c>
      <c r="S7">
        <v>0.13846800000000001</v>
      </c>
      <c r="T7">
        <v>138.46799999999999</v>
      </c>
      <c r="V7" t="s">
        <v>10</v>
      </c>
      <c r="W7">
        <f>W4/SQRT(W6)</f>
        <v>0.43825110610220858</v>
      </c>
      <c r="Y7">
        <v>53583</v>
      </c>
      <c r="Z7" t="s">
        <v>26</v>
      </c>
      <c r="AA7" t="s">
        <v>22</v>
      </c>
      <c r="AB7">
        <v>75578</v>
      </c>
      <c r="AC7">
        <v>1.958604</v>
      </c>
      <c r="AD7">
        <v>2.4844680000000001</v>
      </c>
      <c r="AE7">
        <v>0.525864</v>
      </c>
      <c r="AF7">
        <v>525.86400000000003</v>
      </c>
      <c r="AH7" t="s">
        <v>10</v>
      </c>
      <c r="AI7">
        <f>AI4/SQRT(AI6)</f>
        <v>85.699401842953421</v>
      </c>
      <c r="AK7">
        <v>53582</v>
      </c>
      <c r="AL7" t="s">
        <v>26</v>
      </c>
      <c r="AM7" t="s">
        <v>22</v>
      </c>
      <c r="AN7">
        <v>76026</v>
      </c>
      <c r="AO7">
        <v>2.0270790000000001</v>
      </c>
      <c r="AP7">
        <v>2.804468</v>
      </c>
      <c r="AQ7">
        <v>0.777388999999999</v>
      </c>
      <c r="AR7">
        <v>777.38899999999899</v>
      </c>
      <c r="AT7" t="s">
        <v>10</v>
      </c>
      <c r="AU7">
        <f>AU4/SQRT(AU6)</f>
        <v>243.67076387213783</v>
      </c>
    </row>
    <row r="8" spans="1:47">
      <c r="A8">
        <v>54862</v>
      </c>
      <c r="B8" t="s">
        <v>26</v>
      </c>
      <c r="C8" t="s">
        <v>15</v>
      </c>
      <c r="D8">
        <v>75442</v>
      </c>
      <c r="E8">
        <v>2.08</v>
      </c>
      <c r="F8">
        <v>2.2444679999999999</v>
      </c>
      <c r="G8">
        <v>0.164467999999999</v>
      </c>
      <c r="H8">
        <v>164.46799999999899</v>
      </c>
      <c r="J8" t="s">
        <v>37</v>
      </c>
      <c r="K8">
        <f>K7*1.96</f>
        <v>10.720628759801976</v>
      </c>
      <c r="M8">
        <v>54862</v>
      </c>
      <c r="N8" t="s">
        <v>26</v>
      </c>
      <c r="O8" t="s">
        <v>15</v>
      </c>
      <c r="P8">
        <v>75442</v>
      </c>
      <c r="Q8">
        <v>2.2400000000000002</v>
      </c>
      <c r="R8">
        <v>2.380468</v>
      </c>
      <c r="S8">
        <v>0.14046799999999901</v>
      </c>
      <c r="T8">
        <v>140.46799999999899</v>
      </c>
      <c r="V8" t="s">
        <v>37</v>
      </c>
      <c r="W8">
        <f>W7*1.96</f>
        <v>0.85897216796032883</v>
      </c>
      <c r="Y8">
        <v>53579</v>
      </c>
      <c r="Z8" t="s">
        <v>26</v>
      </c>
      <c r="AA8" t="s">
        <v>22</v>
      </c>
      <c r="AB8">
        <v>75850</v>
      </c>
      <c r="AC8">
        <v>2.2286100000000002</v>
      </c>
      <c r="AD8">
        <v>2.9084680000000001</v>
      </c>
      <c r="AE8">
        <v>0.67985799999999896</v>
      </c>
      <c r="AF8">
        <v>679.85799999999904</v>
      </c>
      <c r="AH8" t="s">
        <v>37</v>
      </c>
      <c r="AI8">
        <f>AI7*1.96</f>
        <v>167.97082761218871</v>
      </c>
      <c r="AK8">
        <v>53585</v>
      </c>
      <c r="AL8" t="s">
        <v>26</v>
      </c>
      <c r="AM8" t="s">
        <v>22</v>
      </c>
      <c r="AN8">
        <v>75714</v>
      </c>
      <c r="AO8">
        <v>2.3171599999999999</v>
      </c>
      <c r="AP8">
        <v>2.872468</v>
      </c>
      <c r="AQ8">
        <v>0.55530800000000002</v>
      </c>
      <c r="AR8">
        <v>555.30799999999999</v>
      </c>
      <c r="AT8" t="s">
        <v>37</v>
      </c>
      <c r="AU8">
        <f>AU7*1.96</f>
        <v>477.5946971893901</v>
      </c>
    </row>
    <row r="9" spans="1:47">
      <c r="J9" t="s">
        <v>38</v>
      </c>
      <c r="K9">
        <f>K7*2.576</f>
        <v>14.089969227168313</v>
      </c>
      <c r="V9" t="s">
        <v>38</v>
      </c>
      <c r="W9">
        <f>W7*2.576</f>
        <v>1.1289348493192892</v>
      </c>
      <c r="AH9" t="s">
        <v>38</v>
      </c>
      <c r="AI9">
        <f>AI7*2.576</f>
        <v>220.76165914744803</v>
      </c>
      <c r="AT9" t="s">
        <v>38</v>
      </c>
      <c r="AU9">
        <f>AU7*2.576</f>
        <v>627.69588773462704</v>
      </c>
    </row>
    <row r="10" spans="1:47">
      <c r="J10" t="s">
        <v>42</v>
      </c>
      <c r="K10" t="e">
        <f>_xlfn.PERCENTILE.EXC(H4:H1048576,0.95)</f>
        <v>#NUM!</v>
      </c>
      <c r="V10" t="s">
        <v>42</v>
      </c>
      <c r="W10" t="e">
        <f>_xlfn.PERCENTILE.EXC(T4:T1048576,0.95)</f>
        <v>#NUM!</v>
      </c>
      <c r="AH10" t="s">
        <v>42</v>
      </c>
      <c r="AI10" t="e">
        <f>_xlfn.PERCENTILE.EXC(AF4:AF1048576,0.95)</f>
        <v>#NUM!</v>
      </c>
      <c r="AT10" t="s">
        <v>42</v>
      </c>
      <c r="AU10" t="e">
        <f>_xlfn.PERCENTILE.EXC(AR4:AR1048576,0.95)</f>
        <v>#NUM!</v>
      </c>
    </row>
    <row r="11" spans="1:47">
      <c r="J11" t="s">
        <v>43</v>
      </c>
      <c r="K11" t="e">
        <f>_xlfn.PERCENTILE.EXC(H4:H1048576,0.99)</f>
        <v>#NUM!</v>
      </c>
      <c r="V11" t="s">
        <v>43</v>
      </c>
      <c r="W11" t="e">
        <f>_xlfn.PERCENTILE.EXC(T4:T1048576,0.99)</f>
        <v>#NUM!</v>
      </c>
      <c r="AH11" t="s">
        <v>43</v>
      </c>
      <c r="AI11" t="e">
        <f>_xlfn.PERCENTILE.EXC(AF4:AF1048576,0.99)</f>
        <v>#NUM!</v>
      </c>
      <c r="AT11" t="s">
        <v>43</v>
      </c>
      <c r="AU11" t="e">
        <f>_xlfn.PERCENTILE.EXC(AR4:AR1048576,0.99)</f>
        <v>#NUM!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showRuler="0" workbookViewId="0">
      <selection activeCell="A14" sqref="A14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137.44949999999952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136.50129999999922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611.61699999999951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712.66079999999988</v>
      </c>
    </row>
    <row r="4" spans="1:47">
      <c r="A4">
        <v>54858</v>
      </c>
      <c r="B4" t="s">
        <v>26</v>
      </c>
      <c r="C4" t="s">
        <v>15</v>
      </c>
      <c r="D4">
        <v>68898</v>
      </c>
      <c r="E4">
        <v>1.2199990000000001</v>
      </c>
      <c r="F4">
        <v>1.356468</v>
      </c>
      <c r="G4">
        <v>0.13646899999999901</v>
      </c>
      <c r="H4">
        <v>136.468999999999</v>
      </c>
      <c r="J4" t="s">
        <v>36</v>
      </c>
      <c r="K4">
        <f>_xlfn.STDEV.P(H4:H1048576)</f>
        <v>5.1677380399940747</v>
      </c>
      <c r="M4">
        <v>54858</v>
      </c>
      <c r="N4" t="s">
        <v>26</v>
      </c>
      <c r="O4" t="s">
        <v>15</v>
      </c>
      <c r="P4">
        <v>68898</v>
      </c>
      <c r="Q4">
        <v>1.1100000000000001</v>
      </c>
      <c r="R4">
        <v>1.2444679999999999</v>
      </c>
      <c r="S4">
        <v>0.134467999999999</v>
      </c>
      <c r="T4">
        <v>134.46799999999899</v>
      </c>
      <c r="V4" t="s">
        <v>36</v>
      </c>
      <c r="W4">
        <f>_xlfn.STDEV.P(T4:T1048576)</f>
        <v>4.7484339113019596</v>
      </c>
      <c r="Y4">
        <v>53579</v>
      </c>
      <c r="Z4" t="s">
        <v>26</v>
      </c>
      <c r="AA4" t="s">
        <v>22</v>
      </c>
      <c r="AB4">
        <v>69382</v>
      </c>
      <c r="AC4">
        <v>1.4718230000000001</v>
      </c>
      <c r="AD4">
        <v>2.1044679999999998</v>
      </c>
      <c r="AE4">
        <v>0.63264499999999901</v>
      </c>
      <c r="AF4">
        <v>632.64499999999896</v>
      </c>
      <c r="AH4" t="s">
        <v>36</v>
      </c>
      <c r="AI4">
        <f>_xlfn.STDEV.P(AF4:AF1048576)</f>
        <v>226.92227068932689</v>
      </c>
      <c r="AK4">
        <v>53579</v>
      </c>
      <c r="AL4" t="s">
        <v>26</v>
      </c>
      <c r="AM4" t="s">
        <v>22</v>
      </c>
      <c r="AN4">
        <v>69422</v>
      </c>
      <c r="AO4">
        <v>1.306735</v>
      </c>
      <c r="AP4">
        <v>1.872468</v>
      </c>
      <c r="AQ4">
        <v>0.56573300000000004</v>
      </c>
      <c r="AR4">
        <v>565.73299999999995</v>
      </c>
      <c r="AT4" t="s">
        <v>36</v>
      </c>
      <c r="AU4">
        <f>_xlfn.STDEV.P(AR4:AR1048576)</f>
        <v>446.30849801651794</v>
      </c>
    </row>
    <row r="5" spans="1:47">
      <c r="A5">
        <v>54859</v>
      </c>
      <c r="B5" t="s">
        <v>26</v>
      </c>
      <c r="C5" t="s">
        <v>15</v>
      </c>
      <c r="D5">
        <v>68898</v>
      </c>
      <c r="E5">
        <v>1.459999</v>
      </c>
      <c r="F5">
        <v>1.596468</v>
      </c>
      <c r="G5">
        <v>0.13646899999999901</v>
      </c>
      <c r="H5">
        <v>136.468999999999</v>
      </c>
      <c r="J5" t="s">
        <v>35</v>
      </c>
      <c r="K5">
        <f>VARPA(H4:H1048576)</f>
        <v>26.705516450001802</v>
      </c>
      <c r="M5">
        <v>54859</v>
      </c>
      <c r="N5" t="s">
        <v>26</v>
      </c>
      <c r="O5" t="s">
        <v>15</v>
      </c>
      <c r="P5">
        <v>68898</v>
      </c>
      <c r="Q5">
        <v>1.209999</v>
      </c>
      <c r="R5">
        <v>1.344468</v>
      </c>
      <c r="S5">
        <v>0.13446899999999901</v>
      </c>
      <c r="T5">
        <v>134.468999999999</v>
      </c>
      <c r="V5" t="s">
        <v>35</v>
      </c>
      <c r="W5">
        <f>VARPA(T4:T1048576)</f>
        <v>22.547624610002423</v>
      </c>
      <c r="Y5">
        <v>53580</v>
      </c>
      <c r="Z5" t="s">
        <v>26</v>
      </c>
      <c r="AA5" t="s">
        <v>22</v>
      </c>
      <c r="AB5">
        <v>68898</v>
      </c>
      <c r="AC5">
        <v>2.1422819999999998</v>
      </c>
      <c r="AD5">
        <v>2.56446799999999</v>
      </c>
      <c r="AE5">
        <v>0.42218599999999901</v>
      </c>
      <c r="AF5">
        <v>422.18599999999901</v>
      </c>
      <c r="AH5" t="s">
        <v>35</v>
      </c>
      <c r="AI5">
        <f>VARPA(AF4:AF1048576)</f>
        <v>51493.716934800148</v>
      </c>
      <c r="AK5">
        <v>53580</v>
      </c>
      <c r="AL5" t="s">
        <v>26</v>
      </c>
      <c r="AM5" t="s">
        <v>22</v>
      </c>
      <c r="AN5">
        <v>69054</v>
      </c>
      <c r="AO5">
        <v>1.5985849999999999</v>
      </c>
      <c r="AP5">
        <v>2.360468</v>
      </c>
      <c r="AQ5">
        <v>0.76188299999999998</v>
      </c>
      <c r="AR5">
        <v>761.88300000000004</v>
      </c>
      <c r="AT5" t="s">
        <v>35</v>
      </c>
      <c r="AU5">
        <f>VARPA(AR4:AR1048576)</f>
        <v>199191.27540176018</v>
      </c>
    </row>
    <row r="6" spans="1:47">
      <c r="A6">
        <v>54860</v>
      </c>
      <c r="B6" t="s">
        <v>26</v>
      </c>
      <c r="C6" t="s">
        <v>15</v>
      </c>
      <c r="D6">
        <v>68898</v>
      </c>
      <c r="E6">
        <v>1.649999</v>
      </c>
      <c r="F6">
        <v>1.7844679999999999</v>
      </c>
      <c r="G6">
        <v>0.13446899999999901</v>
      </c>
      <c r="H6">
        <v>134.468999999999</v>
      </c>
      <c r="J6" t="s">
        <v>41</v>
      </c>
      <c r="K6">
        <f>COUNT(H4:H1048576)</f>
        <v>10</v>
      </c>
      <c r="M6">
        <v>54860</v>
      </c>
      <c r="N6" t="s">
        <v>26</v>
      </c>
      <c r="O6" t="s">
        <v>15</v>
      </c>
      <c r="P6">
        <v>68898</v>
      </c>
      <c r="Q6">
        <v>1.669999</v>
      </c>
      <c r="R6">
        <v>1.804468</v>
      </c>
      <c r="S6">
        <v>0.13446899999999901</v>
      </c>
      <c r="T6">
        <v>134.468999999999</v>
      </c>
      <c r="V6" t="s">
        <v>41</v>
      </c>
      <c r="W6">
        <f>COUNT(T4:T1048576)</f>
        <v>10</v>
      </c>
      <c r="Y6">
        <v>53581</v>
      </c>
      <c r="Z6" t="s">
        <v>26</v>
      </c>
      <c r="AA6" t="s">
        <v>22</v>
      </c>
      <c r="AB6">
        <v>68898</v>
      </c>
      <c r="AC6">
        <v>2.1843970000000001</v>
      </c>
      <c r="AD6">
        <v>2.6044679999999998</v>
      </c>
      <c r="AE6">
        <v>0.42007099999999897</v>
      </c>
      <c r="AF6">
        <v>420.070999999999</v>
      </c>
      <c r="AH6" t="s">
        <v>41</v>
      </c>
      <c r="AI6">
        <f>COUNT(AF4:AF1048576)</f>
        <v>10</v>
      </c>
      <c r="AK6">
        <v>53581</v>
      </c>
      <c r="AL6" t="s">
        <v>26</v>
      </c>
      <c r="AM6" t="s">
        <v>22</v>
      </c>
      <c r="AN6">
        <v>69034</v>
      </c>
      <c r="AO6">
        <v>1.7282739999999901</v>
      </c>
      <c r="AP6">
        <v>2.2284679999999999</v>
      </c>
      <c r="AQ6">
        <v>0.50019400000000003</v>
      </c>
      <c r="AR6">
        <v>500.19400000000002</v>
      </c>
      <c r="AT6" t="s">
        <v>41</v>
      </c>
      <c r="AU6">
        <f>COUNT(AR4:AR1048576)</f>
        <v>10</v>
      </c>
    </row>
    <row r="7" spans="1:47">
      <c r="A7">
        <v>54861</v>
      </c>
      <c r="B7" t="s">
        <v>26</v>
      </c>
      <c r="C7" t="s">
        <v>15</v>
      </c>
      <c r="D7">
        <v>68898</v>
      </c>
      <c r="E7">
        <v>2.0099990000000001</v>
      </c>
      <c r="F7">
        <v>2.1444679999999998</v>
      </c>
      <c r="G7">
        <v>0.13446899999999901</v>
      </c>
      <c r="H7">
        <v>134.468999999999</v>
      </c>
      <c r="J7" t="s">
        <v>10</v>
      </c>
      <c r="K7">
        <f>K4/SQRT(K6)</f>
        <v>1.6341822557475587</v>
      </c>
      <c r="M7">
        <v>54861</v>
      </c>
      <c r="N7" t="s">
        <v>26</v>
      </c>
      <c r="O7" t="s">
        <v>15</v>
      </c>
      <c r="P7">
        <v>68898</v>
      </c>
      <c r="Q7">
        <v>2.0299990000000001</v>
      </c>
      <c r="R7">
        <v>2.1644679999999998</v>
      </c>
      <c r="S7">
        <v>0.13446899999999901</v>
      </c>
      <c r="T7">
        <v>134.468999999999</v>
      </c>
      <c r="V7" t="s">
        <v>10</v>
      </c>
      <c r="W7">
        <f>W4/SQRT(W6)</f>
        <v>1.5015866478496145</v>
      </c>
      <c r="Y7">
        <v>53582</v>
      </c>
      <c r="Z7" t="s">
        <v>26</v>
      </c>
      <c r="AA7" t="s">
        <v>22</v>
      </c>
      <c r="AB7">
        <v>68898</v>
      </c>
      <c r="AC7">
        <v>2.8499560000000002</v>
      </c>
      <c r="AD7">
        <v>3.2404679999999999</v>
      </c>
      <c r="AE7">
        <v>0.39051199999999903</v>
      </c>
      <c r="AF7">
        <v>390.51199999999898</v>
      </c>
      <c r="AH7" t="s">
        <v>10</v>
      </c>
      <c r="AI7">
        <f>AI4/SQRT(AI6)</f>
        <v>71.759122719554014</v>
      </c>
      <c r="AK7">
        <v>53582</v>
      </c>
      <c r="AL7" t="s">
        <v>26</v>
      </c>
      <c r="AM7" t="s">
        <v>22</v>
      </c>
      <c r="AN7">
        <v>69034</v>
      </c>
      <c r="AO7">
        <v>1.982923</v>
      </c>
      <c r="AP7">
        <v>2.392468</v>
      </c>
      <c r="AQ7">
        <v>0.40954499999999999</v>
      </c>
      <c r="AR7">
        <v>409.54500000000002</v>
      </c>
      <c r="AT7" t="s">
        <v>10</v>
      </c>
      <c r="AU7">
        <f>AU4/SQRT(AU6)</f>
        <v>141.1351392820938</v>
      </c>
    </row>
    <row r="8" spans="1:47">
      <c r="A8">
        <v>54862</v>
      </c>
      <c r="B8" t="s">
        <v>26</v>
      </c>
      <c r="C8" t="s">
        <v>15</v>
      </c>
      <c r="D8">
        <v>68898</v>
      </c>
      <c r="E8">
        <v>2.31</v>
      </c>
      <c r="F8">
        <v>2.4444680000000001</v>
      </c>
      <c r="G8">
        <v>0.134468</v>
      </c>
      <c r="H8">
        <v>134.46799999999999</v>
      </c>
      <c r="J8" t="s">
        <v>37</v>
      </c>
      <c r="K8">
        <f>K7*1.96</f>
        <v>3.2029972212652149</v>
      </c>
      <c r="M8">
        <v>54862</v>
      </c>
      <c r="N8" t="s">
        <v>26</v>
      </c>
      <c r="O8" t="s">
        <v>15</v>
      </c>
      <c r="P8">
        <v>68898</v>
      </c>
      <c r="Q8">
        <v>2.5099990000000001</v>
      </c>
      <c r="R8">
        <v>2.6444679999999998</v>
      </c>
      <c r="S8">
        <v>0.13446899999999901</v>
      </c>
      <c r="T8">
        <v>134.468999999999</v>
      </c>
      <c r="V8" t="s">
        <v>37</v>
      </c>
      <c r="W8">
        <f>W7*1.96</f>
        <v>2.9431098297852443</v>
      </c>
      <c r="Y8">
        <v>53579</v>
      </c>
      <c r="Z8" t="s">
        <v>26</v>
      </c>
      <c r="AA8" t="s">
        <v>22</v>
      </c>
      <c r="AB8">
        <v>69282</v>
      </c>
      <c r="AC8">
        <v>1.0844389999999999</v>
      </c>
      <c r="AD8">
        <v>1.832468</v>
      </c>
      <c r="AE8">
        <v>0.74802900000000005</v>
      </c>
      <c r="AF8">
        <v>748.029</v>
      </c>
      <c r="AH8" t="s">
        <v>37</v>
      </c>
      <c r="AI8">
        <f>AI7*1.96</f>
        <v>140.64788053032586</v>
      </c>
      <c r="AK8">
        <v>53583</v>
      </c>
      <c r="AL8" t="s">
        <v>26</v>
      </c>
      <c r="AM8" t="s">
        <v>22</v>
      </c>
      <c r="AN8">
        <v>69034</v>
      </c>
      <c r="AO8">
        <v>2.2443360000000001</v>
      </c>
      <c r="AP8">
        <v>2.6445180000000001</v>
      </c>
      <c r="AQ8">
        <v>0.40018199999999998</v>
      </c>
      <c r="AR8">
        <v>400.18200000000002</v>
      </c>
      <c r="AT8" t="s">
        <v>37</v>
      </c>
      <c r="AU8">
        <f>AU7*1.96</f>
        <v>276.62487299290387</v>
      </c>
    </row>
    <row r="9" spans="1:47">
      <c r="A9">
        <v>54858</v>
      </c>
      <c r="B9" t="s">
        <v>26</v>
      </c>
      <c r="C9" t="s">
        <v>15</v>
      </c>
      <c r="D9">
        <v>68898</v>
      </c>
      <c r="E9">
        <v>1.379999</v>
      </c>
      <c r="F9">
        <v>1.5164679999999999</v>
      </c>
      <c r="G9">
        <v>0.13646900000000001</v>
      </c>
      <c r="H9">
        <v>136.46899999999999</v>
      </c>
      <c r="J9" t="s">
        <v>38</v>
      </c>
      <c r="K9">
        <f>K7*2.576</f>
        <v>4.2096534908057111</v>
      </c>
      <c r="M9">
        <v>54858</v>
      </c>
      <c r="N9" t="s">
        <v>26</v>
      </c>
      <c r="O9" t="s">
        <v>15</v>
      </c>
      <c r="P9">
        <v>68898</v>
      </c>
      <c r="Q9">
        <v>1.129999</v>
      </c>
      <c r="R9">
        <v>1.2644679999999999</v>
      </c>
      <c r="S9">
        <v>0.13446899999999901</v>
      </c>
      <c r="T9">
        <v>134.468999999999</v>
      </c>
      <c r="V9" t="s">
        <v>38</v>
      </c>
      <c r="W9">
        <f>W7*2.576</f>
        <v>3.8680872048606072</v>
      </c>
      <c r="Y9">
        <v>53580</v>
      </c>
      <c r="Z9" t="s">
        <v>26</v>
      </c>
      <c r="AA9" t="s">
        <v>22</v>
      </c>
      <c r="AB9">
        <v>68816</v>
      </c>
      <c r="AC9">
        <v>1.1638040000000001</v>
      </c>
      <c r="AD9">
        <v>2.360468</v>
      </c>
      <c r="AE9">
        <v>1.1966639999999999</v>
      </c>
      <c r="AF9">
        <v>1196.664</v>
      </c>
      <c r="AH9" t="s">
        <v>38</v>
      </c>
      <c r="AI9">
        <f>AI7*2.576</f>
        <v>184.85150012557114</v>
      </c>
      <c r="AK9">
        <v>53584</v>
      </c>
      <c r="AL9" t="s">
        <v>26</v>
      </c>
      <c r="AM9" t="s">
        <v>22</v>
      </c>
      <c r="AN9">
        <v>69034</v>
      </c>
      <c r="AO9">
        <v>2.3266879999999999</v>
      </c>
      <c r="AP9">
        <v>2.7444679999999999</v>
      </c>
      <c r="AQ9">
        <v>0.41777999999999998</v>
      </c>
      <c r="AR9">
        <v>417.78</v>
      </c>
      <c r="AT9" t="s">
        <v>38</v>
      </c>
      <c r="AU9">
        <f>AU7*2.576</f>
        <v>363.56411879067366</v>
      </c>
    </row>
    <row r="10" spans="1:47">
      <c r="A10">
        <v>54859</v>
      </c>
      <c r="B10" t="s">
        <v>26</v>
      </c>
      <c r="C10" t="s">
        <v>15</v>
      </c>
      <c r="D10">
        <v>68898</v>
      </c>
      <c r="E10">
        <v>1.4799990000000001</v>
      </c>
      <c r="F10">
        <v>1.616468</v>
      </c>
      <c r="G10">
        <v>0.13646899999999901</v>
      </c>
      <c r="H10">
        <v>136.468999999999</v>
      </c>
      <c r="J10" t="s">
        <v>42</v>
      </c>
      <c r="K10" t="e">
        <f>_xlfn.PERCENTILE.EXC(H4:H1048576,0.95)</f>
        <v>#NUM!</v>
      </c>
      <c r="M10">
        <v>54859</v>
      </c>
      <c r="N10" t="s">
        <v>26</v>
      </c>
      <c r="O10" t="s">
        <v>15</v>
      </c>
      <c r="P10">
        <v>68898</v>
      </c>
      <c r="Q10">
        <v>1.58</v>
      </c>
      <c r="R10">
        <v>1.7164679999999899</v>
      </c>
      <c r="S10">
        <v>0.13646799999999901</v>
      </c>
      <c r="T10">
        <v>136.46799999999899</v>
      </c>
      <c r="V10" t="s">
        <v>42</v>
      </c>
      <c r="W10" t="e">
        <f>_xlfn.PERCENTILE.EXC(T4:T1048576,0.95)</f>
        <v>#NUM!</v>
      </c>
      <c r="Y10">
        <v>53581</v>
      </c>
      <c r="Z10" t="s">
        <v>26</v>
      </c>
      <c r="AA10" t="s">
        <v>22</v>
      </c>
      <c r="AB10">
        <v>69350</v>
      </c>
      <c r="AC10">
        <v>1.5373619999999999</v>
      </c>
      <c r="AD10">
        <v>2.1925150000000002</v>
      </c>
      <c r="AE10">
        <v>0.65515299999999999</v>
      </c>
      <c r="AF10">
        <v>655.15300000000002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68898</v>
      </c>
      <c r="AO10">
        <v>2.8092380000000001</v>
      </c>
      <c r="AP10">
        <v>3.292478</v>
      </c>
      <c r="AQ10">
        <v>0.483239999999999</v>
      </c>
      <c r="AR10">
        <v>483.23999999999899</v>
      </c>
      <c r="AT10" t="s">
        <v>42</v>
      </c>
      <c r="AU10" t="e">
        <f>_xlfn.PERCENTILE.EXC(AR4:AR1048576,0.95)</f>
        <v>#NUM!</v>
      </c>
    </row>
    <row r="11" spans="1:47">
      <c r="A11">
        <v>54860</v>
      </c>
      <c r="B11" t="s">
        <v>26</v>
      </c>
      <c r="C11" t="s">
        <v>15</v>
      </c>
      <c r="D11">
        <v>68898</v>
      </c>
      <c r="E11">
        <v>1.6099999999999901</v>
      </c>
      <c r="F11">
        <v>1.7444679999999999</v>
      </c>
      <c r="G11">
        <v>0.134468</v>
      </c>
      <c r="H11">
        <v>134.46799999999999</v>
      </c>
      <c r="J11" t="s">
        <v>43</v>
      </c>
      <c r="K11" t="e">
        <f>_xlfn.PERCENTILE.EXC(H4:H1048576,0.99)</f>
        <v>#NUM!</v>
      </c>
      <c r="M11">
        <v>54860</v>
      </c>
      <c r="N11" t="s">
        <v>26</v>
      </c>
      <c r="O11" t="s">
        <v>15</v>
      </c>
      <c r="P11">
        <v>68898</v>
      </c>
      <c r="Q11">
        <v>1.77</v>
      </c>
      <c r="R11">
        <v>1.904468</v>
      </c>
      <c r="S11">
        <v>0.134468</v>
      </c>
      <c r="T11">
        <v>134.46799999999999</v>
      </c>
      <c r="V11" t="s">
        <v>43</v>
      </c>
      <c r="W11" t="e">
        <f>_xlfn.PERCENTILE.EXC(T4:T1048576,0.99)</f>
        <v>#NUM!</v>
      </c>
      <c r="Y11">
        <v>53583</v>
      </c>
      <c r="Z11" t="s">
        <v>26</v>
      </c>
      <c r="AA11" t="s">
        <v>22</v>
      </c>
      <c r="AB11">
        <v>69034</v>
      </c>
      <c r="AC11">
        <v>2.0504470000000001</v>
      </c>
      <c r="AD11">
        <v>2.4884680000000001</v>
      </c>
      <c r="AE11">
        <v>0.43802099999999999</v>
      </c>
      <c r="AF11">
        <v>438.02100000000002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68898</v>
      </c>
      <c r="AO11">
        <v>2.9888699999999999</v>
      </c>
      <c r="AP11">
        <v>3.4724680000000001</v>
      </c>
      <c r="AQ11">
        <v>0.48359799999999997</v>
      </c>
      <c r="AR11">
        <v>483.59800000000001</v>
      </c>
      <c r="AT11" t="s">
        <v>43</v>
      </c>
      <c r="AU11" t="e">
        <f>_xlfn.PERCENTILE.EXC(AR4:AR1048576,0.99)</f>
        <v>#NUM!</v>
      </c>
    </row>
    <row r="12" spans="1:47">
      <c r="A12">
        <v>54861</v>
      </c>
      <c r="B12" t="s">
        <v>26</v>
      </c>
      <c r="C12" t="s">
        <v>15</v>
      </c>
      <c r="D12">
        <v>68898</v>
      </c>
      <c r="E12">
        <v>2.06</v>
      </c>
      <c r="F12">
        <v>2.2125180000000002</v>
      </c>
      <c r="G12">
        <v>0.15251799999999999</v>
      </c>
      <c r="H12">
        <v>152.518</v>
      </c>
      <c r="M12">
        <v>54861</v>
      </c>
      <c r="N12" t="s">
        <v>26</v>
      </c>
      <c r="O12" t="s">
        <v>15</v>
      </c>
      <c r="P12">
        <v>68898</v>
      </c>
      <c r="Q12">
        <v>2.0099990000000001</v>
      </c>
      <c r="R12">
        <v>2.1605180000000002</v>
      </c>
      <c r="S12">
        <v>0.15051899999999999</v>
      </c>
      <c r="T12">
        <v>150.51900000000001</v>
      </c>
      <c r="Y12">
        <v>53584</v>
      </c>
      <c r="Z12" t="s">
        <v>26</v>
      </c>
      <c r="AA12" t="s">
        <v>22</v>
      </c>
      <c r="AB12">
        <v>68898</v>
      </c>
      <c r="AC12">
        <v>2.4235419999999999</v>
      </c>
      <c r="AD12">
        <v>3.0244680000000002</v>
      </c>
      <c r="AE12">
        <v>0.60092599999999996</v>
      </c>
      <c r="AF12">
        <v>600.92600000000004</v>
      </c>
      <c r="AK12">
        <v>53579</v>
      </c>
      <c r="AL12" t="s">
        <v>26</v>
      </c>
      <c r="AM12" t="s">
        <v>22</v>
      </c>
      <c r="AN12">
        <v>68898</v>
      </c>
      <c r="AO12">
        <v>1.204599</v>
      </c>
      <c r="AP12">
        <v>2.5004680000000001</v>
      </c>
      <c r="AQ12">
        <v>1.2958689999999999</v>
      </c>
      <c r="AR12">
        <v>1295.8689999999999</v>
      </c>
    </row>
    <row r="13" spans="1:47">
      <c r="A13">
        <v>54862</v>
      </c>
      <c r="B13" t="s">
        <v>26</v>
      </c>
      <c r="C13" t="s">
        <v>15</v>
      </c>
      <c r="D13">
        <v>68898</v>
      </c>
      <c r="E13">
        <v>2.1142409999999998</v>
      </c>
      <c r="F13">
        <v>2.2524679999999999</v>
      </c>
      <c r="G13">
        <v>0.13822699999999999</v>
      </c>
      <c r="H13">
        <v>138.227</v>
      </c>
      <c r="M13">
        <v>54862</v>
      </c>
      <c r="N13" t="s">
        <v>26</v>
      </c>
      <c r="O13" t="s">
        <v>15</v>
      </c>
      <c r="P13">
        <v>68898</v>
      </c>
      <c r="Q13">
        <v>2.063723</v>
      </c>
      <c r="R13">
        <v>2.2004679999999999</v>
      </c>
      <c r="S13">
        <v>0.13674499999999901</v>
      </c>
      <c r="T13">
        <v>136.74499999999901</v>
      </c>
      <c r="Y13">
        <v>53585</v>
      </c>
      <c r="Z13" t="s">
        <v>26</v>
      </c>
      <c r="AA13" t="s">
        <v>22</v>
      </c>
      <c r="AB13">
        <v>68898</v>
      </c>
      <c r="AC13">
        <v>2.4645049999999999</v>
      </c>
      <c r="AD13">
        <v>3.0764680000000002</v>
      </c>
      <c r="AE13">
        <v>0.61196300000000003</v>
      </c>
      <c r="AF13">
        <v>611.96299999999997</v>
      </c>
      <c r="AK13">
        <v>53580</v>
      </c>
      <c r="AL13" t="s">
        <v>26</v>
      </c>
      <c r="AM13" t="s">
        <v>22</v>
      </c>
      <c r="AN13">
        <v>68934</v>
      </c>
      <c r="AO13">
        <v>1.223884</v>
      </c>
      <c r="AP13">
        <v>3.0324680000000002</v>
      </c>
      <c r="AQ13">
        <v>1.808584</v>
      </c>
      <c r="AR13">
        <v>1808.5840000000001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108.91288888888822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107.57944444444399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587.88511111111097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511.61355555555537</v>
      </c>
    </row>
    <row r="4" spans="1:47">
      <c r="A4">
        <v>54858</v>
      </c>
      <c r="B4" t="s">
        <v>26</v>
      </c>
      <c r="C4" t="s">
        <v>15</v>
      </c>
      <c r="D4">
        <v>33770</v>
      </c>
      <c r="E4">
        <v>1.4799990000000001</v>
      </c>
      <c r="F4">
        <v>1.588468</v>
      </c>
      <c r="G4">
        <v>0.108468999999999</v>
      </c>
      <c r="H4">
        <v>108.468999999999</v>
      </c>
      <c r="J4" t="s">
        <v>36</v>
      </c>
      <c r="K4">
        <f>_xlfn.STDEV.P(H4:H1048576)</f>
        <v>1.2570984620187975</v>
      </c>
      <c r="M4">
        <v>54858</v>
      </c>
      <c r="N4" t="s">
        <v>26</v>
      </c>
      <c r="O4" t="s">
        <v>15</v>
      </c>
      <c r="P4">
        <v>33770</v>
      </c>
      <c r="Q4">
        <v>1.3599999999999901</v>
      </c>
      <c r="R4">
        <v>1.4684680000000001</v>
      </c>
      <c r="S4">
        <v>0.10846799999999999</v>
      </c>
      <c r="T4">
        <v>108.468</v>
      </c>
      <c r="V4" t="s">
        <v>36</v>
      </c>
      <c r="W4">
        <f>_xlfn.STDEV.P(T4:T1048576)</f>
        <v>0.99343535394570859</v>
      </c>
      <c r="Y4">
        <v>53579</v>
      </c>
      <c r="Z4" t="s">
        <v>26</v>
      </c>
      <c r="AA4" t="s">
        <v>22</v>
      </c>
      <c r="AB4">
        <v>34018</v>
      </c>
      <c r="AC4">
        <v>1.1036649999999999</v>
      </c>
      <c r="AD4">
        <v>2.0804680000000002</v>
      </c>
      <c r="AE4">
        <v>0.97680299999999998</v>
      </c>
      <c r="AF4">
        <v>976.803</v>
      </c>
      <c r="AH4" t="s">
        <v>36</v>
      </c>
      <c r="AI4">
        <f>_xlfn.STDEV.P(AF4:AF1048576)</f>
        <v>223.77665011913828</v>
      </c>
      <c r="AK4">
        <v>53579</v>
      </c>
      <c r="AL4" t="s">
        <v>26</v>
      </c>
      <c r="AM4" t="s">
        <v>22</v>
      </c>
      <c r="AN4">
        <v>33854</v>
      </c>
      <c r="AO4">
        <v>1.306735</v>
      </c>
      <c r="AP4">
        <v>2.312468</v>
      </c>
      <c r="AQ4">
        <v>1.005733</v>
      </c>
      <c r="AR4">
        <v>1005.7329999999999</v>
      </c>
      <c r="AT4" t="s">
        <v>36</v>
      </c>
      <c r="AU4">
        <f>_xlfn.STDEV.P(AR4:AR1048576)</f>
        <v>253.96810110900464</v>
      </c>
    </row>
    <row r="5" spans="1:47">
      <c r="A5">
        <v>54859</v>
      </c>
      <c r="B5" t="s">
        <v>26</v>
      </c>
      <c r="C5" t="s">
        <v>15</v>
      </c>
      <c r="D5">
        <v>33770</v>
      </c>
      <c r="E5">
        <v>1.669999</v>
      </c>
      <c r="F5">
        <v>1.7764679999999999</v>
      </c>
      <c r="G5">
        <v>0.10646899999999899</v>
      </c>
      <c r="H5">
        <v>106.468999999999</v>
      </c>
      <c r="J5" t="s">
        <v>35</v>
      </c>
      <c r="K5">
        <f>VARPA(H4:H1048576)</f>
        <v>1.580296543210026</v>
      </c>
      <c r="M5">
        <v>54859</v>
      </c>
      <c r="N5" t="s">
        <v>26</v>
      </c>
      <c r="O5" t="s">
        <v>15</v>
      </c>
      <c r="P5">
        <v>33770</v>
      </c>
      <c r="Q5">
        <v>1.429999</v>
      </c>
      <c r="R5">
        <v>1.5364679999999999</v>
      </c>
      <c r="S5">
        <v>0.10646899999999899</v>
      </c>
      <c r="T5">
        <v>106.468999999999</v>
      </c>
      <c r="V5" t="s">
        <v>35</v>
      </c>
      <c r="W5">
        <f>VARPA(T4:T1048576)</f>
        <v>0.98691380246923521</v>
      </c>
      <c r="Y5">
        <v>53580</v>
      </c>
      <c r="Z5" t="s">
        <v>26</v>
      </c>
      <c r="AA5" t="s">
        <v>22</v>
      </c>
      <c r="AB5">
        <v>33854</v>
      </c>
      <c r="AC5">
        <v>1.4964489999999999</v>
      </c>
      <c r="AD5">
        <v>2.4244680000000001</v>
      </c>
      <c r="AE5">
        <v>0.92801900000000004</v>
      </c>
      <c r="AF5">
        <v>928.01900000000001</v>
      </c>
      <c r="AH5" t="s">
        <v>35</v>
      </c>
      <c r="AI5">
        <f>VARPA(AF4:AF1048576)</f>
        <v>50075.989138543235</v>
      </c>
      <c r="AK5">
        <v>53580</v>
      </c>
      <c r="AL5" t="s">
        <v>26</v>
      </c>
      <c r="AM5" t="s">
        <v>22</v>
      </c>
      <c r="AN5">
        <v>33914</v>
      </c>
      <c r="AO5">
        <v>1.5060609999999901</v>
      </c>
      <c r="AP5">
        <v>2.0764680000000002</v>
      </c>
      <c r="AQ5">
        <v>0.570407</v>
      </c>
      <c r="AR5">
        <v>570.40700000000004</v>
      </c>
      <c r="AT5" t="s">
        <v>35</v>
      </c>
      <c r="AU5">
        <f>VARPA(AR4:AR1048576)</f>
        <v>64499.796380913598</v>
      </c>
    </row>
    <row r="6" spans="1:47">
      <c r="A6">
        <v>54860</v>
      </c>
      <c r="B6" t="s">
        <v>26</v>
      </c>
      <c r="C6" t="s">
        <v>15</v>
      </c>
      <c r="D6">
        <v>33770</v>
      </c>
      <c r="E6">
        <v>1.8</v>
      </c>
      <c r="F6">
        <v>1.9084680000000001</v>
      </c>
      <c r="G6">
        <v>0.10846799999999999</v>
      </c>
      <c r="H6">
        <v>108.468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33770</v>
      </c>
      <c r="Q6">
        <v>1.52</v>
      </c>
      <c r="R6">
        <v>1.628468</v>
      </c>
      <c r="S6">
        <v>0.10846799999999999</v>
      </c>
      <c r="T6">
        <v>108.468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33926</v>
      </c>
      <c r="AC6">
        <v>1.625613</v>
      </c>
      <c r="AD6">
        <v>2.1364679999999998</v>
      </c>
      <c r="AE6">
        <v>0.51085499999999895</v>
      </c>
      <c r="AF6">
        <v>510.854999999999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33770</v>
      </c>
      <c r="AO6">
        <v>1.920005</v>
      </c>
      <c r="AP6">
        <v>2.2085180000000002</v>
      </c>
      <c r="AQ6">
        <v>0.28851300000000002</v>
      </c>
      <c r="AR6">
        <v>288.51299999999998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33770</v>
      </c>
      <c r="E7">
        <v>2.31</v>
      </c>
      <c r="F7">
        <v>2.4204680000000001</v>
      </c>
      <c r="G7">
        <v>0.110468</v>
      </c>
      <c r="H7">
        <v>110.468</v>
      </c>
      <c r="J7" t="s">
        <v>10</v>
      </c>
      <c r="K7">
        <f>K4/SQRT(K6)</f>
        <v>0.41903282067293252</v>
      </c>
      <c r="M7">
        <v>54861</v>
      </c>
      <c r="N7" t="s">
        <v>26</v>
      </c>
      <c r="O7" t="s">
        <v>15</v>
      </c>
      <c r="P7">
        <v>33770</v>
      </c>
      <c r="Q7">
        <v>1.8199999999999901</v>
      </c>
      <c r="R7">
        <v>1.9284680000000001</v>
      </c>
      <c r="S7">
        <v>0.10846799999999999</v>
      </c>
      <c r="T7">
        <v>108.468</v>
      </c>
      <c r="V7" t="s">
        <v>10</v>
      </c>
      <c r="W7">
        <f>W4/SQRT(W6)</f>
        <v>0.33114511798190288</v>
      </c>
      <c r="Y7">
        <v>53583</v>
      </c>
      <c r="Z7" t="s">
        <v>26</v>
      </c>
      <c r="AA7" t="s">
        <v>22</v>
      </c>
      <c r="AB7">
        <v>33890</v>
      </c>
      <c r="AC7">
        <v>1.6929620000000001</v>
      </c>
      <c r="AD7">
        <v>2.360468</v>
      </c>
      <c r="AE7">
        <v>0.66750599999999904</v>
      </c>
      <c r="AF7">
        <v>667.50599999999997</v>
      </c>
      <c r="AH7" t="s">
        <v>10</v>
      </c>
      <c r="AI7">
        <f>AI4/SQRT(AI6)</f>
        <v>74.592216706379432</v>
      </c>
      <c r="AK7">
        <v>53582</v>
      </c>
      <c r="AL7" t="s">
        <v>26</v>
      </c>
      <c r="AM7" t="s">
        <v>22</v>
      </c>
      <c r="AN7">
        <v>33770</v>
      </c>
      <c r="AO7">
        <v>2.0684420000000001</v>
      </c>
      <c r="AP7">
        <v>2.360468</v>
      </c>
      <c r="AQ7">
        <v>0.29202599999999901</v>
      </c>
      <c r="AR7">
        <v>292.02599999999899</v>
      </c>
      <c r="AT7" t="s">
        <v>10</v>
      </c>
      <c r="AU7">
        <f>AU4/SQRT(AU6)</f>
        <v>84.65603370300154</v>
      </c>
    </row>
    <row r="8" spans="1:47">
      <c r="A8">
        <v>54858</v>
      </c>
      <c r="B8" t="s">
        <v>26</v>
      </c>
      <c r="C8" t="s">
        <v>15</v>
      </c>
      <c r="D8">
        <v>33770</v>
      </c>
      <c r="E8">
        <v>1.149999</v>
      </c>
      <c r="F8">
        <v>1.2604679999999999</v>
      </c>
      <c r="G8">
        <v>0.110468999999999</v>
      </c>
      <c r="H8">
        <v>110.468999999999</v>
      </c>
      <c r="J8" t="s">
        <v>37</v>
      </c>
      <c r="K8">
        <f>K7*1.96</f>
        <v>0.82130432851894775</v>
      </c>
      <c r="M8">
        <v>54862</v>
      </c>
      <c r="N8" t="s">
        <v>26</v>
      </c>
      <c r="O8" t="s">
        <v>15</v>
      </c>
      <c r="P8">
        <v>33770</v>
      </c>
      <c r="Q8">
        <v>2.0899990000000002</v>
      </c>
      <c r="R8">
        <v>2.1964679999999999</v>
      </c>
      <c r="S8">
        <v>0.10646899999999899</v>
      </c>
      <c r="T8">
        <v>106.468999999999</v>
      </c>
      <c r="V8" t="s">
        <v>37</v>
      </c>
      <c r="W8">
        <f>W7*1.96</f>
        <v>0.6490444312445296</v>
      </c>
      <c r="Y8">
        <v>53584</v>
      </c>
      <c r="Z8" t="s">
        <v>26</v>
      </c>
      <c r="AA8" t="s">
        <v>22</v>
      </c>
      <c r="AB8">
        <v>33890</v>
      </c>
      <c r="AC8">
        <v>1.7050369999999999</v>
      </c>
      <c r="AD8">
        <v>2.372468</v>
      </c>
      <c r="AE8">
        <v>0.667431</v>
      </c>
      <c r="AF8">
        <v>667.43100000000004</v>
      </c>
      <c r="AH8" t="s">
        <v>37</v>
      </c>
      <c r="AI8">
        <f>AI7*1.96</f>
        <v>146.20074474450368</v>
      </c>
      <c r="AK8">
        <v>53583</v>
      </c>
      <c r="AL8" t="s">
        <v>26</v>
      </c>
      <c r="AM8" t="s">
        <v>22</v>
      </c>
      <c r="AN8">
        <v>33770</v>
      </c>
      <c r="AO8">
        <v>2.2397089999999999</v>
      </c>
      <c r="AP8">
        <v>2.6244679999999998</v>
      </c>
      <c r="AQ8">
        <v>0.38475900000000002</v>
      </c>
      <c r="AR8">
        <v>384.75900000000001</v>
      </c>
      <c r="AT8" t="s">
        <v>37</v>
      </c>
      <c r="AU8">
        <f>AU7*1.96</f>
        <v>165.92582605788303</v>
      </c>
    </row>
    <row r="9" spans="1:47">
      <c r="A9">
        <v>54859</v>
      </c>
      <c r="B9" t="s">
        <v>26</v>
      </c>
      <c r="C9" t="s">
        <v>15</v>
      </c>
      <c r="D9">
        <v>33770</v>
      </c>
      <c r="E9">
        <v>2.02</v>
      </c>
      <c r="F9">
        <v>2.1284679999999998</v>
      </c>
      <c r="G9">
        <v>0.108467999999999</v>
      </c>
      <c r="H9">
        <v>108.46799999999899</v>
      </c>
      <c r="J9" t="s">
        <v>38</v>
      </c>
      <c r="K9">
        <f>K7*2.576</f>
        <v>1.0794285460534743</v>
      </c>
      <c r="M9">
        <v>54863</v>
      </c>
      <c r="N9" t="s">
        <v>26</v>
      </c>
      <c r="O9" t="s">
        <v>15</v>
      </c>
      <c r="P9">
        <v>33770</v>
      </c>
      <c r="Q9">
        <v>2.1800000000000002</v>
      </c>
      <c r="R9">
        <v>2.2884679999999999</v>
      </c>
      <c r="S9">
        <v>0.108467999999999</v>
      </c>
      <c r="T9">
        <v>108.46799999999899</v>
      </c>
      <c r="V9" t="s">
        <v>38</v>
      </c>
      <c r="W9">
        <f>W7*2.576</f>
        <v>0.85302982392138182</v>
      </c>
      <c r="Y9">
        <v>53588</v>
      </c>
      <c r="Z9" t="s">
        <v>26</v>
      </c>
      <c r="AA9" t="s">
        <v>22</v>
      </c>
      <c r="AB9">
        <v>33770</v>
      </c>
      <c r="AC9">
        <v>2.423467</v>
      </c>
      <c r="AD9">
        <v>2.804468</v>
      </c>
      <c r="AE9">
        <v>0.38100099999999898</v>
      </c>
      <c r="AF9">
        <v>381.00099999999901</v>
      </c>
      <c r="AH9" t="s">
        <v>38</v>
      </c>
      <c r="AI9">
        <f>AI7*2.576</f>
        <v>192.14955023563343</v>
      </c>
      <c r="AK9">
        <v>53584</v>
      </c>
      <c r="AL9" t="s">
        <v>26</v>
      </c>
      <c r="AM9" t="s">
        <v>22</v>
      </c>
      <c r="AN9">
        <v>33770</v>
      </c>
      <c r="AO9">
        <v>2.3160530000000001</v>
      </c>
      <c r="AP9">
        <v>2.7084679999999999</v>
      </c>
      <c r="AQ9">
        <v>0.39241499999999901</v>
      </c>
      <c r="AR9">
        <v>392.414999999999</v>
      </c>
      <c r="AT9" t="s">
        <v>38</v>
      </c>
      <c r="AU9">
        <f>AU7*2.576</f>
        <v>218.07394281893198</v>
      </c>
    </row>
    <row r="10" spans="1:47">
      <c r="A10">
        <v>54860</v>
      </c>
      <c r="B10" t="s">
        <v>26</v>
      </c>
      <c r="C10" t="s">
        <v>15</v>
      </c>
      <c r="D10">
        <v>33770</v>
      </c>
      <c r="E10">
        <v>2.6499990000000002</v>
      </c>
      <c r="F10">
        <v>2.7604679999999999</v>
      </c>
      <c r="G10">
        <v>0.110468999999999</v>
      </c>
      <c r="H10">
        <v>110.468999999999</v>
      </c>
      <c r="J10" t="s">
        <v>42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33770</v>
      </c>
      <c r="Q10">
        <v>2.5099990000000001</v>
      </c>
      <c r="R10">
        <v>2.6164679999999998</v>
      </c>
      <c r="S10">
        <v>0.10646899999999999</v>
      </c>
      <c r="T10">
        <v>106.46899999999999</v>
      </c>
      <c r="V10" t="s">
        <v>42</v>
      </c>
      <c r="W10" t="e">
        <f>_xlfn.PERCENTILE.EXC(T4:T1048576,0.95)</f>
        <v>#NUM!</v>
      </c>
      <c r="Y10">
        <v>53589</v>
      </c>
      <c r="Z10" t="s">
        <v>26</v>
      </c>
      <c r="AA10" t="s">
        <v>22</v>
      </c>
      <c r="AB10">
        <v>33770</v>
      </c>
      <c r="AC10">
        <v>2.4751949999999998</v>
      </c>
      <c r="AD10">
        <v>2.8725179999999999</v>
      </c>
      <c r="AE10">
        <v>0.39732299999999998</v>
      </c>
      <c r="AF10">
        <v>397.32299999999998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33770</v>
      </c>
      <c r="AO10">
        <v>2.3582179999999999</v>
      </c>
      <c r="AP10">
        <v>2.7484679999999999</v>
      </c>
      <c r="AQ10">
        <v>0.39024999999999999</v>
      </c>
      <c r="AR10">
        <v>390.25</v>
      </c>
      <c r="AT10" t="s">
        <v>42</v>
      </c>
      <c r="AU10" t="e">
        <f>_xlfn.PERCENTILE.EXC(AR4:AR1048576,0.95)</f>
        <v>#NUM!</v>
      </c>
    </row>
    <row r="11" spans="1:47">
      <c r="A11">
        <v>54858</v>
      </c>
      <c r="B11" t="s">
        <v>26</v>
      </c>
      <c r="C11" t="s">
        <v>15</v>
      </c>
      <c r="D11">
        <v>33770</v>
      </c>
      <c r="E11">
        <v>1.78</v>
      </c>
      <c r="F11">
        <v>1.888468</v>
      </c>
      <c r="G11">
        <v>0.10846799999999999</v>
      </c>
      <c r="H11">
        <v>108.468</v>
      </c>
      <c r="J11" t="s">
        <v>43</v>
      </c>
      <c r="K11" t="e">
        <f>_xlfn.PERCENTILE.EXC(H4:H1048576,0.99)</f>
        <v>#NUM!</v>
      </c>
      <c r="M11">
        <v>54865</v>
      </c>
      <c r="N11" t="s">
        <v>26</v>
      </c>
      <c r="O11" t="s">
        <v>15</v>
      </c>
      <c r="P11">
        <v>33770</v>
      </c>
      <c r="Q11">
        <v>2.66</v>
      </c>
      <c r="R11">
        <v>2.7684679999999999</v>
      </c>
      <c r="S11">
        <v>0.108467999999999</v>
      </c>
      <c r="T11">
        <v>108.46799999999899</v>
      </c>
      <c r="V11" t="s">
        <v>43</v>
      </c>
      <c r="W11" t="e">
        <f>_xlfn.PERCENTILE.EXC(T4:T1048576,0.99)</f>
        <v>#NUM!</v>
      </c>
      <c r="Y11">
        <v>53582</v>
      </c>
      <c r="Z11" t="s">
        <v>26</v>
      </c>
      <c r="AA11" t="s">
        <v>22</v>
      </c>
      <c r="AB11">
        <v>33770</v>
      </c>
      <c r="AC11">
        <v>2.606096</v>
      </c>
      <c r="AD11">
        <v>2.9724680000000001</v>
      </c>
      <c r="AE11">
        <v>0.36637199999999998</v>
      </c>
      <c r="AF11">
        <v>366.37200000000001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33770</v>
      </c>
      <c r="AO11">
        <v>2.6682510000000002</v>
      </c>
      <c r="AP11">
        <v>3.0284680000000002</v>
      </c>
      <c r="AQ11">
        <v>0.36021700000000001</v>
      </c>
      <c r="AR11">
        <v>360.21699999999998</v>
      </c>
      <c r="AT11" t="s">
        <v>43</v>
      </c>
      <c r="AU11" t="e">
        <f>_xlfn.PERCENTILE.EXC(AR4:AR1048576,0.99)</f>
        <v>#NUM!</v>
      </c>
    </row>
    <row r="12" spans="1:47">
      <c r="A12">
        <v>54859</v>
      </c>
      <c r="B12" t="s">
        <v>26</v>
      </c>
      <c r="C12" t="s">
        <v>15</v>
      </c>
      <c r="D12">
        <v>33770</v>
      </c>
      <c r="E12">
        <v>2.12</v>
      </c>
      <c r="F12">
        <v>2.2284679999999999</v>
      </c>
      <c r="G12">
        <v>0.108467999999999</v>
      </c>
      <c r="H12">
        <v>108.46799999999899</v>
      </c>
      <c r="M12">
        <v>54866</v>
      </c>
      <c r="N12" t="s">
        <v>26</v>
      </c>
      <c r="O12" t="s">
        <v>15</v>
      </c>
      <c r="P12">
        <v>33770</v>
      </c>
      <c r="Q12">
        <v>2.79</v>
      </c>
      <c r="R12">
        <v>2.896468</v>
      </c>
      <c r="S12">
        <v>0.10646799999999999</v>
      </c>
      <c r="T12">
        <v>106.468</v>
      </c>
      <c r="Y12">
        <v>53590</v>
      </c>
      <c r="Z12" t="s">
        <v>26</v>
      </c>
      <c r="AA12" t="s">
        <v>22</v>
      </c>
      <c r="AB12">
        <v>33770</v>
      </c>
      <c r="AC12">
        <v>2.92881199999999</v>
      </c>
      <c r="AD12">
        <v>3.324468</v>
      </c>
      <c r="AE12">
        <v>0.39565600000000001</v>
      </c>
      <c r="AF12">
        <v>395.65600000000001</v>
      </c>
      <c r="AK12">
        <v>53579</v>
      </c>
      <c r="AL12" t="s">
        <v>26</v>
      </c>
      <c r="AM12" t="s">
        <v>22</v>
      </c>
      <c r="AN12">
        <v>33894</v>
      </c>
      <c r="AO12">
        <v>1.5042659999999901</v>
      </c>
      <c r="AP12">
        <v>2.4244680000000001</v>
      </c>
      <c r="AQ12">
        <v>0.92020199999999996</v>
      </c>
      <c r="AR12">
        <v>920.202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96.475555555555303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96.257222222222083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436.97599999999932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304.34033333333309</v>
      </c>
    </row>
    <row r="4" spans="1:47">
      <c r="A4">
        <v>54858</v>
      </c>
      <c r="B4" t="s">
        <v>26</v>
      </c>
      <c r="C4" t="s">
        <v>15</v>
      </c>
      <c r="D4">
        <v>16274</v>
      </c>
      <c r="E4">
        <v>1.56</v>
      </c>
      <c r="F4">
        <v>1.6564809999999901</v>
      </c>
      <c r="G4">
        <v>9.6480999999999803E-2</v>
      </c>
      <c r="H4">
        <v>96.480999999999796</v>
      </c>
      <c r="J4" t="s">
        <v>36</v>
      </c>
      <c r="K4">
        <f>_xlfn.STDEV.P(H4:H1048576)</f>
        <v>2.9964842403169247</v>
      </c>
      <c r="M4">
        <v>54858</v>
      </c>
      <c r="N4" t="s">
        <v>26</v>
      </c>
      <c r="O4" t="s">
        <v>15</v>
      </c>
      <c r="P4">
        <v>16274</v>
      </c>
      <c r="Q4">
        <v>1.03</v>
      </c>
      <c r="R4">
        <v>1.124468</v>
      </c>
      <c r="S4">
        <v>9.4467999999999996E-2</v>
      </c>
      <c r="T4">
        <v>94.467999999999904</v>
      </c>
      <c r="V4" t="s">
        <v>36</v>
      </c>
      <c r="W4">
        <f>_xlfn.STDEV.P(T4:T1048576)</f>
        <v>3.0623385681813859</v>
      </c>
      <c r="Y4">
        <v>53579</v>
      </c>
      <c r="Z4" t="s">
        <v>26</v>
      </c>
      <c r="AA4" t="s">
        <v>22</v>
      </c>
      <c r="AB4">
        <v>16274</v>
      </c>
      <c r="AC4">
        <v>1.461009</v>
      </c>
      <c r="AD4">
        <v>1.8205179999999901</v>
      </c>
      <c r="AE4">
        <v>0.35950899999999902</v>
      </c>
      <c r="AF4">
        <v>359.50899999999899</v>
      </c>
      <c r="AH4" t="s">
        <v>36</v>
      </c>
      <c r="AI4">
        <f>_xlfn.STDEV.P(AF4:AF1048576)</f>
        <v>189.86293603017975</v>
      </c>
      <c r="AK4">
        <v>53579</v>
      </c>
      <c r="AL4" t="s">
        <v>26</v>
      </c>
      <c r="AM4" t="s">
        <v>22</v>
      </c>
      <c r="AN4">
        <v>16274</v>
      </c>
      <c r="AO4">
        <v>1.513879</v>
      </c>
      <c r="AP4">
        <v>1.8885179999999999</v>
      </c>
      <c r="AQ4">
        <v>0.374638999999999</v>
      </c>
      <c r="AR4">
        <v>374.63899999999899</v>
      </c>
      <c r="AT4" t="s">
        <v>36</v>
      </c>
      <c r="AU4">
        <f>_xlfn.STDEV.P(AR4:AR1048576)</f>
        <v>33.852686271222119</v>
      </c>
    </row>
    <row r="5" spans="1:47">
      <c r="A5">
        <v>54859</v>
      </c>
      <c r="B5" t="s">
        <v>26</v>
      </c>
      <c r="C5" t="s">
        <v>15</v>
      </c>
      <c r="D5">
        <v>16274</v>
      </c>
      <c r="E5">
        <v>1.639999</v>
      </c>
      <c r="F5">
        <v>1.7364679999999999</v>
      </c>
      <c r="G5">
        <v>9.6468999999999902E-2</v>
      </c>
      <c r="H5">
        <v>96.468999999999895</v>
      </c>
      <c r="J5" t="s">
        <v>35</v>
      </c>
      <c r="K5">
        <f>VARPA(H4:H1048576)</f>
        <v>8.9789178024676986</v>
      </c>
      <c r="M5">
        <v>54859</v>
      </c>
      <c r="N5" t="s">
        <v>26</v>
      </c>
      <c r="O5" t="s">
        <v>15</v>
      </c>
      <c r="P5">
        <v>16274</v>
      </c>
      <c r="Q5">
        <v>1.2299990000000001</v>
      </c>
      <c r="R5">
        <v>1.324468</v>
      </c>
      <c r="S5">
        <v>9.44689999999999E-2</v>
      </c>
      <c r="T5">
        <v>94.468999999999895</v>
      </c>
      <c r="V5" t="s">
        <v>35</v>
      </c>
      <c r="W5">
        <f>VARPA(T4:T1048576)</f>
        <v>9.3779175061712223</v>
      </c>
      <c r="Y5">
        <v>53580</v>
      </c>
      <c r="Z5" t="s">
        <v>26</v>
      </c>
      <c r="AA5" t="s">
        <v>22</v>
      </c>
      <c r="AB5">
        <v>16382</v>
      </c>
      <c r="AC5">
        <v>1.5439780000000001</v>
      </c>
      <c r="AD5">
        <v>2.1084679999999998</v>
      </c>
      <c r="AE5">
        <v>0.56448999999999905</v>
      </c>
      <c r="AF5">
        <v>564.48999999999899</v>
      </c>
      <c r="AH5" t="s">
        <v>35</v>
      </c>
      <c r="AI5">
        <f>VARPA(AF4:AF1048576)</f>
        <v>36047.934478000127</v>
      </c>
      <c r="AK5">
        <v>53580</v>
      </c>
      <c r="AL5" t="s">
        <v>26</v>
      </c>
      <c r="AM5" t="s">
        <v>22</v>
      </c>
      <c r="AN5">
        <v>16274</v>
      </c>
      <c r="AO5">
        <v>1.667076</v>
      </c>
      <c r="AP5">
        <v>1.9924679999999999</v>
      </c>
      <c r="AQ5">
        <v>0.32539200000000001</v>
      </c>
      <c r="AR5">
        <v>325.392</v>
      </c>
      <c r="AT5" t="s">
        <v>35</v>
      </c>
      <c r="AU5">
        <f>VARPA(AR4:AR1048576)</f>
        <v>1146.0043677777903</v>
      </c>
    </row>
    <row r="6" spans="1:47">
      <c r="A6">
        <v>54860</v>
      </c>
      <c r="B6" t="s">
        <v>26</v>
      </c>
      <c r="C6" t="s">
        <v>15</v>
      </c>
      <c r="D6">
        <v>16274</v>
      </c>
      <c r="E6">
        <v>1.87</v>
      </c>
      <c r="F6">
        <v>1.9644680000000001</v>
      </c>
      <c r="G6">
        <v>9.4467999999999996E-2</v>
      </c>
      <c r="H6">
        <v>94.467999999999904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16274</v>
      </c>
      <c r="Q6">
        <v>1.899999</v>
      </c>
      <c r="R6">
        <v>1.996518</v>
      </c>
      <c r="S6">
        <v>9.6518999999999994E-2</v>
      </c>
      <c r="T6">
        <v>96.519000000000005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16274</v>
      </c>
      <c r="AC6">
        <v>1.6154660000000001</v>
      </c>
      <c r="AD6">
        <v>1.9164680000000001</v>
      </c>
      <c r="AE6">
        <v>0.30100199999999999</v>
      </c>
      <c r="AF6">
        <v>301.00200000000001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16274</v>
      </c>
      <c r="AO6">
        <v>1.7948040000000001</v>
      </c>
      <c r="AP6">
        <v>2.0564680000000002</v>
      </c>
      <c r="AQ6">
        <v>0.26166400000000001</v>
      </c>
      <c r="AR6">
        <v>261.66399999999999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16274</v>
      </c>
      <c r="E7">
        <v>2.0099990000000001</v>
      </c>
      <c r="F7">
        <v>2.1044679999999998</v>
      </c>
      <c r="G7">
        <v>9.4468999999999595E-2</v>
      </c>
      <c r="H7">
        <v>94.468999999999696</v>
      </c>
      <c r="J7" t="s">
        <v>10</v>
      </c>
      <c r="K7">
        <f>K4/SQRT(K6)</f>
        <v>0.99882808010564161</v>
      </c>
      <c r="M7">
        <v>54861</v>
      </c>
      <c r="N7" t="s">
        <v>26</v>
      </c>
      <c r="O7" t="s">
        <v>15</v>
      </c>
      <c r="P7">
        <v>16274</v>
      </c>
      <c r="Q7">
        <v>1.939999</v>
      </c>
      <c r="R7">
        <v>2.0364680000000002</v>
      </c>
      <c r="S7">
        <v>9.6469000000000096E-2</v>
      </c>
      <c r="T7">
        <v>96.469000000000094</v>
      </c>
      <c r="V7" t="s">
        <v>10</v>
      </c>
      <c r="W7">
        <f>W4/SQRT(W6)</f>
        <v>1.0207795227271286</v>
      </c>
      <c r="Y7">
        <v>53582</v>
      </c>
      <c r="Z7" t="s">
        <v>26</v>
      </c>
      <c r="AA7" t="s">
        <v>22</v>
      </c>
      <c r="AB7">
        <v>16274</v>
      </c>
      <c r="AC7">
        <v>1.936815</v>
      </c>
      <c r="AD7">
        <v>2.2164679999999999</v>
      </c>
      <c r="AE7">
        <v>0.27965299999999899</v>
      </c>
      <c r="AF7">
        <v>279.652999999999</v>
      </c>
      <c r="AH7" t="s">
        <v>10</v>
      </c>
      <c r="AI7">
        <f>AI4/SQRT(AI6)</f>
        <v>63.287645343393251</v>
      </c>
      <c r="AK7">
        <v>53582</v>
      </c>
      <c r="AL7" t="s">
        <v>26</v>
      </c>
      <c r="AM7" t="s">
        <v>22</v>
      </c>
      <c r="AN7">
        <v>16274</v>
      </c>
      <c r="AO7">
        <v>1.8841299999999901</v>
      </c>
      <c r="AP7">
        <v>2.1564679999999998</v>
      </c>
      <c r="AQ7">
        <v>0.27233799999999903</v>
      </c>
      <c r="AR7">
        <v>272.337999999999</v>
      </c>
      <c r="AT7" t="s">
        <v>10</v>
      </c>
      <c r="AU7">
        <f>AU4/SQRT(AU6)</f>
        <v>11.28422875707404</v>
      </c>
    </row>
    <row r="8" spans="1:47">
      <c r="A8">
        <v>54858</v>
      </c>
      <c r="B8" t="s">
        <v>26</v>
      </c>
      <c r="C8" t="s">
        <v>15</v>
      </c>
      <c r="D8">
        <v>16274</v>
      </c>
      <c r="E8">
        <v>1.699999</v>
      </c>
      <c r="F8">
        <v>1.796468</v>
      </c>
      <c r="G8">
        <v>9.6468999999999902E-2</v>
      </c>
      <c r="H8">
        <v>96.468999999999895</v>
      </c>
      <c r="J8" t="s">
        <v>37</v>
      </c>
      <c r="K8">
        <f>K7*1.96</f>
        <v>1.9577030370070576</v>
      </c>
      <c r="M8">
        <v>54862</v>
      </c>
      <c r="N8" t="s">
        <v>26</v>
      </c>
      <c r="O8" t="s">
        <v>15</v>
      </c>
      <c r="P8">
        <v>16274</v>
      </c>
      <c r="Q8">
        <v>2.4500000000000002</v>
      </c>
      <c r="R8">
        <v>2.5444680000000002</v>
      </c>
      <c r="S8">
        <v>9.4467999999999996E-2</v>
      </c>
      <c r="T8">
        <v>94.467999999999904</v>
      </c>
      <c r="V8" t="s">
        <v>37</v>
      </c>
      <c r="W8">
        <f>W7*1.96</f>
        <v>2.0007278645451718</v>
      </c>
      <c r="Y8">
        <v>53583</v>
      </c>
      <c r="Z8" t="s">
        <v>26</v>
      </c>
      <c r="AA8" t="s">
        <v>22</v>
      </c>
      <c r="AB8">
        <v>16274</v>
      </c>
      <c r="AC8">
        <v>1.9681150000000001</v>
      </c>
      <c r="AD8">
        <v>2.2484679999999999</v>
      </c>
      <c r="AE8">
        <v>0.28035299999999902</v>
      </c>
      <c r="AF8">
        <v>280.35299999999899</v>
      </c>
      <c r="AH8" t="s">
        <v>37</v>
      </c>
      <c r="AI8">
        <f>AI7*1.96</f>
        <v>124.04378487305077</v>
      </c>
      <c r="AK8">
        <v>53583</v>
      </c>
      <c r="AL8" t="s">
        <v>26</v>
      </c>
      <c r="AM8" t="s">
        <v>22</v>
      </c>
      <c r="AN8">
        <v>16274</v>
      </c>
      <c r="AO8">
        <v>2.0237379999999998</v>
      </c>
      <c r="AP8">
        <v>2.336468</v>
      </c>
      <c r="AQ8">
        <v>0.31273000000000001</v>
      </c>
      <c r="AR8">
        <v>312.73</v>
      </c>
      <c r="AT8" t="s">
        <v>37</v>
      </c>
      <c r="AU8">
        <f>AU7*1.96</f>
        <v>22.117088363865118</v>
      </c>
    </row>
    <row r="9" spans="1:47">
      <c r="A9">
        <v>54859</v>
      </c>
      <c r="B9" t="s">
        <v>26</v>
      </c>
      <c r="C9" t="s">
        <v>15</v>
      </c>
      <c r="D9">
        <v>16274</v>
      </c>
      <c r="E9">
        <v>1.8</v>
      </c>
      <c r="F9">
        <v>1.896468</v>
      </c>
      <c r="G9">
        <v>9.6467999999999998E-2</v>
      </c>
      <c r="H9">
        <v>96.468000000000004</v>
      </c>
      <c r="J9" t="s">
        <v>38</v>
      </c>
      <c r="K9">
        <f>K7*2.576</f>
        <v>2.5729811343521329</v>
      </c>
      <c r="M9">
        <v>54863</v>
      </c>
      <c r="N9" t="s">
        <v>26</v>
      </c>
      <c r="O9" t="s">
        <v>15</v>
      </c>
      <c r="P9">
        <v>16274</v>
      </c>
      <c r="Q9">
        <v>2.46999999999999</v>
      </c>
      <c r="R9">
        <v>2.56446799999999</v>
      </c>
      <c r="S9">
        <v>9.4467999999999996E-2</v>
      </c>
      <c r="T9">
        <v>94.467999999999904</v>
      </c>
      <c r="V9" t="s">
        <v>38</v>
      </c>
      <c r="W9">
        <f>W7*2.576</f>
        <v>2.6295280505450833</v>
      </c>
      <c r="Y9">
        <v>53584</v>
      </c>
      <c r="Z9" t="s">
        <v>26</v>
      </c>
      <c r="AA9" t="s">
        <v>22</v>
      </c>
      <c r="AB9">
        <v>16274</v>
      </c>
      <c r="AC9">
        <v>2.3065709999999999</v>
      </c>
      <c r="AD9">
        <v>2.58046799999999</v>
      </c>
      <c r="AE9">
        <v>0.273896999999999</v>
      </c>
      <c r="AF9">
        <v>273.89699999999903</v>
      </c>
      <c r="AH9" t="s">
        <v>38</v>
      </c>
      <c r="AI9">
        <f>AI7*2.576</f>
        <v>163.02897440458102</v>
      </c>
      <c r="AK9">
        <v>53584</v>
      </c>
      <c r="AL9" t="s">
        <v>26</v>
      </c>
      <c r="AM9" t="s">
        <v>22</v>
      </c>
      <c r="AN9">
        <v>16274</v>
      </c>
      <c r="AO9">
        <v>2.045426</v>
      </c>
      <c r="AP9">
        <v>2.380468</v>
      </c>
      <c r="AQ9">
        <v>0.33504200000000001</v>
      </c>
      <c r="AR9">
        <v>335.04199999999997</v>
      </c>
      <c r="AT9" t="s">
        <v>38</v>
      </c>
      <c r="AU9">
        <f>AU7*2.576</f>
        <v>29.068173278222726</v>
      </c>
    </row>
    <row r="10" spans="1:47">
      <c r="A10">
        <v>54860</v>
      </c>
      <c r="B10" t="s">
        <v>26</v>
      </c>
      <c r="C10" t="s">
        <v>15</v>
      </c>
      <c r="D10">
        <v>16274</v>
      </c>
      <c r="E10">
        <v>2.0099990000000001</v>
      </c>
      <c r="F10">
        <v>2.1044679999999998</v>
      </c>
      <c r="G10">
        <v>9.4468999999999595E-2</v>
      </c>
      <c r="H10">
        <v>94.468999999999696</v>
      </c>
      <c r="J10" t="s">
        <v>42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16274</v>
      </c>
      <c r="Q10">
        <v>2.56</v>
      </c>
      <c r="R10">
        <v>2.6564679999999998</v>
      </c>
      <c r="S10">
        <v>9.6468000000000206E-2</v>
      </c>
      <c r="T10">
        <v>96.468000000000202</v>
      </c>
      <c r="V10" t="s">
        <v>42</v>
      </c>
      <c r="W10" t="e">
        <f>_xlfn.PERCENTILE.EXC(T4:T1048576,0.95)</f>
        <v>#NUM!</v>
      </c>
      <c r="Y10">
        <v>53579</v>
      </c>
      <c r="Z10" t="s">
        <v>26</v>
      </c>
      <c r="AA10" t="s">
        <v>22</v>
      </c>
      <c r="AB10">
        <v>16274</v>
      </c>
      <c r="AC10">
        <v>1.2238249999999999</v>
      </c>
      <c r="AD10">
        <v>2.0764680000000002</v>
      </c>
      <c r="AE10">
        <v>0.85264300000000004</v>
      </c>
      <c r="AF10">
        <v>852.64300000000003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16274</v>
      </c>
      <c r="AO10">
        <v>2.166528</v>
      </c>
      <c r="AP10">
        <v>2.4564680000000001</v>
      </c>
      <c r="AQ10">
        <v>0.28993999999999998</v>
      </c>
      <c r="AR10">
        <v>289.94</v>
      </c>
      <c r="AT10" t="s">
        <v>42</v>
      </c>
      <c r="AU10" t="e">
        <f>_xlfn.PERCENTILE.EXC(AR4:AR1048576,0.95)</f>
        <v>#NUM!</v>
      </c>
    </row>
    <row r="11" spans="1:47">
      <c r="A11">
        <v>54861</v>
      </c>
      <c r="B11" t="s">
        <v>26</v>
      </c>
      <c r="C11" t="s">
        <v>15</v>
      </c>
      <c r="D11">
        <v>16274</v>
      </c>
      <c r="E11">
        <v>2.3599990000000002</v>
      </c>
      <c r="F11">
        <v>2.464518</v>
      </c>
      <c r="G11">
        <v>0.104518999999999</v>
      </c>
      <c r="H11">
        <v>104.518999999999</v>
      </c>
      <c r="J11" t="s">
        <v>43</v>
      </c>
      <c r="K11" t="e">
        <f>_xlfn.PERCENTILE.EXC(H4:H1048576,0.99)</f>
        <v>#NUM!</v>
      </c>
      <c r="M11">
        <v>54858</v>
      </c>
      <c r="N11" t="s">
        <v>26</v>
      </c>
      <c r="O11" t="s">
        <v>15</v>
      </c>
      <c r="P11">
        <v>16274</v>
      </c>
      <c r="Q11">
        <v>1.02</v>
      </c>
      <c r="R11">
        <v>1.1245179999999999</v>
      </c>
      <c r="S11">
        <v>0.104517999999999</v>
      </c>
      <c r="T11">
        <v>104.51799999999901</v>
      </c>
      <c r="V11" t="s">
        <v>43</v>
      </c>
      <c r="W11" t="e">
        <f>_xlfn.PERCENTILE.EXC(T4:T1048576,0.99)</f>
        <v>#NUM!</v>
      </c>
      <c r="Y11">
        <v>53580</v>
      </c>
      <c r="Z11" t="s">
        <v>26</v>
      </c>
      <c r="AA11" t="s">
        <v>22</v>
      </c>
      <c r="AB11">
        <v>16274</v>
      </c>
      <c r="AC11">
        <v>1.363804</v>
      </c>
      <c r="AD11">
        <v>1.7644679999999999</v>
      </c>
      <c r="AE11">
        <v>0.40066399999999902</v>
      </c>
      <c r="AF11">
        <v>400.66399999999902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16274</v>
      </c>
      <c r="AO11">
        <v>2.186779</v>
      </c>
      <c r="AP11">
        <v>2.4684680000000001</v>
      </c>
      <c r="AQ11">
        <v>0.28168900000000002</v>
      </c>
      <c r="AR11">
        <v>281.68900000000002</v>
      </c>
      <c r="AT11" t="s">
        <v>43</v>
      </c>
      <c r="AU11" t="e">
        <f>_xlfn.PERCENTILE.EXC(AR4:AR1048576,0.99)</f>
        <v>#NUM!</v>
      </c>
    </row>
    <row r="12" spans="1:47">
      <c r="A12">
        <v>54862</v>
      </c>
      <c r="B12" t="s">
        <v>26</v>
      </c>
      <c r="C12" t="s">
        <v>15</v>
      </c>
      <c r="D12">
        <v>16274</v>
      </c>
      <c r="E12">
        <v>2.41</v>
      </c>
      <c r="F12">
        <v>2.5044680000000001</v>
      </c>
      <c r="G12">
        <v>9.4467999999999996E-2</v>
      </c>
      <c r="H12">
        <v>94.467999999999904</v>
      </c>
      <c r="M12">
        <v>54859</v>
      </c>
      <c r="N12" t="s">
        <v>26</v>
      </c>
      <c r="O12" t="s">
        <v>15</v>
      </c>
      <c r="P12">
        <v>16274</v>
      </c>
      <c r="Q12">
        <v>1.07</v>
      </c>
      <c r="R12">
        <v>1.1644680000000001</v>
      </c>
      <c r="S12">
        <v>9.4467999999999996E-2</v>
      </c>
      <c r="T12">
        <v>94.467999999999904</v>
      </c>
      <c r="Y12">
        <v>53581</v>
      </c>
      <c r="Z12" t="s">
        <v>26</v>
      </c>
      <c r="AA12" t="s">
        <v>22</v>
      </c>
      <c r="AB12">
        <v>16382</v>
      </c>
      <c r="AC12">
        <v>1.3878949999999901</v>
      </c>
      <c r="AD12">
        <v>2.0084680000000001</v>
      </c>
      <c r="AE12">
        <v>0.62057300000000004</v>
      </c>
      <c r="AF12">
        <v>620.57299999999998</v>
      </c>
      <c r="AK12">
        <v>53587</v>
      </c>
      <c r="AL12" t="s">
        <v>26</v>
      </c>
      <c r="AM12" t="s">
        <v>22</v>
      </c>
      <c r="AN12">
        <v>16274</v>
      </c>
      <c r="AO12">
        <v>2.186839</v>
      </c>
      <c r="AP12">
        <v>2.4724680000000001</v>
      </c>
      <c r="AQ12">
        <v>0.28562900000000002</v>
      </c>
      <c r="AR12">
        <v>285.62900000000002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88.915555555555414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87.357222222222177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472.84944444444386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426.9122222222216</v>
      </c>
    </row>
    <row r="4" spans="1:47">
      <c r="A4">
        <v>54858</v>
      </c>
      <c r="B4" t="s">
        <v>26</v>
      </c>
      <c r="C4" t="s">
        <v>15</v>
      </c>
      <c r="D4">
        <v>7594</v>
      </c>
      <c r="E4">
        <v>1</v>
      </c>
      <c r="F4">
        <v>1.088468</v>
      </c>
      <c r="G4">
        <v>8.8467999999999894E-2</v>
      </c>
      <c r="H4">
        <v>88.467999999999904</v>
      </c>
      <c r="J4" t="s">
        <v>36</v>
      </c>
      <c r="K4">
        <f>_xlfn.STDEV.P(H4:H1048576)</f>
        <v>0.83012557431733558</v>
      </c>
      <c r="M4">
        <v>54858</v>
      </c>
      <c r="N4" t="s">
        <v>26</v>
      </c>
      <c r="O4" t="s">
        <v>15</v>
      </c>
      <c r="P4">
        <v>7594</v>
      </c>
      <c r="Q4">
        <v>1.37</v>
      </c>
      <c r="R4">
        <v>1.4564680000000001</v>
      </c>
      <c r="S4">
        <v>8.6467999999999906E-2</v>
      </c>
      <c r="T4">
        <v>86.467999999999904</v>
      </c>
      <c r="V4" t="s">
        <v>36</v>
      </c>
      <c r="W4">
        <f>_xlfn.STDEV.P(T4:T1048576)</f>
        <v>0.99373356341715868</v>
      </c>
      <c r="Y4">
        <v>53580</v>
      </c>
      <c r="Z4" t="s">
        <v>26</v>
      </c>
      <c r="AA4" t="s">
        <v>22</v>
      </c>
      <c r="AB4">
        <v>7594</v>
      </c>
      <c r="AC4">
        <v>1.3901140000000001</v>
      </c>
      <c r="AD4">
        <v>1.6924679999999901</v>
      </c>
      <c r="AE4">
        <v>0.30235399999999901</v>
      </c>
      <c r="AF4">
        <v>302.35399999999902</v>
      </c>
      <c r="AH4" t="s">
        <v>36</v>
      </c>
      <c r="AI4">
        <f>_xlfn.STDEV.P(AF4:AF1048576)</f>
        <v>221.50086593766565</v>
      </c>
      <c r="AK4">
        <v>53579</v>
      </c>
      <c r="AL4" t="s">
        <v>26</v>
      </c>
      <c r="AM4" t="s">
        <v>22</v>
      </c>
      <c r="AN4">
        <v>7594</v>
      </c>
      <c r="AO4">
        <v>1.024359</v>
      </c>
      <c r="AP4">
        <v>1.2564679999999999</v>
      </c>
      <c r="AQ4">
        <v>0.23210899999999901</v>
      </c>
      <c r="AR4">
        <v>232.10899999999901</v>
      </c>
      <c r="AT4" t="s">
        <v>36</v>
      </c>
      <c r="AU4">
        <f>_xlfn.STDEV.P(AR4:AR1048576)</f>
        <v>214.5157572351572</v>
      </c>
    </row>
    <row r="5" spans="1:47">
      <c r="A5">
        <v>54859</v>
      </c>
      <c r="B5" t="s">
        <v>26</v>
      </c>
      <c r="C5" t="s">
        <v>15</v>
      </c>
      <c r="D5">
        <v>7594</v>
      </c>
      <c r="E5">
        <v>1.1000000000000001</v>
      </c>
      <c r="F5">
        <v>1.1884680000000001</v>
      </c>
      <c r="G5">
        <v>8.8467999999999894E-2</v>
      </c>
      <c r="H5">
        <v>88.467999999999904</v>
      </c>
      <c r="J5" t="s">
        <v>35</v>
      </c>
      <c r="K5">
        <f>VARPA(H4:H1048576)</f>
        <v>0.68910846913568624</v>
      </c>
      <c r="M5">
        <v>54859</v>
      </c>
      <c r="N5" t="s">
        <v>26</v>
      </c>
      <c r="O5" t="s">
        <v>15</v>
      </c>
      <c r="P5">
        <v>7594</v>
      </c>
      <c r="Q5">
        <v>1.889999</v>
      </c>
      <c r="R5">
        <v>1.9764679999999999</v>
      </c>
      <c r="S5">
        <v>8.6469000000000101E-2</v>
      </c>
      <c r="T5">
        <v>86.469000000000094</v>
      </c>
      <c r="V5" t="s">
        <v>35</v>
      </c>
      <c r="W5">
        <f>VARPA(T4:T1048576)</f>
        <v>0.98750639506176419</v>
      </c>
      <c r="Y5">
        <v>53581</v>
      </c>
      <c r="Z5" t="s">
        <v>26</v>
      </c>
      <c r="AA5" t="s">
        <v>22</v>
      </c>
      <c r="AB5">
        <v>7594</v>
      </c>
      <c r="AC5">
        <v>1.8476439999999901</v>
      </c>
      <c r="AD5">
        <v>2.1564679999999998</v>
      </c>
      <c r="AE5">
        <v>0.30882399999999999</v>
      </c>
      <c r="AF5">
        <v>308.82400000000001</v>
      </c>
      <c r="AH5" t="s">
        <v>35</v>
      </c>
      <c r="AI5">
        <f>VARPA(AF4:AF1048576)</f>
        <v>49062.633611135738</v>
      </c>
      <c r="AK5">
        <v>53580</v>
      </c>
      <c r="AL5" t="s">
        <v>26</v>
      </c>
      <c r="AM5" t="s">
        <v>22</v>
      </c>
      <c r="AN5">
        <v>7594</v>
      </c>
      <c r="AO5">
        <v>1.6565889999999901</v>
      </c>
      <c r="AP5">
        <v>1.9604680000000001</v>
      </c>
      <c r="AQ5">
        <v>0.30387900000000001</v>
      </c>
      <c r="AR5">
        <v>303.87900000000002</v>
      </c>
      <c r="AT5" t="s">
        <v>35</v>
      </c>
      <c r="AU5">
        <f>VARPA(AR4:AR1048576)</f>
        <v>46017.010102172899</v>
      </c>
    </row>
    <row r="6" spans="1:47">
      <c r="A6">
        <v>54860</v>
      </c>
      <c r="B6" t="s">
        <v>26</v>
      </c>
      <c r="C6" t="s">
        <v>15</v>
      </c>
      <c r="D6">
        <v>7594</v>
      </c>
      <c r="E6">
        <v>1.199999</v>
      </c>
      <c r="F6">
        <v>1.288494</v>
      </c>
      <c r="G6">
        <v>8.8494999999999893E-2</v>
      </c>
      <c r="H6">
        <v>88.494999999999905</v>
      </c>
      <c r="J6" t="s">
        <v>41</v>
      </c>
      <c r="K6">
        <f>COUNT(H4:H1048576)</f>
        <v>9</v>
      </c>
      <c r="M6">
        <v>54858</v>
      </c>
      <c r="N6" t="s">
        <v>26</v>
      </c>
      <c r="O6" t="s">
        <v>15</v>
      </c>
      <c r="P6">
        <v>7594</v>
      </c>
      <c r="Q6">
        <v>1.379999</v>
      </c>
      <c r="R6">
        <v>1.4684680000000001</v>
      </c>
      <c r="S6">
        <v>8.8469000000000103E-2</v>
      </c>
      <c r="T6">
        <v>88.469000000000094</v>
      </c>
      <c r="V6" t="s">
        <v>41</v>
      </c>
      <c r="W6">
        <f>COUNT(T4:T1048576)</f>
        <v>9</v>
      </c>
      <c r="Y6">
        <v>53582</v>
      </c>
      <c r="Z6" t="s">
        <v>26</v>
      </c>
      <c r="AA6" t="s">
        <v>22</v>
      </c>
      <c r="AB6">
        <v>7594</v>
      </c>
      <c r="AC6">
        <v>2.087634</v>
      </c>
      <c r="AD6">
        <v>2.400468</v>
      </c>
      <c r="AE6">
        <v>0.312834</v>
      </c>
      <c r="AF6">
        <v>312.834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7594</v>
      </c>
      <c r="AO6">
        <v>1.8725480000000001</v>
      </c>
      <c r="AP6">
        <v>2.1764679999999998</v>
      </c>
      <c r="AQ6">
        <v>0.30391999999999902</v>
      </c>
      <c r="AR6">
        <v>303.91999999999899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7594</v>
      </c>
      <c r="E7">
        <v>1.3599999999999901</v>
      </c>
      <c r="F7">
        <v>1.4484680000000001</v>
      </c>
      <c r="G7">
        <v>8.8468000000000199E-2</v>
      </c>
      <c r="H7">
        <v>88.468000000000202</v>
      </c>
      <c r="J7" t="s">
        <v>10</v>
      </c>
      <c r="K7">
        <f>K4/SQRT(K6)</f>
        <v>0.27670852477244517</v>
      </c>
      <c r="M7">
        <v>54859</v>
      </c>
      <c r="N7" t="s">
        <v>26</v>
      </c>
      <c r="O7" t="s">
        <v>15</v>
      </c>
      <c r="P7">
        <v>7594</v>
      </c>
      <c r="Q7">
        <v>2.71999999999999</v>
      </c>
      <c r="R7">
        <v>2.808468</v>
      </c>
      <c r="S7">
        <v>8.8468000000000199E-2</v>
      </c>
      <c r="T7">
        <v>88.468000000000202</v>
      </c>
      <c r="V7" t="s">
        <v>10</v>
      </c>
      <c r="W7">
        <f>W4/SQRT(W6)</f>
        <v>0.33124452113905289</v>
      </c>
      <c r="Y7">
        <v>53579</v>
      </c>
      <c r="Z7" t="s">
        <v>26</v>
      </c>
      <c r="AA7" t="s">
        <v>22</v>
      </c>
      <c r="AB7">
        <v>14284</v>
      </c>
      <c r="AC7">
        <v>2.2724000000000002</v>
      </c>
      <c r="AD7">
        <v>2.6915119999999999</v>
      </c>
      <c r="AE7">
        <v>0.41911199999999899</v>
      </c>
      <c r="AF7">
        <v>419.111999999999</v>
      </c>
      <c r="AH7" t="s">
        <v>10</v>
      </c>
      <c r="AI7">
        <f>AI4/SQRT(AI6)</f>
        <v>73.833621979221888</v>
      </c>
      <c r="AK7">
        <v>53582</v>
      </c>
      <c r="AL7" t="s">
        <v>26</v>
      </c>
      <c r="AM7" t="s">
        <v>22</v>
      </c>
      <c r="AN7">
        <v>7606</v>
      </c>
      <c r="AO7">
        <v>2.622115</v>
      </c>
      <c r="AP7">
        <v>3.2244679999999999</v>
      </c>
      <c r="AQ7">
        <v>0.60235299999999903</v>
      </c>
      <c r="AR7">
        <v>602.35299999999995</v>
      </c>
      <c r="AT7" t="s">
        <v>10</v>
      </c>
      <c r="AU7">
        <f>AU4/SQRT(AU6)</f>
        <v>71.50525241171907</v>
      </c>
    </row>
    <row r="8" spans="1:47">
      <c r="A8">
        <v>54862</v>
      </c>
      <c r="B8" t="s">
        <v>26</v>
      </c>
      <c r="C8" t="s">
        <v>15</v>
      </c>
      <c r="D8">
        <v>7594</v>
      </c>
      <c r="E8">
        <v>2.1099990000000002</v>
      </c>
      <c r="F8">
        <v>2.2004679999999999</v>
      </c>
      <c r="G8">
        <v>9.0468999999999605E-2</v>
      </c>
      <c r="H8">
        <v>90.468999999999596</v>
      </c>
      <c r="J8" t="s">
        <v>37</v>
      </c>
      <c r="K8">
        <f>K7*1.96</f>
        <v>0.54234870855399253</v>
      </c>
      <c r="M8">
        <v>54860</v>
      </c>
      <c r="N8" t="s">
        <v>26</v>
      </c>
      <c r="O8" t="s">
        <v>15</v>
      </c>
      <c r="P8">
        <v>7594</v>
      </c>
      <c r="Q8">
        <v>2.74</v>
      </c>
      <c r="R8">
        <v>2.828468</v>
      </c>
      <c r="S8">
        <v>8.84679999999997E-2</v>
      </c>
      <c r="T8">
        <v>88.467999999999705</v>
      </c>
      <c r="V8" t="s">
        <v>37</v>
      </c>
      <c r="W8">
        <f>W7*1.96</f>
        <v>0.64923926143254362</v>
      </c>
      <c r="Y8">
        <v>53583</v>
      </c>
      <c r="Z8" t="s">
        <v>26</v>
      </c>
      <c r="AA8" t="s">
        <v>22</v>
      </c>
      <c r="AB8">
        <v>7618</v>
      </c>
      <c r="AC8">
        <v>2.605013</v>
      </c>
      <c r="AD8">
        <v>3.2124679999999999</v>
      </c>
      <c r="AE8">
        <v>0.60745499999999897</v>
      </c>
      <c r="AF8">
        <v>607.45499999999902</v>
      </c>
      <c r="AH8" t="s">
        <v>37</v>
      </c>
      <c r="AI8">
        <f>AI7*1.96</f>
        <v>144.71389907927491</v>
      </c>
      <c r="AK8">
        <v>53583</v>
      </c>
      <c r="AL8" t="s">
        <v>26</v>
      </c>
      <c r="AM8" t="s">
        <v>22</v>
      </c>
      <c r="AN8">
        <v>7642</v>
      </c>
      <c r="AO8">
        <v>2.73151999999999</v>
      </c>
      <c r="AP8">
        <v>3.376468</v>
      </c>
      <c r="AQ8">
        <v>0.64494799999999997</v>
      </c>
      <c r="AR8">
        <v>644.94799999999998</v>
      </c>
      <c r="AT8" t="s">
        <v>37</v>
      </c>
      <c r="AU8">
        <f>AU7*1.96</f>
        <v>140.15029472696938</v>
      </c>
    </row>
    <row r="9" spans="1:47">
      <c r="A9">
        <v>54858</v>
      </c>
      <c r="B9" t="s">
        <v>26</v>
      </c>
      <c r="C9" t="s">
        <v>15</v>
      </c>
      <c r="D9">
        <v>7594</v>
      </c>
      <c r="E9">
        <v>1.26</v>
      </c>
      <c r="F9">
        <v>1.348468</v>
      </c>
      <c r="G9">
        <v>8.8467999999999894E-2</v>
      </c>
      <c r="H9">
        <v>88.467999999999904</v>
      </c>
      <c r="J9" t="s">
        <v>38</v>
      </c>
      <c r="K9">
        <f>K7*2.576</f>
        <v>0.71280115981381875</v>
      </c>
      <c r="M9">
        <v>54861</v>
      </c>
      <c r="N9" t="s">
        <v>26</v>
      </c>
      <c r="O9" t="s">
        <v>15</v>
      </c>
      <c r="P9">
        <v>7594</v>
      </c>
      <c r="Q9">
        <v>2.85</v>
      </c>
      <c r="R9">
        <v>2.9364680000000001</v>
      </c>
      <c r="S9">
        <v>8.6467999999999906E-2</v>
      </c>
      <c r="T9">
        <v>86.467999999999904</v>
      </c>
      <c r="V9" t="s">
        <v>38</v>
      </c>
      <c r="W9">
        <f>W7*2.576</f>
        <v>0.85328588645420023</v>
      </c>
      <c r="Y9">
        <v>53584</v>
      </c>
      <c r="Z9" t="s">
        <v>26</v>
      </c>
      <c r="AA9" t="s">
        <v>22</v>
      </c>
      <c r="AB9">
        <v>7594</v>
      </c>
      <c r="AC9">
        <v>2.6411199999999999</v>
      </c>
      <c r="AD9">
        <v>3.4164680000000001</v>
      </c>
      <c r="AE9">
        <v>0.77534800000000004</v>
      </c>
      <c r="AF9">
        <v>775.34799999999996</v>
      </c>
      <c r="AH9" t="s">
        <v>38</v>
      </c>
      <c r="AI9">
        <f>AI7*2.576</f>
        <v>190.19541021847559</v>
      </c>
      <c r="AK9">
        <v>53584</v>
      </c>
      <c r="AL9" t="s">
        <v>26</v>
      </c>
      <c r="AM9" t="s">
        <v>22</v>
      </c>
      <c r="AN9">
        <v>7594</v>
      </c>
      <c r="AO9">
        <v>2.8462649999999998</v>
      </c>
      <c r="AP9">
        <v>3.1044679999999998</v>
      </c>
      <c r="AQ9">
        <v>0.25820299999999902</v>
      </c>
      <c r="AR9">
        <v>258.20299999999997</v>
      </c>
      <c r="AT9" t="s">
        <v>38</v>
      </c>
      <c r="AU9">
        <f>AU7*2.576</f>
        <v>184.19753021258833</v>
      </c>
    </row>
    <row r="10" spans="1:47">
      <c r="A10">
        <v>54859</v>
      </c>
      <c r="B10" t="s">
        <v>26</v>
      </c>
      <c r="C10" t="s">
        <v>15</v>
      </c>
      <c r="D10">
        <v>7594</v>
      </c>
      <c r="E10">
        <v>1.31</v>
      </c>
      <c r="F10">
        <v>1.400468</v>
      </c>
      <c r="G10">
        <v>9.0467999999999896E-2</v>
      </c>
      <c r="H10">
        <v>90.467999999999904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7594</v>
      </c>
      <c r="Q10">
        <v>1.08</v>
      </c>
      <c r="R10">
        <v>1.1684680000000001</v>
      </c>
      <c r="S10">
        <v>8.8467999999999894E-2</v>
      </c>
      <c r="T10">
        <v>88.467999999999904</v>
      </c>
      <c r="V10" t="s">
        <v>42</v>
      </c>
      <c r="W10" t="e">
        <f>_xlfn.PERCENTILE.EXC(T4:T1048576,0.95)</f>
        <v>#NUM!</v>
      </c>
      <c r="Y10">
        <v>53580</v>
      </c>
      <c r="Z10" t="s">
        <v>26</v>
      </c>
      <c r="AA10" t="s">
        <v>22</v>
      </c>
      <c r="AB10">
        <v>7594</v>
      </c>
      <c r="AC10">
        <v>1.461009</v>
      </c>
      <c r="AD10">
        <v>1.7644679999999999</v>
      </c>
      <c r="AE10">
        <v>0.30345899999999898</v>
      </c>
      <c r="AF10">
        <v>303.45899999999898</v>
      </c>
      <c r="AH10" t="s">
        <v>42</v>
      </c>
      <c r="AI10" t="e">
        <f>_xlfn.PERCENTILE.EXC(AF4:AF1048576,0.95)</f>
        <v>#NUM!</v>
      </c>
      <c r="AK10">
        <v>53579</v>
      </c>
      <c r="AL10" t="s">
        <v>26</v>
      </c>
      <c r="AM10" t="s">
        <v>22</v>
      </c>
      <c r="AN10">
        <v>7512</v>
      </c>
      <c r="AO10">
        <v>1.239446</v>
      </c>
      <c r="AP10">
        <v>2.1244679999999998</v>
      </c>
      <c r="AQ10">
        <v>0.88502199999999898</v>
      </c>
      <c r="AR10">
        <v>885.02199999999903</v>
      </c>
      <c r="AT10" t="s">
        <v>42</v>
      </c>
      <c r="AU10" t="e">
        <f>_xlfn.PERCENTILE.EXC(AR4:AR1048576,0.95)</f>
        <v>#NUM!</v>
      </c>
    </row>
    <row r="11" spans="1:47">
      <c r="A11">
        <v>54860</v>
      </c>
      <c r="B11" t="s">
        <v>26</v>
      </c>
      <c r="C11" t="s">
        <v>15</v>
      </c>
      <c r="D11">
        <v>7594</v>
      </c>
      <c r="E11">
        <v>1.52</v>
      </c>
      <c r="F11">
        <v>1.608468</v>
      </c>
      <c r="G11">
        <v>8.8467999999999894E-2</v>
      </c>
      <c r="H11">
        <v>88.467999999999904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7594</v>
      </c>
      <c r="Q11">
        <v>1.29</v>
      </c>
      <c r="R11">
        <v>1.376468</v>
      </c>
      <c r="S11">
        <v>8.6467999999999906E-2</v>
      </c>
      <c r="T11">
        <v>86.467999999999904</v>
      </c>
      <c r="V11" t="s">
        <v>43</v>
      </c>
      <c r="W11" t="e">
        <f>_xlfn.PERCENTILE.EXC(T4:T1048576,0.99)</f>
        <v>#NUM!</v>
      </c>
      <c r="Y11">
        <v>53581</v>
      </c>
      <c r="Z11" t="s">
        <v>26</v>
      </c>
      <c r="AA11" t="s">
        <v>22</v>
      </c>
      <c r="AB11">
        <v>7594</v>
      </c>
      <c r="AC11">
        <v>2.1588579999999999</v>
      </c>
      <c r="AD11">
        <v>2.4724680000000001</v>
      </c>
      <c r="AE11">
        <v>0.31361</v>
      </c>
      <c r="AF11">
        <v>313.61</v>
      </c>
      <c r="AH11" t="s">
        <v>43</v>
      </c>
      <c r="AI11" t="e">
        <f>_xlfn.PERCENTILE.EXC(AF4:AF1048576,0.99)</f>
        <v>#NUM!</v>
      </c>
      <c r="AK11">
        <v>53580</v>
      </c>
      <c r="AL11" t="s">
        <v>26</v>
      </c>
      <c r="AM11" t="s">
        <v>22</v>
      </c>
      <c r="AN11">
        <v>7594</v>
      </c>
      <c r="AO11">
        <v>1.4190119999999999</v>
      </c>
      <c r="AP11">
        <v>1.7244679999999999</v>
      </c>
      <c r="AQ11">
        <v>0.30545599999999901</v>
      </c>
      <c r="AR11">
        <v>305.45599999999899</v>
      </c>
      <c r="AT11" t="s">
        <v>43</v>
      </c>
      <c r="AU11" t="e">
        <f>_xlfn.PERCENTILE.EXC(AR4:AR1048576,0.99)</f>
        <v>#NUM!</v>
      </c>
    </row>
    <row r="12" spans="1:47">
      <c r="A12">
        <v>54861</v>
      </c>
      <c r="B12" t="s">
        <v>26</v>
      </c>
      <c r="C12" t="s">
        <v>15</v>
      </c>
      <c r="D12">
        <v>7594</v>
      </c>
      <c r="E12">
        <v>2.06</v>
      </c>
      <c r="F12">
        <v>2.1484679999999998</v>
      </c>
      <c r="G12">
        <v>8.84679999999997E-2</v>
      </c>
      <c r="H12">
        <v>88.467999999999705</v>
      </c>
      <c r="M12">
        <v>54860</v>
      </c>
      <c r="N12" t="s">
        <v>26</v>
      </c>
      <c r="O12" t="s">
        <v>15</v>
      </c>
      <c r="P12">
        <v>7594</v>
      </c>
      <c r="Q12">
        <v>1.689999</v>
      </c>
      <c r="R12">
        <v>1.7764679999999999</v>
      </c>
      <c r="S12">
        <v>8.6468999999999893E-2</v>
      </c>
      <c r="T12">
        <v>86.468999999999895</v>
      </c>
      <c r="Y12">
        <v>53579</v>
      </c>
      <c r="Z12" t="s">
        <v>26</v>
      </c>
      <c r="AA12" t="s">
        <v>22</v>
      </c>
      <c r="AB12">
        <v>7594</v>
      </c>
      <c r="AC12">
        <v>2.2358189999999998</v>
      </c>
      <c r="AD12">
        <v>3.1484679999999998</v>
      </c>
      <c r="AE12">
        <v>0.91264899999999904</v>
      </c>
      <c r="AF12">
        <v>912.64899999999898</v>
      </c>
      <c r="AK12">
        <v>53581</v>
      </c>
      <c r="AL12" t="s">
        <v>26</v>
      </c>
      <c r="AM12" t="s">
        <v>22</v>
      </c>
      <c r="AN12">
        <v>7594</v>
      </c>
      <c r="AO12">
        <v>1.8301479999999899</v>
      </c>
      <c r="AP12">
        <v>2.1364679999999998</v>
      </c>
      <c r="AQ12">
        <v>0.30631999999999898</v>
      </c>
      <c r="AR12">
        <v>306.31999999999903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85.357333333333273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82.912888888888773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449.73222222222171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320.79544444444377</v>
      </c>
    </row>
    <row r="4" spans="1:47">
      <c r="A4">
        <v>54858</v>
      </c>
      <c r="B4" t="s">
        <v>26</v>
      </c>
      <c r="C4" t="s">
        <v>15</v>
      </c>
      <c r="D4">
        <v>3186</v>
      </c>
      <c r="E4">
        <v>1.01</v>
      </c>
      <c r="F4">
        <v>1.096468</v>
      </c>
      <c r="G4">
        <v>8.6467999999999906E-2</v>
      </c>
      <c r="H4">
        <v>86.467999999999904</v>
      </c>
      <c r="J4" t="s">
        <v>36</v>
      </c>
      <c r="K4">
        <f>_xlfn.STDEV.P(H4:H1048576)</f>
        <v>0.99385780337699192</v>
      </c>
      <c r="M4">
        <v>54858</v>
      </c>
      <c r="N4" t="s">
        <v>26</v>
      </c>
      <c r="O4" t="s">
        <v>15</v>
      </c>
      <c r="P4">
        <v>3186</v>
      </c>
      <c r="Q4">
        <v>1.199999</v>
      </c>
      <c r="R4">
        <v>1.2844679999999999</v>
      </c>
      <c r="S4">
        <v>8.4468999999999905E-2</v>
      </c>
      <c r="T4">
        <v>84.468999999999895</v>
      </c>
      <c r="V4" t="s">
        <v>36</v>
      </c>
      <c r="W4">
        <f>_xlfn.STDEV.P(T4:T1048576)</f>
        <v>0.83150926291954008</v>
      </c>
      <c r="Y4">
        <v>53579</v>
      </c>
      <c r="Z4" t="s">
        <v>26</v>
      </c>
      <c r="AA4" t="s">
        <v>22</v>
      </c>
      <c r="AB4">
        <v>3104</v>
      </c>
      <c r="AC4">
        <v>1.163745</v>
      </c>
      <c r="AD4">
        <v>1.856468</v>
      </c>
      <c r="AE4">
        <v>0.69272299999999998</v>
      </c>
      <c r="AF4">
        <v>692.72299999999996</v>
      </c>
      <c r="AH4" t="s">
        <v>36</v>
      </c>
      <c r="AI4">
        <f>_xlfn.STDEV.P(AF4:AF1048576)</f>
        <v>203.97777887460498</v>
      </c>
      <c r="AK4">
        <v>53579</v>
      </c>
      <c r="AL4" t="s">
        <v>26</v>
      </c>
      <c r="AM4" t="s">
        <v>22</v>
      </c>
      <c r="AN4">
        <v>3104</v>
      </c>
      <c r="AO4">
        <v>1.239446</v>
      </c>
      <c r="AP4">
        <v>2.0124680000000001</v>
      </c>
      <c r="AQ4">
        <v>0.77302199999999999</v>
      </c>
      <c r="AR4">
        <v>773.02200000000005</v>
      </c>
      <c r="AT4" t="s">
        <v>36</v>
      </c>
      <c r="AU4">
        <f>_xlfn.STDEV.P(AR4:AR1048576)</f>
        <v>165.94312175703223</v>
      </c>
    </row>
    <row r="5" spans="1:47">
      <c r="A5">
        <v>54859</v>
      </c>
      <c r="B5" t="s">
        <v>26</v>
      </c>
      <c r="C5" t="s">
        <v>15</v>
      </c>
      <c r="D5">
        <v>3186</v>
      </c>
      <c r="E5">
        <v>1.1000000000000001</v>
      </c>
      <c r="F5">
        <v>1.1844680000000001</v>
      </c>
      <c r="G5">
        <v>8.4467999999999904E-2</v>
      </c>
      <c r="H5">
        <v>84.467999999999904</v>
      </c>
      <c r="J5" t="s">
        <v>35</v>
      </c>
      <c r="K5">
        <f>VARPA(H4:H1048576)</f>
        <v>0.98775333333333948</v>
      </c>
      <c r="M5">
        <v>54859</v>
      </c>
      <c r="N5" t="s">
        <v>26</v>
      </c>
      <c r="O5" t="s">
        <v>15</v>
      </c>
      <c r="P5">
        <v>3186</v>
      </c>
      <c r="Q5">
        <v>1.5899999999999901</v>
      </c>
      <c r="R5">
        <v>1.6724679999999901</v>
      </c>
      <c r="S5">
        <v>8.2467999999999902E-2</v>
      </c>
      <c r="T5">
        <v>82.467999999999904</v>
      </c>
      <c r="V5" t="s">
        <v>35</v>
      </c>
      <c r="W5">
        <f>VARPA(T4:T1048576)</f>
        <v>0.69140765432099682</v>
      </c>
      <c r="Y5">
        <v>53580</v>
      </c>
      <c r="Z5" t="s">
        <v>26</v>
      </c>
      <c r="AA5" t="s">
        <v>22</v>
      </c>
      <c r="AB5">
        <v>3104</v>
      </c>
      <c r="AC5">
        <v>1.18303</v>
      </c>
      <c r="AD5">
        <v>1.896468</v>
      </c>
      <c r="AE5">
        <v>0.71343800000000002</v>
      </c>
      <c r="AF5">
        <v>713.43799999999999</v>
      </c>
      <c r="AH5" t="s">
        <v>35</v>
      </c>
      <c r="AI5">
        <f>VARPA(AF4:AF1048576)</f>
        <v>41606.934274617241</v>
      </c>
      <c r="AK5">
        <v>53580</v>
      </c>
      <c r="AL5" t="s">
        <v>26</v>
      </c>
      <c r="AM5" t="s">
        <v>22</v>
      </c>
      <c r="AN5">
        <v>3186</v>
      </c>
      <c r="AO5">
        <v>1.5055269999999901</v>
      </c>
      <c r="AP5">
        <v>1.808468</v>
      </c>
      <c r="AQ5">
        <v>0.30294100000000002</v>
      </c>
      <c r="AR5">
        <v>302.94099999999997</v>
      </c>
      <c r="AT5" t="s">
        <v>35</v>
      </c>
      <c r="AU5">
        <f>VARPA(AR4:AR1048576)</f>
        <v>27537.119658469222</v>
      </c>
    </row>
    <row r="6" spans="1:47">
      <c r="A6">
        <v>54860</v>
      </c>
      <c r="B6" t="s">
        <v>26</v>
      </c>
      <c r="C6" t="s">
        <v>15</v>
      </c>
      <c r="D6">
        <v>3186</v>
      </c>
      <c r="E6">
        <v>1.199999</v>
      </c>
      <c r="F6">
        <v>1.2844679999999999</v>
      </c>
      <c r="G6">
        <v>8.4468999999999905E-2</v>
      </c>
      <c r="H6">
        <v>84.468999999999895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3186</v>
      </c>
      <c r="Q6">
        <v>2.1699989999999998</v>
      </c>
      <c r="R6">
        <v>2.2524679999999999</v>
      </c>
      <c r="S6">
        <v>8.2469000000000098E-2</v>
      </c>
      <c r="T6">
        <v>82.469000000000094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3186</v>
      </c>
      <c r="AC6">
        <v>1.3878299999999999</v>
      </c>
      <c r="AD6">
        <v>1.6844679999999901</v>
      </c>
      <c r="AE6">
        <v>0.29663799999999901</v>
      </c>
      <c r="AF6">
        <v>296.63799999999901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3186</v>
      </c>
      <c r="AO6">
        <v>1.5356259999999999</v>
      </c>
      <c r="AP6">
        <v>1.840468</v>
      </c>
      <c r="AQ6">
        <v>0.304841999999999</v>
      </c>
      <c r="AR6">
        <v>304.84199999999902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3186</v>
      </c>
      <c r="E7">
        <v>1.449999</v>
      </c>
      <c r="F7">
        <v>1.5364679999999999</v>
      </c>
      <c r="G7">
        <v>8.6468999999999893E-2</v>
      </c>
      <c r="H7">
        <v>86.468999999999895</v>
      </c>
      <c r="J7" t="s">
        <v>10</v>
      </c>
      <c r="K7">
        <f>K4/SQRT(K6)</f>
        <v>0.33128593445899729</v>
      </c>
      <c r="M7">
        <v>54861</v>
      </c>
      <c r="N7" t="s">
        <v>26</v>
      </c>
      <c r="O7" t="s">
        <v>15</v>
      </c>
      <c r="P7">
        <v>3186</v>
      </c>
      <c r="Q7">
        <v>2.33</v>
      </c>
      <c r="R7">
        <v>2.4124680000000001</v>
      </c>
      <c r="S7">
        <v>8.2467999999999902E-2</v>
      </c>
      <c r="T7">
        <v>82.467999999999904</v>
      </c>
      <c r="V7" t="s">
        <v>10</v>
      </c>
      <c r="W7">
        <f>W4/SQRT(W6)</f>
        <v>0.27716975430651336</v>
      </c>
      <c r="Y7">
        <v>53582</v>
      </c>
      <c r="Z7" t="s">
        <v>26</v>
      </c>
      <c r="AA7" t="s">
        <v>22</v>
      </c>
      <c r="AB7">
        <v>3186</v>
      </c>
      <c r="AC7">
        <v>1.462388</v>
      </c>
      <c r="AD7">
        <v>1.7684679999999999</v>
      </c>
      <c r="AE7">
        <v>0.30607999999999902</v>
      </c>
      <c r="AF7">
        <v>306.07999999999902</v>
      </c>
      <c r="AH7" t="s">
        <v>10</v>
      </c>
      <c r="AI7">
        <f>AI4/SQRT(AI6)</f>
        <v>67.992592958201655</v>
      </c>
      <c r="AK7">
        <v>53582</v>
      </c>
      <c r="AL7" t="s">
        <v>26</v>
      </c>
      <c r="AM7" t="s">
        <v>22</v>
      </c>
      <c r="AN7">
        <v>3186</v>
      </c>
      <c r="AO7">
        <v>2.0291410000000001</v>
      </c>
      <c r="AP7">
        <v>2.340468</v>
      </c>
      <c r="AQ7">
        <v>0.31132699999999902</v>
      </c>
      <c r="AR7">
        <v>311.32699999999897</v>
      </c>
      <c r="AT7" t="s">
        <v>10</v>
      </c>
      <c r="AU7">
        <f>AU4/SQRT(AU6)</f>
        <v>55.314373919010741</v>
      </c>
    </row>
    <row r="8" spans="1:47">
      <c r="A8">
        <v>54862</v>
      </c>
      <c r="B8" t="s">
        <v>26</v>
      </c>
      <c r="C8" t="s">
        <v>15</v>
      </c>
      <c r="D8">
        <v>3186</v>
      </c>
      <c r="E8">
        <v>1.9699990000000001</v>
      </c>
      <c r="F8">
        <v>2.0564680000000002</v>
      </c>
      <c r="G8">
        <v>8.6469000000000101E-2</v>
      </c>
      <c r="H8">
        <v>86.469000000000094</v>
      </c>
      <c r="J8" t="s">
        <v>37</v>
      </c>
      <c r="K8">
        <f>K7*1.96</f>
        <v>0.6493204315396347</v>
      </c>
      <c r="M8">
        <v>54862</v>
      </c>
      <c r="N8" t="s">
        <v>26</v>
      </c>
      <c r="O8" t="s">
        <v>15</v>
      </c>
      <c r="P8">
        <v>3186</v>
      </c>
      <c r="Q8">
        <v>2.6499990000000002</v>
      </c>
      <c r="R8">
        <v>2.7324679999999999</v>
      </c>
      <c r="S8">
        <v>8.2468999999999598E-2</v>
      </c>
      <c r="T8">
        <v>82.468999999999596</v>
      </c>
      <c r="V8" t="s">
        <v>37</v>
      </c>
      <c r="W8">
        <f>W7*1.96</f>
        <v>0.54325271844076617</v>
      </c>
      <c r="Y8">
        <v>53583</v>
      </c>
      <c r="Z8" t="s">
        <v>26</v>
      </c>
      <c r="AA8" t="s">
        <v>22</v>
      </c>
      <c r="AB8">
        <v>3186</v>
      </c>
      <c r="AC8">
        <v>1.566092</v>
      </c>
      <c r="AD8">
        <v>1.872468</v>
      </c>
      <c r="AE8">
        <v>0.30637599999999998</v>
      </c>
      <c r="AF8">
        <v>306.37599999999998</v>
      </c>
      <c r="AH8" t="s">
        <v>37</v>
      </c>
      <c r="AI8">
        <f>AI7*1.96</f>
        <v>133.26548219807523</v>
      </c>
      <c r="AK8">
        <v>53583</v>
      </c>
      <c r="AL8" t="s">
        <v>26</v>
      </c>
      <c r="AM8" t="s">
        <v>22</v>
      </c>
      <c r="AN8">
        <v>3186</v>
      </c>
      <c r="AO8">
        <v>2.1181190000000001</v>
      </c>
      <c r="AP8">
        <v>2.4204680000000001</v>
      </c>
      <c r="AQ8">
        <v>0.30234899999999998</v>
      </c>
      <c r="AR8">
        <v>302.34899999999999</v>
      </c>
      <c r="AT8" t="s">
        <v>37</v>
      </c>
      <c r="AU8">
        <f>AU7*1.96</f>
        <v>108.41617288126105</v>
      </c>
    </row>
    <row r="9" spans="1:47">
      <c r="A9">
        <v>54863</v>
      </c>
      <c r="B9" t="s">
        <v>26</v>
      </c>
      <c r="C9" t="s">
        <v>15</v>
      </c>
      <c r="D9">
        <v>3186</v>
      </c>
      <c r="E9">
        <v>2.2000000000000002</v>
      </c>
      <c r="F9">
        <v>2.2844679999999999</v>
      </c>
      <c r="G9">
        <v>8.4467999999999696E-2</v>
      </c>
      <c r="H9">
        <v>84.467999999999705</v>
      </c>
      <c r="J9" t="s">
        <v>38</v>
      </c>
      <c r="K9">
        <f>K7*2.576</f>
        <v>0.85339256716637701</v>
      </c>
      <c r="M9">
        <v>54863</v>
      </c>
      <c r="N9" t="s">
        <v>26</v>
      </c>
      <c r="O9" t="s">
        <v>15</v>
      </c>
      <c r="P9">
        <v>3186</v>
      </c>
      <c r="Q9">
        <v>2.85</v>
      </c>
      <c r="R9">
        <v>2.9324680000000001</v>
      </c>
      <c r="S9">
        <v>8.2467999999999902E-2</v>
      </c>
      <c r="T9">
        <v>82.467999999999904</v>
      </c>
      <c r="V9" t="s">
        <v>38</v>
      </c>
      <c r="W9">
        <f>W7*2.576</f>
        <v>0.71398928709357845</v>
      </c>
      <c r="Y9">
        <v>53584</v>
      </c>
      <c r="Z9" t="s">
        <v>26</v>
      </c>
      <c r="AA9" t="s">
        <v>22</v>
      </c>
      <c r="AB9">
        <v>3186</v>
      </c>
      <c r="AC9">
        <v>2.0782349999999998</v>
      </c>
      <c r="AD9">
        <v>2.384468</v>
      </c>
      <c r="AE9">
        <v>0.30623299999999998</v>
      </c>
      <c r="AF9">
        <v>306.233</v>
      </c>
      <c r="AH9" t="s">
        <v>38</v>
      </c>
      <c r="AI9">
        <f>AI7*2.576</f>
        <v>175.14891946032748</v>
      </c>
      <c r="AK9">
        <v>53584</v>
      </c>
      <c r="AL9" t="s">
        <v>26</v>
      </c>
      <c r="AM9" t="s">
        <v>22</v>
      </c>
      <c r="AN9">
        <v>3186</v>
      </c>
      <c r="AO9">
        <v>2.1612740000000001</v>
      </c>
      <c r="AP9">
        <v>2.4404680000000001</v>
      </c>
      <c r="AQ9">
        <v>0.279193999999999</v>
      </c>
      <c r="AR9">
        <v>279.19399999999899</v>
      </c>
      <c r="AT9" t="s">
        <v>38</v>
      </c>
      <c r="AU9">
        <f>AU7*2.576</f>
        <v>142.48982721537166</v>
      </c>
    </row>
    <row r="10" spans="1:47">
      <c r="A10">
        <v>54864</v>
      </c>
      <c r="B10" t="s">
        <v>26</v>
      </c>
      <c r="C10" t="s">
        <v>15</v>
      </c>
      <c r="D10">
        <v>3186</v>
      </c>
      <c r="E10">
        <v>2.4300000000000002</v>
      </c>
      <c r="F10">
        <v>2.5164680000000001</v>
      </c>
      <c r="G10">
        <v>8.6467999999999906E-2</v>
      </c>
      <c r="H10">
        <v>86.467999999999904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3186</v>
      </c>
      <c r="Q10">
        <v>1.0900000000000001</v>
      </c>
      <c r="R10">
        <v>1.1724680000000001</v>
      </c>
      <c r="S10">
        <v>8.2467999999999902E-2</v>
      </c>
      <c r="T10">
        <v>82.467999999999904</v>
      </c>
      <c r="V10" t="s">
        <v>42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3186</v>
      </c>
      <c r="AC10">
        <v>2.3076379999999999</v>
      </c>
      <c r="AD10">
        <v>2.6204679999999998</v>
      </c>
      <c r="AE10">
        <v>0.312829999999999</v>
      </c>
      <c r="AF10">
        <v>312.82999999999902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3186</v>
      </c>
      <c r="AO10">
        <v>2.5132270000000001</v>
      </c>
      <c r="AP10">
        <v>2.7164679999999999</v>
      </c>
      <c r="AQ10">
        <v>0.20324099999999901</v>
      </c>
      <c r="AR10">
        <v>203.24099999999899</v>
      </c>
      <c r="AT10" t="s">
        <v>42</v>
      </c>
      <c r="AU10" t="e">
        <f>_xlfn.PERCENTILE.EXC(AR4:AR1048576,0.95)</f>
        <v>#NUM!</v>
      </c>
    </row>
    <row r="11" spans="1:47">
      <c r="A11">
        <v>54865</v>
      </c>
      <c r="B11" t="s">
        <v>26</v>
      </c>
      <c r="C11" t="s">
        <v>15</v>
      </c>
      <c r="D11">
        <v>3186</v>
      </c>
      <c r="E11">
        <v>2.4399989999999998</v>
      </c>
      <c r="F11">
        <v>2.5244680000000002</v>
      </c>
      <c r="G11">
        <v>8.4469000000000294E-2</v>
      </c>
      <c r="H11">
        <v>84.469000000000307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3186</v>
      </c>
      <c r="Q11">
        <v>1.189999</v>
      </c>
      <c r="R11">
        <v>1.2724679999999999</v>
      </c>
      <c r="S11">
        <v>8.2468999999999903E-2</v>
      </c>
      <c r="T11">
        <v>82.468999999999895</v>
      </c>
      <c r="V11" t="s">
        <v>43</v>
      </c>
      <c r="W11" t="e">
        <f>_xlfn.PERCENTILE.EXC(T4:T1048576,0.99)</f>
        <v>#NUM!</v>
      </c>
      <c r="Y11">
        <v>53586</v>
      </c>
      <c r="Z11" t="s">
        <v>26</v>
      </c>
      <c r="AA11" t="s">
        <v>22</v>
      </c>
      <c r="AB11">
        <v>3186</v>
      </c>
      <c r="AC11">
        <v>2.3798430000000002</v>
      </c>
      <c r="AD11">
        <v>3.1804679999999999</v>
      </c>
      <c r="AE11">
        <v>0.80062499999999903</v>
      </c>
      <c r="AF11">
        <v>800.62499999999898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3186</v>
      </c>
      <c r="AO11">
        <v>2.5457290000000001</v>
      </c>
      <c r="AP11">
        <v>2.7484679999999999</v>
      </c>
      <c r="AQ11">
        <v>0.202738999999999</v>
      </c>
      <c r="AR11">
        <v>202.73899999999901</v>
      </c>
      <c r="AT11" t="s">
        <v>43</v>
      </c>
      <c r="AU11" t="e">
        <f>_xlfn.PERCENTILE.EXC(AR4:AR1048576,0.99)</f>
        <v>#NUM!</v>
      </c>
    </row>
    <row r="12" spans="1:47">
      <c r="A12">
        <v>54858</v>
      </c>
      <c r="B12" t="s">
        <v>26</v>
      </c>
      <c r="C12" t="s">
        <v>15</v>
      </c>
      <c r="D12">
        <v>3186</v>
      </c>
      <c r="E12">
        <v>1.54</v>
      </c>
      <c r="F12">
        <v>1.624468</v>
      </c>
      <c r="G12">
        <v>8.4467999999999904E-2</v>
      </c>
      <c r="H12">
        <v>84.467999999999904</v>
      </c>
      <c r="M12">
        <v>54860</v>
      </c>
      <c r="N12" t="s">
        <v>26</v>
      </c>
      <c r="O12" t="s">
        <v>15</v>
      </c>
      <c r="P12">
        <v>3186</v>
      </c>
      <c r="Q12">
        <v>1.3</v>
      </c>
      <c r="R12">
        <v>1.384468</v>
      </c>
      <c r="S12">
        <v>8.4467999999999904E-2</v>
      </c>
      <c r="T12">
        <v>84.467999999999904</v>
      </c>
      <c r="Y12">
        <v>53587</v>
      </c>
      <c r="Z12" t="s">
        <v>26</v>
      </c>
      <c r="AA12" t="s">
        <v>22</v>
      </c>
      <c r="AB12">
        <v>3186</v>
      </c>
      <c r="AC12">
        <v>2.4398209999999998</v>
      </c>
      <c r="AD12">
        <v>2.7524679999999999</v>
      </c>
      <c r="AE12">
        <v>0.31264699999999901</v>
      </c>
      <c r="AF12">
        <v>312.64699999999903</v>
      </c>
      <c r="AK12">
        <v>53587</v>
      </c>
      <c r="AL12" t="s">
        <v>26</v>
      </c>
      <c r="AM12" t="s">
        <v>22</v>
      </c>
      <c r="AN12">
        <v>3186</v>
      </c>
      <c r="AO12">
        <v>2.5650140000000001</v>
      </c>
      <c r="AP12">
        <v>2.7725179999999998</v>
      </c>
      <c r="AQ12">
        <v>0.20750399999999899</v>
      </c>
      <c r="AR12">
        <v>207.503999999999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tabSelected="1"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82.246444444444322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81.579666666666654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301.43744444444405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382.04466666666627</v>
      </c>
    </row>
    <row r="4" spans="1:47">
      <c r="A4">
        <v>54858</v>
      </c>
      <c r="B4" t="s">
        <v>26</v>
      </c>
      <c r="C4" t="s">
        <v>15</v>
      </c>
      <c r="D4">
        <v>1050</v>
      </c>
      <c r="E4">
        <v>1.169999</v>
      </c>
      <c r="F4">
        <v>1.2524679999999999</v>
      </c>
      <c r="G4">
        <v>8.2468999999999903E-2</v>
      </c>
      <c r="H4">
        <v>82.468999999999895</v>
      </c>
      <c r="J4" t="s">
        <v>36</v>
      </c>
      <c r="K4">
        <f>_xlfn.STDEV.P(H4:H1048576)</f>
        <v>1.1334423585904094</v>
      </c>
      <c r="M4">
        <v>54858</v>
      </c>
      <c r="N4" t="s">
        <v>26</v>
      </c>
      <c r="O4" t="s">
        <v>15</v>
      </c>
      <c r="P4">
        <v>1050</v>
      </c>
      <c r="Q4">
        <v>1.02</v>
      </c>
      <c r="R4">
        <v>1.100468</v>
      </c>
      <c r="S4">
        <v>8.0467999999999901E-2</v>
      </c>
      <c r="T4">
        <v>80.467999999999904</v>
      </c>
      <c r="V4" t="s">
        <v>36</v>
      </c>
      <c r="W4">
        <f>_xlfn.STDEV.P(T4:T1048576)</f>
        <v>0.99385780337686547</v>
      </c>
      <c r="Y4">
        <v>53579</v>
      </c>
      <c r="Z4" t="s">
        <v>26</v>
      </c>
      <c r="AA4" t="s">
        <v>22</v>
      </c>
      <c r="AB4">
        <v>1050</v>
      </c>
      <c r="AC4">
        <v>1.2694859999999999</v>
      </c>
      <c r="AD4">
        <v>1.5605089999999999</v>
      </c>
      <c r="AE4">
        <v>0.29102299999999998</v>
      </c>
      <c r="AF4">
        <v>291.02300000000002</v>
      </c>
      <c r="AH4" t="s">
        <v>36</v>
      </c>
      <c r="AI4">
        <f>_xlfn.STDEV.P(AF4:AF1048576)</f>
        <v>9.9470251288299423</v>
      </c>
      <c r="AK4">
        <v>53579</v>
      </c>
      <c r="AL4" t="s">
        <v>26</v>
      </c>
      <c r="AM4" t="s">
        <v>22</v>
      </c>
      <c r="AN4">
        <v>968</v>
      </c>
      <c r="AO4">
        <v>1.125294</v>
      </c>
      <c r="AP4">
        <v>1.800468</v>
      </c>
      <c r="AQ4">
        <v>0.67517399999999905</v>
      </c>
      <c r="AR4">
        <v>675.17399999999998</v>
      </c>
      <c r="AT4" t="s">
        <v>36</v>
      </c>
      <c r="AU4">
        <f>_xlfn.STDEV.P(AR4:AR1048576)</f>
        <v>168.25164925458805</v>
      </c>
    </row>
    <row r="5" spans="1:47">
      <c r="A5">
        <v>54859</v>
      </c>
      <c r="B5" t="s">
        <v>26</v>
      </c>
      <c r="C5" t="s">
        <v>15</v>
      </c>
      <c r="D5">
        <v>1050</v>
      </c>
      <c r="E5">
        <v>1.7199990000000001</v>
      </c>
      <c r="F5">
        <v>1.804468</v>
      </c>
      <c r="G5">
        <v>8.4468999999999905E-2</v>
      </c>
      <c r="H5">
        <v>84.468999999999895</v>
      </c>
      <c r="J5" t="s">
        <v>35</v>
      </c>
      <c r="K5">
        <f>VARPA(H4:H1048576)</f>
        <v>1.28469158024699</v>
      </c>
      <c r="M5">
        <v>54859</v>
      </c>
      <c r="N5" t="s">
        <v>26</v>
      </c>
      <c r="O5" t="s">
        <v>15</v>
      </c>
      <c r="P5">
        <v>1050</v>
      </c>
      <c r="Q5">
        <v>1.449999</v>
      </c>
      <c r="R5">
        <v>1.5324679999999999</v>
      </c>
      <c r="S5">
        <v>8.2469000000000098E-2</v>
      </c>
      <c r="T5">
        <v>82.469000000000094</v>
      </c>
      <c r="V5" t="s">
        <v>35</v>
      </c>
      <c r="W5">
        <f>VARPA(T4:T1048576)</f>
        <v>0.98775333333308823</v>
      </c>
      <c r="Y5">
        <v>53580</v>
      </c>
      <c r="Z5" t="s">
        <v>26</v>
      </c>
      <c r="AA5" t="s">
        <v>22</v>
      </c>
      <c r="AB5">
        <v>1050</v>
      </c>
      <c r="AC5">
        <v>1.40157</v>
      </c>
      <c r="AD5">
        <v>1.7004679999999901</v>
      </c>
      <c r="AE5">
        <v>0.298897999999999</v>
      </c>
      <c r="AF5">
        <v>298.897999999999</v>
      </c>
      <c r="AH5" t="s">
        <v>35</v>
      </c>
      <c r="AI5">
        <f>VARPA(AF4:AF1048576)</f>
        <v>98.943308913574342</v>
      </c>
      <c r="AK5">
        <v>53580</v>
      </c>
      <c r="AL5" t="s">
        <v>26</v>
      </c>
      <c r="AM5" t="s">
        <v>22</v>
      </c>
      <c r="AN5">
        <v>1050</v>
      </c>
      <c r="AO5">
        <v>1.2046589999999999</v>
      </c>
      <c r="AP5">
        <v>1.9204680000000001</v>
      </c>
      <c r="AQ5">
        <v>0.71580900000000003</v>
      </c>
      <c r="AR5">
        <v>715.80899999999997</v>
      </c>
      <c r="AT5" t="s">
        <v>35</v>
      </c>
      <c r="AU5">
        <f>VARPA(AR4:AR1048576)</f>
        <v>28308.617476888921</v>
      </c>
    </row>
    <row r="6" spans="1:47">
      <c r="A6">
        <v>54860</v>
      </c>
      <c r="B6" t="s">
        <v>26</v>
      </c>
      <c r="C6" t="s">
        <v>15</v>
      </c>
      <c r="D6">
        <v>1050</v>
      </c>
      <c r="E6">
        <v>1.9899990000000001</v>
      </c>
      <c r="F6">
        <v>2.0724680000000002</v>
      </c>
      <c r="G6">
        <v>8.2469000000000098E-2</v>
      </c>
      <c r="H6">
        <v>82.469000000000094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1050</v>
      </c>
      <c r="Q6">
        <v>1.689999</v>
      </c>
      <c r="R6">
        <v>1.7724679999999999</v>
      </c>
      <c r="S6">
        <v>8.2468999999999903E-2</v>
      </c>
      <c r="T6">
        <v>82.468999999999895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1050</v>
      </c>
      <c r="AC6">
        <v>2.007917</v>
      </c>
      <c r="AD6">
        <v>2.312468</v>
      </c>
      <c r="AE6">
        <v>0.30455100000000002</v>
      </c>
      <c r="AF6">
        <v>304.55099999999999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1050</v>
      </c>
      <c r="AO6">
        <v>1.268402</v>
      </c>
      <c r="AP6">
        <v>1.556468</v>
      </c>
      <c r="AQ6">
        <v>0.28806599999999899</v>
      </c>
      <c r="AR6">
        <v>288.06599999999901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1050</v>
      </c>
      <c r="E7">
        <v>2.39</v>
      </c>
      <c r="F7">
        <v>2.4724680000000001</v>
      </c>
      <c r="G7">
        <v>8.2467999999999902E-2</v>
      </c>
      <c r="H7">
        <v>82.467999999999904</v>
      </c>
      <c r="J7" t="s">
        <v>10</v>
      </c>
      <c r="K7">
        <f>K4/SQRT(K6)</f>
        <v>0.37781411953013649</v>
      </c>
      <c r="M7">
        <v>54861</v>
      </c>
      <c r="N7" t="s">
        <v>26</v>
      </c>
      <c r="O7" t="s">
        <v>15</v>
      </c>
      <c r="P7">
        <v>1050</v>
      </c>
      <c r="Q7">
        <v>1.9799989999999901</v>
      </c>
      <c r="R7">
        <v>2.0604680000000002</v>
      </c>
      <c r="S7">
        <v>8.0469000000000304E-2</v>
      </c>
      <c r="T7">
        <v>80.469000000000307</v>
      </c>
      <c r="V7" t="s">
        <v>10</v>
      </c>
      <c r="W7">
        <f>W4/SQRT(W6)</f>
        <v>0.33128593445895516</v>
      </c>
      <c r="Y7">
        <v>53582</v>
      </c>
      <c r="Z7" t="s">
        <v>26</v>
      </c>
      <c r="AA7" t="s">
        <v>22</v>
      </c>
      <c r="AB7">
        <v>1050</v>
      </c>
      <c r="AC7">
        <v>2.0476290000000001</v>
      </c>
      <c r="AD7">
        <v>2.356468</v>
      </c>
      <c r="AE7">
        <v>0.30883899999999898</v>
      </c>
      <c r="AF7">
        <v>308.83899999999898</v>
      </c>
      <c r="AH7" t="s">
        <v>10</v>
      </c>
      <c r="AI7">
        <f>AI4/SQRT(AI6)</f>
        <v>3.3156750429433139</v>
      </c>
      <c r="AK7">
        <v>53582</v>
      </c>
      <c r="AL7" t="s">
        <v>26</v>
      </c>
      <c r="AM7" t="s">
        <v>22</v>
      </c>
      <c r="AN7">
        <v>1050</v>
      </c>
      <c r="AO7">
        <v>1.386134</v>
      </c>
      <c r="AP7">
        <v>1.6844679999999901</v>
      </c>
      <c r="AQ7">
        <v>0.29833399999999899</v>
      </c>
      <c r="AR7">
        <v>298.33399999999898</v>
      </c>
      <c r="AT7" t="s">
        <v>10</v>
      </c>
      <c r="AU7">
        <f>AU4/SQRT(AU6)</f>
        <v>56.083883084862684</v>
      </c>
    </row>
    <row r="8" spans="1:47">
      <c r="A8">
        <v>54862</v>
      </c>
      <c r="B8" t="s">
        <v>26</v>
      </c>
      <c r="C8" t="s">
        <v>15</v>
      </c>
      <c r="D8">
        <v>1050</v>
      </c>
      <c r="E8">
        <v>2.5899990000000002</v>
      </c>
      <c r="F8">
        <v>2.6724679999999998</v>
      </c>
      <c r="G8">
        <v>8.2468999999999598E-2</v>
      </c>
      <c r="H8">
        <v>82.468999999999596</v>
      </c>
      <c r="J8" t="s">
        <v>37</v>
      </c>
      <c r="K8">
        <f>K7*1.96</f>
        <v>0.7405156742790675</v>
      </c>
      <c r="M8">
        <v>54862</v>
      </c>
      <c r="N8" t="s">
        <v>26</v>
      </c>
      <c r="O8" t="s">
        <v>15</v>
      </c>
      <c r="P8">
        <v>1050</v>
      </c>
      <c r="Q8">
        <v>2.0899990000000002</v>
      </c>
      <c r="R8">
        <v>2.1724679999999998</v>
      </c>
      <c r="S8">
        <v>8.2468999999999598E-2</v>
      </c>
      <c r="T8">
        <v>82.468999999999596</v>
      </c>
      <c r="V8" t="s">
        <v>37</v>
      </c>
      <c r="W8">
        <f>W7*1.96</f>
        <v>0.6493204315395521</v>
      </c>
      <c r="Y8">
        <v>53583</v>
      </c>
      <c r="Z8" t="s">
        <v>26</v>
      </c>
      <c r="AA8" t="s">
        <v>22</v>
      </c>
      <c r="AB8">
        <v>1050</v>
      </c>
      <c r="AC8">
        <v>2.2711489999999999</v>
      </c>
      <c r="AD8">
        <v>2.5764680000000002</v>
      </c>
      <c r="AE8">
        <v>0.30531900000000001</v>
      </c>
      <c r="AF8">
        <v>305.31900000000002</v>
      </c>
      <c r="AH8" t="s">
        <v>37</v>
      </c>
      <c r="AI8">
        <f>AI7*1.96</f>
        <v>6.498723084168895</v>
      </c>
      <c r="AK8">
        <v>53583</v>
      </c>
      <c r="AL8" t="s">
        <v>26</v>
      </c>
      <c r="AM8" t="s">
        <v>22</v>
      </c>
      <c r="AN8">
        <v>1050</v>
      </c>
      <c r="AO8">
        <v>1.595159</v>
      </c>
      <c r="AP8">
        <v>1.892468</v>
      </c>
      <c r="AQ8">
        <v>0.29730899999999999</v>
      </c>
      <c r="AR8">
        <v>297.30900000000003</v>
      </c>
      <c r="AT8" t="s">
        <v>37</v>
      </c>
      <c r="AU8">
        <f>AU7*1.96</f>
        <v>109.92441084633086</v>
      </c>
    </row>
    <row r="9" spans="1:47">
      <c r="A9">
        <v>54863</v>
      </c>
      <c r="B9" t="s">
        <v>26</v>
      </c>
      <c r="C9" t="s">
        <v>15</v>
      </c>
      <c r="D9">
        <v>1050</v>
      </c>
      <c r="E9">
        <v>2.6</v>
      </c>
      <c r="F9">
        <v>2.6804679999999999</v>
      </c>
      <c r="G9">
        <v>8.0467999999999706E-2</v>
      </c>
      <c r="H9">
        <v>80.467999999999705</v>
      </c>
      <c r="J9" t="s">
        <v>38</v>
      </c>
      <c r="K9">
        <f>K7*2.576</f>
        <v>0.97324917190963167</v>
      </c>
      <c r="M9">
        <v>54863</v>
      </c>
      <c r="N9" t="s">
        <v>26</v>
      </c>
      <c r="O9" t="s">
        <v>15</v>
      </c>
      <c r="P9">
        <v>1050</v>
      </c>
      <c r="Q9">
        <v>2.33</v>
      </c>
      <c r="R9">
        <v>2.4124680000000001</v>
      </c>
      <c r="S9">
        <v>8.2467999999999902E-2</v>
      </c>
      <c r="T9">
        <v>82.467999999999904</v>
      </c>
      <c r="V9" t="s">
        <v>38</v>
      </c>
      <c r="W9">
        <f>W7*2.576</f>
        <v>0.85339256716626855</v>
      </c>
      <c r="Y9">
        <v>53584</v>
      </c>
      <c r="Z9" t="s">
        <v>26</v>
      </c>
      <c r="AA9" t="s">
        <v>22</v>
      </c>
      <c r="AB9">
        <v>1050</v>
      </c>
      <c r="AC9">
        <v>2.5206209999999998</v>
      </c>
      <c r="AD9">
        <v>2.832468</v>
      </c>
      <c r="AE9">
        <v>0.31184699999999899</v>
      </c>
      <c r="AF9">
        <v>311.84699999999901</v>
      </c>
      <c r="AH9" t="s">
        <v>38</v>
      </c>
      <c r="AI9">
        <f>AI7*2.576</f>
        <v>8.5411789106219764</v>
      </c>
      <c r="AK9">
        <v>53584</v>
      </c>
      <c r="AL9" t="s">
        <v>26</v>
      </c>
      <c r="AM9" t="s">
        <v>22</v>
      </c>
      <c r="AN9">
        <v>1050</v>
      </c>
      <c r="AO9">
        <v>2.8498429999999999</v>
      </c>
      <c r="AP9">
        <v>3.1604679999999998</v>
      </c>
      <c r="AQ9">
        <v>0.31062499999999899</v>
      </c>
      <c r="AR9">
        <v>310.62499999999898</v>
      </c>
      <c r="AT9" t="s">
        <v>38</v>
      </c>
      <c r="AU9">
        <f>AU7*2.576</f>
        <v>144.47208282660628</v>
      </c>
    </row>
    <row r="10" spans="1:47">
      <c r="A10">
        <v>54858</v>
      </c>
      <c r="B10" t="s">
        <v>26</v>
      </c>
      <c r="C10" t="s">
        <v>15</v>
      </c>
      <c r="D10">
        <v>1050</v>
      </c>
      <c r="E10">
        <v>1.169999</v>
      </c>
      <c r="F10">
        <v>1.2524679999999999</v>
      </c>
      <c r="G10">
        <v>8.2468999999999903E-2</v>
      </c>
      <c r="H10">
        <v>82.468999999999895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1050</v>
      </c>
      <c r="Q10">
        <v>1.33</v>
      </c>
      <c r="R10">
        <v>1.4124680000000001</v>
      </c>
      <c r="S10">
        <v>8.2467999999999902E-2</v>
      </c>
      <c r="T10">
        <v>82.467999999999904</v>
      </c>
      <c r="V10" t="s">
        <v>42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1050</v>
      </c>
      <c r="AC10">
        <v>2.9118810000000002</v>
      </c>
      <c r="AD10">
        <v>3.2244679999999999</v>
      </c>
      <c r="AE10">
        <v>0.312586999999999</v>
      </c>
      <c r="AF10">
        <v>312.58699999999902</v>
      </c>
      <c r="AH10" t="s">
        <v>42</v>
      </c>
      <c r="AI10" t="e">
        <f>_xlfn.PERCENTILE.EXC(AF4:AF1048576,0.95)</f>
        <v>#NUM!</v>
      </c>
      <c r="AK10">
        <v>53579</v>
      </c>
      <c r="AL10" t="s">
        <v>26</v>
      </c>
      <c r="AM10" t="s">
        <v>22</v>
      </c>
      <c r="AN10">
        <v>1050</v>
      </c>
      <c r="AO10">
        <v>1.299526</v>
      </c>
      <c r="AP10">
        <v>1.576468</v>
      </c>
      <c r="AQ10">
        <v>0.27694200000000002</v>
      </c>
      <c r="AR10">
        <v>276.94200000000001</v>
      </c>
      <c r="AT10" t="s">
        <v>42</v>
      </c>
      <c r="AU10" t="e">
        <f>_xlfn.PERCENTILE.EXC(AR4:AR1048576,0.95)</f>
        <v>#NUM!</v>
      </c>
    </row>
    <row r="11" spans="1:47">
      <c r="A11">
        <v>54859</v>
      </c>
      <c r="B11" t="s">
        <v>26</v>
      </c>
      <c r="C11" t="s">
        <v>15</v>
      </c>
      <c r="D11">
        <v>1050</v>
      </c>
      <c r="E11">
        <v>1.449999</v>
      </c>
      <c r="F11">
        <v>1.5324679999999999</v>
      </c>
      <c r="G11">
        <v>8.2469000000000098E-2</v>
      </c>
      <c r="H11">
        <v>82.469000000000094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1050</v>
      </c>
      <c r="Q11">
        <v>1.919999</v>
      </c>
      <c r="R11">
        <v>2.0004680000000001</v>
      </c>
      <c r="S11">
        <v>8.0469000000000096E-2</v>
      </c>
      <c r="T11">
        <v>80.469000000000094</v>
      </c>
      <c r="V11" t="s">
        <v>43</v>
      </c>
      <c r="W11" t="e">
        <f>_xlfn.PERCENTILE.EXC(T4:T1048576,0.99)</f>
        <v>#NUM!</v>
      </c>
      <c r="Y11">
        <v>53579</v>
      </c>
      <c r="Z11" t="s">
        <v>26</v>
      </c>
      <c r="AA11" t="s">
        <v>22</v>
      </c>
      <c r="AB11">
        <v>1050</v>
      </c>
      <c r="AC11">
        <v>1.3805019999999999</v>
      </c>
      <c r="AD11">
        <v>1.6604680000000001</v>
      </c>
      <c r="AE11">
        <v>0.27996599999999999</v>
      </c>
      <c r="AF11">
        <v>279.96600000000001</v>
      </c>
      <c r="AH11" t="s">
        <v>43</v>
      </c>
      <c r="AI11" t="e">
        <f>_xlfn.PERCENTILE.EXC(AF4:AF1048576,0.99)</f>
        <v>#NUM!</v>
      </c>
      <c r="AK11">
        <v>53580</v>
      </c>
      <c r="AL11" t="s">
        <v>26</v>
      </c>
      <c r="AM11" t="s">
        <v>22</v>
      </c>
      <c r="AN11">
        <v>1050</v>
      </c>
      <c r="AO11">
        <v>1.3180780000000001</v>
      </c>
      <c r="AP11">
        <v>1.588468</v>
      </c>
      <c r="AQ11">
        <v>0.27038999999999902</v>
      </c>
      <c r="AR11">
        <v>270.38999999999902</v>
      </c>
      <c r="AT11" t="s">
        <v>43</v>
      </c>
      <c r="AU11" t="e">
        <f>_xlfn.PERCENTILE.EXC(AR4:AR1048576,0.99)</f>
        <v>#NUM!</v>
      </c>
    </row>
    <row r="12" spans="1:47">
      <c r="A12">
        <v>54860</v>
      </c>
      <c r="B12" t="s">
        <v>26</v>
      </c>
      <c r="C12" t="s">
        <v>15</v>
      </c>
      <c r="D12">
        <v>1050</v>
      </c>
      <c r="E12">
        <v>1.54</v>
      </c>
      <c r="F12">
        <v>1.620468</v>
      </c>
      <c r="G12">
        <v>8.0467999999999901E-2</v>
      </c>
      <c r="H12">
        <v>80.467999999999904</v>
      </c>
      <c r="M12">
        <v>54860</v>
      </c>
      <c r="N12" t="s">
        <v>26</v>
      </c>
      <c r="O12" t="s">
        <v>15</v>
      </c>
      <c r="P12">
        <v>1050</v>
      </c>
      <c r="Q12">
        <v>2.02</v>
      </c>
      <c r="R12">
        <v>2.1004679999999998</v>
      </c>
      <c r="S12">
        <v>8.0468000000000206E-2</v>
      </c>
      <c r="T12">
        <v>80.468000000000202</v>
      </c>
      <c r="Y12">
        <v>53580</v>
      </c>
      <c r="Z12" t="s">
        <v>26</v>
      </c>
      <c r="AA12" t="s">
        <v>22</v>
      </c>
      <c r="AB12">
        <v>1050</v>
      </c>
      <c r="AC12">
        <v>1.5445609999999901</v>
      </c>
      <c r="AD12">
        <v>1.844468</v>
      </c>
      <c r="AE12">
        <v>0.29990699999999998</v>
      </c>
      <c r="AF12">
        <v>299.90699999999998</v>
      </c>
      <c r="AK12">
        <v>53581</v>
      </c>
      <c r="AL12" t="s">
        <v>26</v>
      </c>
      <c r="AM12" t="s">
        <v>22</v>
      </c>
      <c r="AN12">
        <v>1050</v>
      </c>
      <c r="AO12">
        <v>2.0067149999999998</v>
      </c>
      <c r="AP12">
        <v>2.312468</v>
      </c>
      <c r="AQ12">
        <v>0.305753</v>
      </c>
      <c r="AR12">
        <v>305.75299999999999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topLeftCell="A2" workbookViewId="0">
      <selection activeCell="AF1" sqref="AE1:AF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45</v>
      </c>
      <c r="U1" s="1" t="s">
        <v>46</v>
      </c>
      <c r="AE1" s="1" t="s">
        <v>47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156.07919999999922</v>
      </c>
      <c r="C3">
        <f>'64k'!K3</f>
        <v>137.44949999999952</v>
      </c>
      <c r="D3">
        <f>'32k'!K3</f>
        <v>108.91288888888822</v>
      </c>
      <c r="E3">
        <f>'16k'!K3</f>
        <v>96.475555555555303</v>
      </c>
      <c r="F3">
        <f>'8k'!K3</f>
        <v>88.915555555555414</v>
      </c>
      <c r="G3">
        <f>'4k'!K3</f>
        <v>85.357333333333273</v>
      </c>
      <c r="H3">
        <f>'2k'!K3</f>
        <v>82.246444444444322</v>
      </c>
      <c r="K3" t="s">
        <v>34</v>
      </c>
      <c r="L3">
        <f>'70k'!W3</f>
        <v>139.66819999999939</v>
      </c>
      <c r="M3">
        <f>'64k'!W3</f>
        <v>136.50129999999922</v>
      </c>
      <c r="N3" s="3">
        <f>'32k'!W3</f>
        <v>107.57944444444399</v>
      </c>
      <c r="O3" s="3">
        <f>'16k'!W3</f>
        <v>96.257222222222083</v>
      </c>
      <c r="P3" s="3">
        <f>'8k'!W3</f>
        <v>87.357222222222177</v>
      </c>
      <c r="Q3" s="3">
        <f>'4k'!W3</f>
        <v>82.912888888888773</v>
      </c>
      <c r="R3">
        <f>'2k'!W3</f>
        <v>81.579666666666654</v>
      </c>
      <c r="U3" t="s">
        <v>34</v>
      </c>
      <c r="V3">
        <f>'70k'!AI3</f>
        <v>726.5999999999998</v>
      </c>
      <c r="W3">
        <f>'64k'!AI3</f>
        <v>611.61699999999951</v>
      </c>
      <c r="X3" s="3">
        <f>'32k'!AI3</f>
        <v>587.88511111111097</v>
      </c>
      <c r="Y3" s="3">
        <f>'16k'!AI3</f>
        <v>436.97599999999932</v>
      </c>
      <c r="Z3" s="3">
        <f>'8k'!AI3</f>
        <v>472.84944444444386</v>
      </c>
      <c r="AA3" s="3">
        <f>'4k'!AI3</f>
        <v>449.73222222222171</v>
      </c>
      <c r="AB3">
        <f>'2k'!AI3</f>
        <v>301.43744444444405</v>
      </c>
      <c r="AE3" t="s">
        <v>34</v>
      </c>
      <c r="AF3">
        <f>'70k'!AU3</f>
        <v>860.77619999999774</v>
      </c>
      <c r="AG3">
        <f>'64k'!AU3</f>
        <v>712.66079999999988</v>
      </c>
      <c r="AH3" s="3">
        <f>'32k'!AU3</f>
        <v>511.61355555555537</v>
      </c>
      <c r="AI3" s="3">
        <f>'16k'!AU3</f>
        <v>304.34033333333309</v>
      </c>
      <c r="AJ3" s="3">
        <f>'8k'!AU3</f>
        <v>426.9122222222216</v>
      </c>
      <c r="AK3" s="3">
        <f>'4k'!AU3</f>
        <v>320.79544444444377</v>
      </c>
      <c r="AL3">
        <f>'2k'!AU3</f>
        <v>382.04466666666627</v>
      </c>
    </row>
    <row r="4" spans="1:38">
      <c r="A4" t="s">
        <v>35</v>
      </c>
      <c r="B4">
        <f>'70k'!K4</f>
        <v>12.230640136967594</v>
      </c>
      <c r="C4">
        <f>'64k'!K4</f>
        <v>5.1677380399940747</v>
      </c>
      <c r="D4">
        <f>'32k'!K4</f>
        <v>1.2570984620187975</v>
      </c>
      <c r="E4">
        <f>'16k'!K4</f>
        <v>2.9964842403169247</v>
      </c>
      <c r="F4">
        <f>'8k'!K4</f>
        <v>0.83012557431733558</v>
      </c>
      <c r="G4">
        <f>'4k'!K4</f>
        <v>0.99385780337699192</v>
      </c>
      <c r="H4">
        <f>'2k'!K4</f>
        <v>1.1334423585904094</v>
      </c>
      <c r="K4" t="s">
        <v>35</v>
      </c>
      <c r="L4">
        <f>'70k'!W4</f>
        <v>0.97995926445901138</v>
      </c>
      <c r="M4">
        <f>'64k'!W4</f>
        <v>4.7484339113019596</v>
      </c>
      <c r="N4" s="3">
        <f>'32k'!W4</f>
        <v>0.99343535394570859</v>
      </c>
      <c r="O4" s="3">
        <f>'16k'!W4</f>
        <v>3.0623385681813859</v>
      </c>
      <c r="P4" s="3">
        <f>'8k'!W4</f>
        <v>0.99373356341715868</v>
      </c>
      <c r="Q4" s="3">
        <f>'4k'!W4</f>
        <v>0.83150926291954008</v>
      </c>
      <c r="R4">
        <f>'2k'!W4</f>
        <v>0.99385780337686547</v>
      </c>
      <c r="U4" t="s">
        <v>35</v>
      </c>
      <c r="V4">
        <f>'70k'!AI4</f>
        <v>191.62968815191462</v>
      </c>
      <c r="W4">
        <f>'64k'!AI4</f>
        <v>226.92227068932689</v>
      </c>
      <c r="X4" s="3">
        <f>'32k'!AI4</f>
        <v>223.77665011913828</v>
      </c>
      <c r="Y4" s="3">
        <f>'16k'!AI4</f>
        <v>189.86293603017975</v>
      </c>
      <c r="Z4" s="3">
        <f>'8k'!AI4</f>
        <v>221.50086593766565</v>
      </c>
      <c r="AA4" s="3">
        <f>'4k'!AI4</f>
        <v>203.97777887460498</v>
      </c>
      <c r="AB4">
        <f>'2k'!AI4</f>
        <v>9.9470251288299423</v>
      </c>
      <c r="AE4" t="s">
        <v>35</v>
      </c>
      <c r="AF4">
        <f>'70k'!AU4</f>
        <v>544.86439214740005</v>
      </c>
      <c r="AG4">
        <f>'64k'!AU4</f>
        <v>446.30849801651794</v>
      </c>
      <c r="AH4" s="3">
        <f>'32k'!AU4</f>
        <v>253.96810110900464</v>
      </c>
      <c r="AI4" s="3">
        <f>'16k'!AU4</f>
        <v>33.852686271222119</v>
      </c>
      <c r="AJ4" s="3">
        <f>'8k'!AU4</f>
        <v>214.5157572351572</v>
      </c>
      <c r="AK4" s="3">
        <f>'4k'!AU4</f>
        <v>165.94312175703223</v>
      </c>
      <c r="AL4">
        <f>'2k'!AU4</f>
        <v>168.25164925458805</v>
      </c>
    </row>
    <row r="5" spans="1:38">
      <c r="A5" t="s">
        <v>36</v>
      </c>
      <c r="B5">
        <f>'70k'!K5</f>
        <v>149.58855816000269</v>
      </c>
      <c r="C5">
        <f>'64k'!K5</f>
        <v>26.705516450001802</v>
      </c>
      <c r="D5">
        <f>'32k'!K5</f>
        <v>1.580296543210026</v>
      </c>
      <c r="E5">
        <f>'16k'!K5</f>
        <v>8.9789178024676986</v>
      </c>
      <c r="F5">
        <f>'8k'!K5</f>
        <v>0.68910846913568624</v>
      </c>
      <c r="G5">
        <f>'4k'!K5</f>
        <v>0.98775333333333948</v>
      </c>
      <c r="H5">
        <f>'2k'!K5</f>
        <v>1.28469158024699</v>
      </c>
      <c r="K5" t="s">
        <v>36</v>
      </c>
      <c r="L5">
        <f>'70k'!W5</f>
        <v>0.96032015999904652</v>
      </c>
      <c r="M5">
        <f>'64k'!W5</f>
        <v>22.547624610002423</v>
      </c>
      <c r="N5" s="3">
        <f>'32k'!W5</f>
        <v>0.98691380246923521</v>
      </c>
      <c r="O5" s="3">
        <f>'16k'!W5</f>
        <v>9.3779175061712223</v>
      </c>
      <c r="P5" s="3">
        <f>'8k'!W5</f>
        <v>0.98750639506176419</v>
      </c>
      <c r="Q5" s="3">
        <f>'4k'!W5</f>
        <v>0.69140765432099682</v>
      </c>
      <c r="R5">
        <f>'2k'!W5</f>
        <v>0.98775333333308823</v>
      </c>
      <c r="U5" t="s">
        <v>36</v>
      </c>
      <c r="V5">
        <f>'70k'!AI5</f>
        <v>36721.937381200049</v>
      </c>
      <c r="W5">
        <f>'64k'!AI5</f>
        <v>51493.716934800148</v>
      </c>
      <c r="X5" s="3">
        <f>'32k'!AI5</f>
        <v>50075.989138543235</v>
      </c>
      <c r="Y5" s="3">
        <f>'16k'!AI5</f>
        <v>36047.934478000127</v>
      </c>
      <c r="Z5" s="3">
        <f>'8k'!AI5</f>
        <v>49062.633611135738</v>
      </c>
      <c r="AA5" s="3">
        <f>'4k'!AI5</f>
        <v>41606.934274617241</v>
      </c>
      <c r="AB5">
        <f>'2k'!AI5</f>
        <v>98.943308913574342</v>
      </c>
      <c r="AE5" t="s">
        <v>36</v>
      </c>
      <c r="AF5">
        <f>'70k'!AU5</f>
        <v>296877.20583015576</v>
      </c>
      <c r="AG5">
        <f>'64k'!AU5</f>
        <v>199191.27540176018</v>
      </c>
      <c r="AH5" s="3">
        <f>'32k'!AU5</f>
        <v>64499.796380913598</v>
      </c>
      <c r="AI5" s="3">
        <f>'16k'!AU5</f>
        <v>1146.0043677777903</v>
      </c>
      <c r="AJ5" s="3">
        <f>'8k'!AU5</f>
        <v>46017.010102172899</v>
      </c>
      <c r="AK5" s="3">
        <f>'4k'!AU5</f>
        <v>27537.119658469222</v>
      </c>
      <c r="AL5">
        <f>'2k'!AU5</f>
        <v>28308.617476888921</v>
      </c>
    </row>
    <row r="6" spans="1:38">
      <c r="A6" t="s">
        <v>35</v>
      </c>
      <c r="B6">
        <f>'70k'!K6</f>
        <v>5</v>
      </c>
      <c r="C6">
        <f>'64k'!K6</f>
        <v>10</v>
      </c>
      <c r="D6">
        <f>'32k'!K6</f>
        <v>9</v>
      </c>
      <c r="E6">
        <f>'16k'!K6</f>
        <v>9</v>
      </c>
      <c r="F6">
        <f>'8k'!K6</f>
        <v>9</v>
      </c>
      <c r="G6">
        <f>'4k'!K6</f>
        <v>9</v>
      </c>
      <c r="H6">
        <f>'2k'!K6</f>
        <v>9</v>
      </c>
      <c r="K6" t="s">
        <v>35</v>
      </c>
      <c r="L6">
        <f>'70k'!W6</f>
        <v>5</v>
      </c>
      <c r="M6">
        <f>'64k'!W6</f>
        <v>10</v>
      </c>
      <c r="N6" s="3">
        <f>'32k'!W6</f>
        <v>9</v>
      </c>
      <c r="O6" s="3">
        <f>'16k'!W6</f>
        <v>9</v>
      </c>
      <c r="P6" s="3">
        <f>'8k'!W6</f>
        <v>9</v>
      </c>
      <c r="Q6" s="3">
        <f>'4k'!W6</f>
        <v>9</v>
      </c>
      <c r="R6">
        <f>'2k'!W6</f>
        <v>9</v>
      </c>
      <c r="U6" t="s">
        <v>35</v>
      </c>
      <c r="V6">
        <f>'70k'!AI6</f>
        <v>5</v>
      </c>
      <c r="W6">
        <f>'64k'!AI6</f>
        <v>10</v>
      </c>
      <c r="X6" s="3">
        <f>'32k'!AI6</f>
        <v>9</v>
      </c>
      <c r="Y6" s="3">
        <f>'16k'!AI6</f>
        <v>9</v>
      </c>
      <c r="Z6" s="3">
        <f>'8k'!AI6</f>
        <v>9</v>
      </c>
      <c r="AA6" s="3">
        <f>'4k'!AI6</f>
        <v>9</v>
      </c>
      <c r="AB6">
        <f>'2k'!AI6</f>
        <v>9</v>
      </c>
      <c r="AE6" t="s">
        <v>35</v>
      </c>
      <c r="AF6">
        <f>'70k'!AU6</f>
        <v>5</v>
      </c>
      <c r="AG6">
        <f>'64k'!AU6</f>
        <v>10</v>
      </c>
      <c r="AH6" s="3">
        <f>'32k'!AU6</f>
        <v>9</v>
      </c>
      <c r="AI6" s="3">
        <f>'16k'!AU6</f>
        <v>9</v>
      </c>
      <c r="AJ6" s="3">
        <f>'8k'!AU6</f>
        <v>9</v>
      </c>
      <c r="AK6" s="3">
        <f>'4k'!AU6</f>
        <v>9</v>
      </c>
      <c r="AL6">
        <f>'2k'!AU6</f>
        <v>9</v>
      </c>
    </row>
    <row r="7" spans="1:38">
      <c r="A7" t="s">
        <v>10</v>
      </c>
      <c r="B7">
        <f>'70k'!K7</f>
        <v>5.4697085509193757</v>
      </c>
      <c r="C7">
        <f>'64k'!K7</f>
        <v>1.6341822557475587</v>
      </c>
      <c r="D7">
        <f>'32k'!K7</f>
        <v>0.41903282067293252</v>
      </c>
      <c r="E7">
        <f>'16k'!K7</f>
        <v>0.99882808010564161</v>
      </c>
      <c r="F7">
        <f>'8k'!K7</f>
        <v>0.27670852477244517</v>
      </c>
      <c r="G7">
        <f>'4k'!K7</f>
        <v>0.33128593445899729</v>
      </c>
      <c r="H7">
        <f>'2k'!K7</f>
        <v>0.37781411953013649</v>
      </c>
      <c r="K7" t="s">
        <v>10</v>
      </c>
      <c r="L7">
        <f>'70k'!W7</f>
        <v>0.43825110610220858</v>
      </c>
      <c r="M7">
        <f>'64k'!W7</f>
        <v>1.5015866478496145</v>
      </c>
      <c r="N7" s="3">
        <f>'32k'!W7</f>
        <v>0.33114511798190288</v>
      </c>
      <c r="O7" s="3">
        <f>'16k'!W7</f>
        <v>1.0207795227271286</v>
      </c>
      <c r="P7" s="3">
        <f>'8k'!W7</f>
        <v>0.33124452113905289</v>
      </c>
      <c r="Q7" s="3">
        <f>'4k'!W7</f>
        <v>0.27716975430651336</v>
      </c>
      <c r="R7">
        <f>'2k'!W7</f>
        <v>0.33128593445895516</v>
      </c>
      <c r="U7" t="s">
        <v>10</v>
      </c>
      <c r="V7">
        <f>'70k'!AI7</f>
        <v>85.699401842953421</v>
      </c>
      <c r="W7">
        <f>'64k'!AI7</f>
        <v>71.759122719554014</v>
      </c>
      <c r="X7" s="3">
        <f>'32k'!AI7</f>
        <v>74.592216706379432</v>
      </c>
      <c r="Y7" s="3">
        <f>'16k'!AI7</f>
        <v>63.287645343393251</v>
      </c>
      <c r="Z7" s="3">
        <f>'8k'!AI7</f>
        <v>73.833621979221888</v>
      </c>
      <c r="AA7" s="3">
        <f>'4k'!AI7</f>
        <v>67.992592958201655</v>
      </c>
      <c r="AB7">
        <f>'2k'!AI7</f>
        <v>3.3156750429433139</v>
      </c>
      <c r="AE7" t="s">
        <v>10</v>
      </c>
      <c r="AF7">
        <f>'70k'!AU7</f>
        <v>243.67076387213783</v>
      </c>
      <c r="AG7">
        <f>'64k'!AU7</f>
        <v>141.1351392820938</v>
      </c>
      <c r="AH7" s="3">
        <f>'32k'!AU7</f>
        <v>84.65603370300154</v>
      </c>
      <c r="AI7" s="3">
        <f>'16k'!AU7</f>
        <v>11.28422875707404</v>
      </c>
      <c r="AJ7" s="3">
        <f>'8k'!AU7</f>
        <v>71.50525241171907</v>
      </c>
      <c r="AK7" s="3">
        <f>'4k'!AU7</f>
        <v>55.314373919010741</v>
      </c>
      <c r="AL7">
        <f>'2k'!AU7</f>
        <v>56.083883084862684</v>
      </c>
    </row>
    <row r="8" spans="1:38">
      <c r="A8" t="s">
        <v>37</v>
      </c>
      <c r="B8">
        <f>'70k'!K8</f>
        <v>10.720628759801976</v>
      </c>
      <c r="C8">
        <f>'64k'!K8</f>
        <v>3.2029972212652149</v>
      </c>
      <c r="D8">
        <f>'32k'!K8</f>
        <v>0.82130432851894775</v>
      </c>
      <c r="E8">
        <f>'16k'!K8</f>
        <v>1.9577030370070576</v>
      </c>
      <c r="F8">
        <f>'8k'!K8</f>
        <v>0.54234870855399253</v>
      </c>
      <c r="G8">
        <f>'4k'!K8</f>
        <v>0.6493204315396347</v>
      </c>
      <c r="H8">
        <f>'2k'!K8</f>
        <v>0.7405156742790675</v>
      </c>
      <c r="K8" t="s">
        <v>37</v>
      </c>
      <c r="L8">
        <f>'70k'!W8</f>
        <v>0.85897216796032883</v>
      </c>
      <c r="M8">
        <f>'64k'!W8</f>
        <v>2.9431098297852443</v>
      </c>
      <c r="N8" s="3">
        <f>'32k'!W8</f>
        <v>0.6490444312445296</v>
      </c>
      <c r="O8" s="3">
        <f>'16k'!W8</f>
        <v>2.0007278645451718</v>
      </c>
      <c r="P8" s="3">
        <f>'8k'!W8</f>
        <v>0.64923926143254362</v>
      </c>
      <c r="Q8" s="3">
        <f>'4k'!W8</f>
        <v>0.54325271844076617</v>
      </c>
      <c r="R8">
        <f>'2k'!W8</f>
        <v>0.6493204315395521</v>
      </c>
      <c r="U8" t="s">
        <v>37</v>
      </c>
      <c r="V8">
        <f>'70k'!AI8</f>
        <v>167.97082761218871</v>
      </c>
      <c r="W8">
        <f>'64k'!AI8</f>
        <v>140.64788053032586</v>
      </c>
      <c r="X8" s="3">
        <f>'32k'!AI8</f>
        <v>146.20074474450368</v>
      </c>
      <c r="Y8" s="3">
        <f>'16k'!AI8</f>
        <v>124.04378487305077</v>
      </c>
      <c r="Z8" s="3">
        <f>'8k'!AI8</f>
        <v>144.71389907927491</v>
      </c>
      <c r="AA8" s="3">
        <f>'4k'!AI8</f>
        <v>133.26548219807523</v>
      </c>
      <c r="AB8">
        <f>'2k'!AI8</f>
        <v>6.498723084168895</v>
      </c>
      <c r="AE8" t="s">
        <v>37</v>
      </c>
      <c r="AF8">
        <f>'70k'!AU8</f>
        <v>477.5946971893901</v>
      </c>
      <c r="AG8">
        <f>'64k'!AU8</f>
        <v>276.62487299290387</v>
      </c>
      <c r="AH8" s="3">
        <f>'32k'!AU8</f>
        <v>165.92582605788303</v>
      </c>
      <c r="AI8" s="3">
        <f>'16k'!AU8</f>
        <v>22.117088363865118</v>
      </c>
      <c r="AJ8" s="3">
        <f>'8k'!AU8</f>
        <v>140.15029472696938</v>
      </c>
      <c r="AK8" s="3">
        <f>'4k'!AU8</f>
        <v>108.41617288126105</v>
      </c>
      <c r="AL8">
        <f>'2k'!AU8</f>
        <v>109.92441084633086</v>
      </c>
    </row>
    <row r="9" spans="1:38">
      <c r="A9" t="s">
        <v>38</v>
      </c>
      <c r="B9">
        <f>'70k'!K9</f>
        <v>14.089969227168313</v>
      </c>
      <c r="C9">
        <f>'64k'!K9</f>
        <v>4.2096534908057111</v>
      </c>
      <c r="D9">
        <f>'32k'!K9</f>
        <v>1.0794285460534743</v>
      </c>
      <c r="E9">
        <f>'16k'!K9</f>
        <v>2.5729811343521329</v>
      </c>
      <c r="F9">
        <f>'8k'!K9</f>
        <v>0.71280115981381875</v>
      </c>
      <c r="G9">
        <f>'4k'!K9</f>
        <v>0.85339256716637701</v>
      </c>
      <c r="H9">
        <f>'2k'!K9</f>
        <v>0.97324917190963167</v>
      </c>
      <c r="K9" t="s">
        <v>38</v>
      </c>
      <c r="L9">
        <f>'70k'!W9</f>
        <v>1.1289348493192892</v>
      </c>
      <c r="M9">
        <f>'64k'!W9</f>
        <v>3.8680872048606072</v>
      </c>
      <c r="N9" s="3">
        <f>'32k'!W9</f>
        <v>0.85302982392138182</v>
      </c>
      <c r="O9" s="3">
        <f>'16k'!W9</f>
        <v>2.6295280505450833</v>
      </c>
      <c r="P9" s="3">
        <f>'8k'!W9</f>
        <v>0.85328588645420023</v>
      </c>
      <c r="Q9" s="3">
        <f>'4k'!W9</f>
        <v>0.71398928709357845</v>
      </c>
      <c r="R9">
        <f>'2k'!W9</f>
        <v>0.85339256716626855</v>
      </c>
      <c r="U9" t="s">
        <v>38</v>
      </c>
      <c r="V9">
        <f>'70k'!AI9</f>
        <v>220.76165914744803</v>
      </c>
      <c r="W9">
        <f>'64k'!AI9</f>
        <v>184.85150012557114</v>
      </c>
      <c r="X9" s="3">
        <f>'32k'!AI9</f>
        <v>192.14955023563343</v>
      </c>
      <c r="Y9" s="3">
        <f>'16k'!AI9</f>
        <v>163.02897440458102</v>
      </c>
      <c r="Z9" s="3">
        <f>'8k'!AI9</f>
        <v>190.19541021847559</v>
      </c>
      <c r="AA9" s="3">
        <f>'4k'!AI9</f>
        <v>175.14891946032748</v>
      </c>
      <c r="AB9">
        <f>'2k'!AI9</f>
        <v>8.5411789106219764</v>
      </c>
      <c r="AE9" t="s">
        <v>38</v>
      </c>
      <c r="AF9">
        <f>'70k'!AU9</f>
        <v>627.69588773462704</v>
      </c>
      <c r="AG9">
        <f>'64k'!AU9</f>
        <v>363.56411879067366</v>
      </c>
      <c r="AH9" s="3">
        <f>'32k'!AU9</f>
        <v>218.07394281893198</v>
      </c>
      <c r="AI9" s="3">
        <f>'16k'!AU9</f>
        <v>29.068173278222726</v>
      </c>
      <c r="AJ9" s="3">
        <f>'8k'!AU9</f>
        <v>184.19753021258833</v>
      </c>
      <c r="AK9" s="3">
        <f>'4k'!AU9</f>
        <v>142.48982721537166</v>
      </c>
      <c r="AL9">
        <f>'2k'!AU9</f>
        <v>144.47208282660628</v>
      </c>
    </row>
    <row r="10" spans="1:38">
      <c r="A10" t="s">
        <v>42</v>
      </c>
      <c r="B10" t="e">
        <f>'70k'!K10</f>
        <v>#NUM!</v>
      </c>
      <c r="C10" t="e">
        <f>'64k'!K10</f>
        <v>#NUM!</v>
      </c>
      <c r="D10" t="e">
        <f>'32k'!K10</f>
        <v>#NUM!</v>
      </c>
      <c r="E10" t="e">
        <f>'16k'!K10</f>
        <v>#NUM!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42</v>
      </c>
      <c r="L10" t="e">
        <f>'70k'!W10</f>
        <v>#NUM!</v>
      </c>
      <c r="M10" t="e">
        <f>'64k'!W10</f>
        <v>#NUM!</v>
      </c>
      <c r="N10" s="3" t="e">
        <f>'32k'!W10</f>
        <v>#NUM!</v>
      </c>
      <c r="O10" s="3" t="e">
        <f>'16k'!W10</f>
        <v>#NUM!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42</v>
      </c>
      <c r="V10" t="e">
        <f>'70k'!AI10</f>
        <v>#NUM!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42</v>
      </c>
      <c r="AF10" t="e">
        <f>'70k'!AU10</f>
        <v>#NUM!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43</v>
      </c>
      <c r="B11" t="e">
        <f>'70k'!K11</f>
        <v>#NUM!</v>
      </c>
      <c r="C11" t="e">
        <f>'64k'!K11</f>
        <v>#NUM!</v>
      </c>
      <c r="D11" t="e">
        <f>'32k'!K11</f>
        <v>#NUM!</v>
      </c>
      <c r="E11" t="e">
        <f>'16k'!K11</f>
        <v>#NUM!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43</v>
      </c>
      <c r="L11" t="e">
        <f>'70k'!W11</f>
        <v>#NUM!</v>
      </c>
      <c r="M11" t="e">
        <f>'64k'!W11</f>
        <v>#NUM!</v>
      </c>
      <c r="N11" s="3" t="e">
        <f>'32k'!W11</f>
        <v>#NUM!</v>
      </c>
      <c r="O11" s="3" t="e">
        <f>'16k'!W11</f>
        <v>#NUM!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43</v>
      </c>
      <c r="V11" t="e">
        <f>'70k'!AI11</f>
        <v>#NUM!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43</v>
      </c>
      <c r="AF11" t="e">
        <f>'70k'!AU11</f>
        <v>#NUM!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2014-03-20T04:50:06Z</dcterms:modified>
</cp:coreProperties>
</file>