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500" yWindow="0" windowWidth="25720" windowHeight="14920" tabRatio="500" firstSheet="1" activeTab="1"/>
  </bookViews>
  <sheets>
    <sheet name="test" sheetId="1" r:id="rId1"/>
    <sheet name="70k" sheetId="2" r:id="rId2"/>
    <sheet name="まとめ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F4" i="9"/>
  <c r="AG4" i="9"/>
  <c r="AH4" i="9"/>
  <c r="AI4" i="9"/>
  <c r="AJ4" i="9"/>
  <c r="AK4" i="9"/>
  <c r="AL4" i="9"/>
  <c r="AU5" i="2"/>
  <c r="AF5" i="9"/>
  <c r="AG5" i="9"/>
  <c r="AH5" i="9"/>
  <c r="AI5" i="9"/>
  <c r="AJ5" i="9"/>
  <c r="AK5" i="9"/>
  <c r="AL5" i="9"/>
  <c r="AU6" i="2"/>
  <c r="AF6" i="9"/>
  <c r="AG6" i="9"/>
  <c r="AH6" i="9"/>
  <c r="AI6" i="9"/>
  <c r="AJ6" i="9"/>
  <c r="AK6" i="9"/>
  <c r="AL6" i="9"/>
  <c r="AU7" i="2"/>
  <c r="AF7" i="9"/>
  <c r="AG7" i="9"/>
  <c r="AH7" i="9"/>
  <c r="AI7" i="9"/>
  <c r="AJ7" i="9"/>
  <c r="AK7" i="9"/>
  <c r="AL7" i="9"/>
  <c r="AU8" i="2"/>
  <c r="AF8" i="9"/>
  <c r="AG8" i="9"/>
  <c r="AH8" i="9"/>
  <c r="AI8" i="9"/>
  <c r="AJ8" i="9"/>
  <c r="AK8" i="9"/>
  <c r="AL8" i="9"/>
  <c r="AU9" i="2"/>
  <c r="AF9" i="9"/>
  <c r="AG9" i="9"/>
  <c r="AH9" i="9"/>
  <c r="AI9" i="9"/>
  <c r="AJ9" i="9"/>
  <c r="AK9" i="9"/>
  <c r="AL9" i="9"/>
  <c r="AU10" i="2"/>
  <c r="AF10" i="9"/>
  <c r="AG10" i="9"/>
  <c r="AH10" i="9"/>
  <c r="AI10" i="9"/>
  <c r="AJ10" i="9"/>
  <c r="AK10" i="9"/>
  <c r="AL10" i="9"/>
  <c r="AU11" i="2"/>
  <c r="AF11" i="9"/>
  <c r="AG11" i="9"/>
  <c r="AH11" i="9"/>
  <c r="AI11" i="9"/>
  <c r="AJ11" i="9"/>
  <c r="AK11" i="9"/>
  <c r="AL11" i="9"/>
  <c r="AL3" i="9"/>
  <c r="AK3" i="9"/>
  <c r="AJ3" i="9"/>
  <c r="AI3" i="9"/>
  <c r="AH3" i="9"/>
  <c r="AG3" i="9"/>
  <c r="AU3" i="2"/>
  <c r="AF3" i="9"/>
  <c r="W4" i="9"/>
  <c r="X4" i="9"/>
  <c r="Y4" i="9"/>
  <c r="Z4" i="9"/>
  <c r="AA4" i="9"/>
  <c r="AB4" i="9"/>
  <c r="W5" i="9"/>
  <c r="X5" i="9"/>
  <c r="Y5" i="9"/>
  <c r="Z5" i="9"/>
  <c r="AA5" i="9"/>
  <c r="AB5" i="9"/>
  <c r="W6" i="9"/>
  <c r="X6" i="9"/>
  <c r="Y6" i="9"/>
  <c r="Z6" i="9"/>
  <c r="AA6" i="9"/>
  <c r="AB6" i="9"/>
  <c r="W7" i="9"/>
  <c r="X7" i="9"/>
  <c r="Y7" i="9"/>
  <c r="Z7" i="9"/>
  <c r="AA7" i="9"/>
  <c r="AB7" i="9"/>
  <c r="W8" i="9"/>
  <c r="X8" i="9"/>
  <c r="Y8" i="9"/>
  <c r="Z8" i="9"/>
  <c r="AA8" i="9"/>
  <c r="AB8" i="9"/>
  <c r="W9" i="9"/>
  <c r="X9" i="9"/>
  <c r="Y9" i="9"/>
  <c r="Z9" i="9"/>
  <c r="AA9" i="9"/>
  <c r="AB9" i="9"/>
  <c r="W10" i="9"/>
  <c r="X10" i="9"/>
  <c r="Y10" i="9"/>
  <c r="Z10" i="9"/>
  <c r="AA10" i="9"/>
  <c r="AB10" i="9"/>
  <c r="W11" i="9"/>
  <c r="X11" i="9"/>
  <c r="Y11" i="9"/>
  <c r="Z11" i="9"/>
  <c r="AA11" i="9"/>
  <c r="AB11" i="9"/>
  <c r="AB3" i="9"/>
  <c r="AA3" i="9"/>
  <c r="Z3" i="9"/>
  <c r="Y3" i="9"/>
  <c r="X3" i="9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<sst xmlns="http://schemas.openxmlformats.org/spreadsheetml/2006/main" count="1865" uniqueCount="53">
  <si>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</si>
  <si>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</si>
  <si>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</si>
  <si>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</si>
  <si>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</si>
  <si>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</si>
  <si>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</si>
  <si>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</si>
  <si>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</si>
  <si>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</si>
  <si>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</si>
  <si>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</si>
  <si>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</si>
  <si>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</si>
  <si>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</si>
  <si>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</si>
  <si>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</si>
  <si>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</si>
  <si>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</si>
  <si>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</si>
  <si>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</si>
  <si>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</si>
  <si>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</si>
  <si>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</si>
  <si>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</si>
  <si>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</si>
  <si>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</si>
  <si>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</si>
  <si>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</si>
  <si>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</si>
  <si>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</si>
  <si>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</si>
  <si>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</si>
  <si>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</si>
  <si>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</si>
  <si>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</si>
  <si>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</si>
  <si>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</si>
  <si>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</si>
  <si>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</si>
  <si>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</si>
  <si>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</si>
  <si>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</si>
  <si>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</si>
  <si>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</si>
  <si>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</si>
  <si>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</si>
  <si>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</si>
  <si>
    <t>Share_path</t>
    <phoneticPr fontId="1"/>
  </si>
  <si>
    <t>Share switch</t>
    <phoneticPr fontId="1"/>
  </si>
  <si>
    <t>Distribution</t>
    <phoneticPr fontId="1"/>
  </si>
  <si>
    <t>10.1.0.1</t>
  </si>
  <si>
    <t>10.2.0.1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</si>
</sst>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161.1843333333327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83.95300000000013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83.95300000000013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860.7761999999977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949528"/>
        <c:axId val="-2042979928"/>
      </c:barChart>
      <c:catAx>
        <c:axId val="-20339495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042979928"/>
        <c:crosses val="autoZero"/>
        <c:auto val="1"/>
        <c:lblAlgn val="ctr"/>
        <c:lblOffset val="100"/>
        <c:noMultiLvlLbl val="0"/>
      </c:catAx>
      <c:valAx>
        <c:axId val="-2042979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033949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286.892999999999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83.9530000000001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まとめ!$V$10:$AB$10</c:f>
              <c:numCache>
                <c:formatCode>General</c:formatCode>
                <c:ptCount val="7"/>
                <c:pt idx="0">
                  <c:v>83.9530000000001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まとめ!$AF$10:$AL$10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539336"/>
        <c:axId val="-2034535960"/>
      </c:barChart>
      <c:catAx>
        <c:axId val="-2034539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4535960"/>
        <c:crosses val="autoZero"/>
        <c:auto val="1"/>
        <c:lblAlgn val="ctr"/>
        <c:lblOffset val="100"/>
        <c:noMultiLvlLbl val="0"/>
      </c:catAx>
      <c:valAx>
        <c:axId val="-2034535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453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まとめ!$V$11:$AB$11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まとめ!$AF$11:$AL$11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484200"/>
        <c:axId val="-2034481000"/>
      </c:barChart>
      <c:catAx>
        <c:axId val="-2034484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4481000"/>
        <c:crosses val="autoZero"/>
        <c:auto val="1"/>
        <c:lblAlgn val="ctr"/>
        <c:lblOffset val="100"/>
        <c:noMultiLvlLbl val="0"/>
      </c:catAx>
      <c:valAx>
        <c:axId val="-2034481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44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tabSelected="1" showRuler="0" topLeftCell="G1" workbookViewId="0">
      <selection activeCell="M8" sqref="M8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48</v>
      </c>
      <c r="M2" s="1" t="s">
        <v>49</v>
      </c>
      <c r="Y2" s="1" t="s">
        <v>50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161.18433333333272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83.953000000000131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83.953000000000131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860.77619999999774</v>
      </c>
    </row>
    <row r="4" spans="1:47">
      <c r="A4">
        <v>47700</v>
      </c>
      <c r="B4" t="s">
        <v>51</v>
      </c>
      <c r="C4" t="s">
        <v>52</v>
      </c>
      <c r="D4">
        <v>75442</v>
      </c>
      <c r="E4">
        <v>1.0000469999999999</v>
      </c>
      <c r="F4">
        <v>1.0920000000000001</v>
      </c>
      <c r="G4">
        <v>9.1953000000000104E-2</v>
      </c>
      <c r="H4">
        <v>91.953000000000102</v>
      </c>
      <c r="J4" t="s">
        <v>36</v>
      </c>
      <c r="K4">
        <f>_xlfn.STDEV.P(H4:H1048576)</f>
        <v>89.041817087378462</v>
      </c>
      <c r="M4">
        <v>47700</v>
      </c>
      <c r="N4" t="s">
        <v>51</v>
      </c>
      <c r="O4" t="s">
        <v>52</v>
      </c>
      <c r="P4">
        <v>75442</v>
      </c>
      <c r="Q4">
        <v>1.0000469999999999</v>
      </c>
      <c r="R4">
        <v>1.0840000000000001</v>
      </c>
      <c r="S4">
        <v>8.3953000000000097E-2</v>
      </c>
      <c r="T4">
        <v>83.953000000000102</v>
      </c>
      <c r="V4" t="s">
        <v>36</v>
      </c>
      <c r="W4">
        <f>_xlfn.STDEV.P(T4:T1048576)</f>
        <v>2.8421709430404007E-14</v>
      </c>
      <c r="Y4">
        <v>47700</v>
      </c>
      <c r="Z4" t="s">
        <v>51</v>
      </c>
      <c r="AA4" t="s">
        <v>52</v>
      </c>
      <c r="AB4">
        <v>75442</v>
      </c>
      <c r="AC4">
        <v>1.0000469999999999</v>
      </c>
      <c r="AD4">
        <v>1.0840000000000001</v>
      </c>
      <c r="AE4">
        <v>8.3953000000000097E-2</v>
      </c>
      <c r="AF4">
        <v>83.953000000000102</v>
      </c>
      <c r="AH4" t="s">
        <v>36</v>
      </c>
      <c r="AI4">
        <f>_xlfn.STDEV.P(AF4:AF1048576)</f>
        <v>2.8421709430404007E-14</v>
      </c>
      <c r="AK4">
        <v>53579</v>
      </c>
      <c r="AL4" t="s">
        <v>26</v>
      </c>
      <c r="AM4" t="s">
        <v>22</v>
      </c>
      <c r="AN4">
        <v>75766</v>
      </c>
      <c r="AO4">
        <v>1.024359</v>
      </c>
      <c r="AP4">
        <v>1.5084679999999999</v>
      </c>
      <c r="AQ4">
        <v>0.48410900000000001</v>
      </c>
      <c r="AR4">
        <v>484.10899999999998</v>
      </c>
      <c r="AT4" t="s">
        <v>36</v>
      </c>
      <c r="AU4">
        <f>_xlfn.STDEV.P(AR4:AR1048576)</f>
        <v>544.86439214740005</v>
      </c>
    </row>
    <row r="5" spans="1:47">
      <c r="A5">
        <v>47701</v>
      </c>
      <c r="B5" t="s">
        <v>51</v>
      </c>
      <c r="C5" t="s">
        <v>52</v>
      </c>
      <c r="D5">
        <v>75442</v>
      </c>
      <c r="E5">
        <v>2.0032930000000002</v>
      </c>
      <c r="F5">
        <v>2.1080000000000001</v>
      </c>
      <c r="G5">
        <v>0.104706999999999</v>
      </c>
      <c r="H5">
        <v>104.706999999999</v>
      </c>
      <c r="J5" t="s">
        <v>35</v>
      </c>
      <c r="K5">
        <f>VARPA(H4:H1048576)</f>
        <v>7928.4451902221635</v>
      </c>
      <c r="M5">
        <v>47701</v>
      </c>
      <c r="N5" t="s">
        <v>51</v>
      </c>
      <c r="O5" t="s">
        <v>52</v>
      </c>
      <c r="P5">
        <v>75442</v>
      </c>
      <c r="Q5">
        <v>2.0000469999999999</v>
      </c>
      <c r="R5">
        <v>2.0840000000000001</v>
      </c>
      <c r="S5">
        <v>8.3953000000000097E-2</v>
      </c>
      <c r="T5">
        <v>83.953000000000102</v>
      </c>
      <c r="V5" t="s">
        <v>35</v>
      </c>
      <c r="W5">
        <f>VARPA(T4:T1048576)</f>
        <v>8.0779356694631609E-28</v>
      </c>
      <c r="Y5">
        <v>47701</v>
      </c>
      <c r="Z5" t="s">
        <v>51</v>
      </c>
      <c r="AA5" t="s">
        <v>52</v>
      </c>
      <c r="AB5">
        <v>75442</v>
      </c>
      <c r="AC5">
        <v>2.0000469999999999</v>
      </c>
      <c r="AD5">
        <v>2.0840000000000001</v>
      </c>
      <c r="AE5">
        <v>8.3953000000000097E-2</v>
      </c>
      <c r="AF5">
        <v>83.953000000000102</v>
      </c>
      <c r="AH5" t="s">
        <v>35</v>
      </c>
      <c r="AI5">
        <f>VARPA(AF4:AF1048576)</f>
        <v>8.0779356694631609E-28</v>
      </c>
      <c r="AK5">
        <v>53580</v>
      </c>
      <c r="AL5" t="s">
        <v>26</v>
      </c>
      <c r="AM5" t="s">
        <v>22</v>
      </c>
      <c r="AN5">
        <v>75372</v>
      </c>
      <c r="AO5">
        <v>1.2160070000000001</v>
      </c>
      <c r="AP5">
        <v>3.1484679999999998</v>
      </c>
      <c r="AQ5">
        <v>1.93246099999999</v>
      </c>
      <c r="AR5">
        <v>1932.46099999999</v>
      </c>
      <c r="AT5" t="s">
        <v>35</v>
      </c>
      <c r="AU5">
        <f>VARPA(AR4:AR1048576)</f>
        <v>296877.20583015576</v>
      </c>
    </row>
    <row r="6" spans="1:47">
      <c r="A6">
        <v>47702</v>
      </c>
      <c r="B6" t="s">
        <v>51</v>
      </c>
      <c r="C6" t="s">
        <v>52</v>
      </c>
      <c r="D6">
        <v>75718</v>
      </c>
      <c r="E6">
        <v>3.0091070000000002</v>
      </c>
      <c r="F6">
        <v>3.2959999999999998</v>
      </c>
      <c r="G6">
        <v>0.28689299999999901</v>
      </c>
      <c r="H6">
        <v>286.89299999999901</v>
      </c>
      <c r="J6" t="s">
        <v>41</v>
      </c>
      <c r="K6">
        <f>COUNT(H4:H1048576)</f>
        <v>60</v>
      </c>
      <c r="M6">
        <v>47702</v>
      </c>
      <c r="N6" t="s">
        <v>51</v>
      </c>
      <c r="O6" t="s">
        <v>52</v>
      </c>
      <c r="P6">
        <v>75442</v>
      </c>
      <c r="Q6">
        <v>3.0000469999999999</v>
      </c>
      <c r="R6">
        <v>3.0840000000000001</v>
      </c>
      <c r="S6">
        <v>8.3953000000000097E-2</v>
      </c>
      <c r="T6">
        <v>83.953000000000102</v>
      </c>
      <c r="V6" t="s">
        <v>41</v>
      </c>
      <c r="W6">
        <f>COUNT(T4:T1048576)</f>
        <v>60</v>
      </c>
      <c r="Y6">
        <v>47702</v>
      </c>
      <c r="Z6" t="s">
        <v>51</v>
      </c>
      <c r="AA6" t="s">
        <v>52</v>
      </c>
      <c r="AB6">
        <v>75442</v>
      </c>
      <c r="AC6">
        <v>3.0000469999999999</v>
      </c>
      <c r="AD6">
        <v>3.0840000000000001</v>
      </c>
      <c r="AE6">
        <v>8.3953000000000097E-2</v>
      </c>
      <c r="AF6">
        <v>83.953000000000102</v>
      </c>
      <c r="AH6" t="s">
        <v>41</v>
      </c>
      <c r="AI6">
        <f>COUNT(AF4:AF1048576)</f>
        <v>60</v>
      </c>
      <c r="AK6">
        <v>53581</v>
      </c>
      <c r="AL6" t="s">
        <v>26</v>
      </c>
      <c r="AM6" t="s">
        <v>22</v>
      </c>
      <c r="AN6">
        <v>75988</v>
      </c>
      <c r="AO6">
        <v>1.7453110000000001</v>
      </c>
      <c r="AP6">
        <v>2.299925</v>
      </c>
      <c r="AQ6">
        <v>0.55461399999999905</v>
      </c>
      <c r="AR6">
        <v>554.61399999999901</v>
      </c>
      <c r="AT6" t="s">
        <v>41</v>
      </c>
      <c r="AU6">
        <f>COUNT(AR4:AR1048576)</f>
        <v>5</v>
      </c>
    </row>
    <row r="7" spans="1:47">
      <c r="A7">
        <v>47700</v>
      </c>
      <c r="B7" t="s">
        <v>51</v>
      </c>
      <c r="C7" t="s">
        <v>52</v>
      </c>
      <c r="D7">
        <v>75442</v>
      </c>
      <c r="E7">
        <v>1.0000469999999999</v>
      </c>
      <c r="F7">
        <v>1.0920000000000001</v>
      </c>
      <c r="G7">
        <v>9.1953000000000104E-2</v>
      </c>
      <c r="H7">
        <v>91.953000000000102</v>
      </c>
      <c r="J7" t="s">
        <v>10</v>
      </c>
      <c r="K7">
        <f>K4/SQRT(K6)</f>
        <v>11.49524915651546</v>
      </c>
      <c r="M7">
        <v>47700</v>
      </c>
      <c r="N7" t="s">
        <v>51</v>
      </c>
      <c r="O7" t="s">
        <v>52</v>
      </c>
      <c r="P7">
        <v>75442</v>
      </c>
      <c r="Q7">
        <v>1.0000469999999999</v>
      </c>
      <c r="R7">
        <v>1.0840000000000001</v>
      </c>
      <c r="S7">
        <v>8.3953000000000097E-2</v>
      </c>
      <c r="T7">
        <v>83.953000000000102</v>
      </c>
      <c r="V7" t="s">
        <v>10</v>
      </c>
      <c r="W7">
        <f>W4/SQRT(W6)</f>
        <v>3.6692269098233666E-15</v>
      </c>
      <c r="Y7">
        <v>47700</v>
      </c>
      <c r="Z7" t="s">
        <v>51</v>
      </c>
      <c r="AA7" t="s">
        <v>52</v>
      </c>
      <c r="AB7">
        <v>75442</v>
      </c>
      <c r="AC7">
        <v>1.0000469999999999</v>
      </c>
      <c r="AD7">
        <v>1.0840000000000001</v>
      </c>
      <c r="AE7">
        <v>8.3953000000000097E-2</v>
      </c>
      <c r="AF7">
        <v>83.953000000000102</v>
      </c>
      <c r="AH7" t="s">
        <v>10</v>
      </c>
      <c r="AI7">
        <f>AI4/SQRT(AI6)</f>
        <v>3.6692269098233666E-15</v>
      </c>
      <c r="AK7">
        <v>53582</v>
      </c>
      <c r="AL7" t="s">
        <v>26</v>
      </c>
      <c r="AM7" t="s">
        <v>22</v>
      </c>
      <c r="AN7">
        <v>76026</v>
      </c>
      <c r="AO7">
        <v>2.0270790000000001</v>
      </c>
      <c r="AP7">
        <v>2.804468</v>
      </c>
      <c r="AQ7">
        <v>0.777388999999999</v>
      </c>
      <c r="AR7">
        <v>777.38899999999899</v>
      </c>
      <c r="AT7" t="s">
        <v>10</v>
      </c>
      <c r="AU7">
        <f>AU4/SQRT(AU6)</f>
        <v>243.67076387213783</v>
      </c>
    </row>
    <row r="8" spans="1:47">
      <c r="A8">
        <v>47701</v>
      </c>
      <c r="B8" t="s">
        <v>51</v>
      </c>
      <c r="C8" t="s">
        <v>52</v>
      </c>
      <c r="D8">
        <v>75442</v>
      </c>
      <c r="E8">
        <v>2.0032930000000002</v>
      </c>
      <c r="F8">
        <v>2.1080000000000001</v>
      </c>
      <c r="G8">
        <v>0.104706999999999</v>
      </c>
      <c r="H8">
        <v>104.706999999999</v>
      </c>
      <c r="J8" t="s">
        <v>37</v>
      </c>
      <c r="K8">
        <f>K7*1.96</f>
        <v>22.530688346770301</v>
      </c>
      <c r="M8">
        <v>47701</v>
      </c>
      <c r="N8" t="s">
        <v>51</v>
      </c>
      <c r="O8" t="s">
        <v>52</v>
      </c>
      <c r="P8">
        <v>75442</v>
      </c>
      <c r="Q8">
        <v>2.0000469999999999</v>
      </c>
      <c r="R8">
        <v>2.0840000000000001</v>
      </c>
      <c r="S8">
        <v>8.3953000000000097E-2</v>
      </c>
      <c r="T8">
        <v>83.953000000000102</v>
      </c>
      <c r="V8" t="s">
        <v>37</v>
      </c>
      <c r="W8">
        <f>W7*1.96</f>
        <v>7.1916847432537989E-15</v>
      </c>
      <c r="Y8">
        <v>47701</v>
      </c>
      <c r="Z8" t="s">
        <v>51</v>
      </c>
      <c r="AA8" t="s">
        <v>52</v>
      </c>
      <c r="AB8">
        <v>75442</v>
      </c>
      <c r="AC8">
        <v>2.0000469999999999</v>
      </c>
      <c r="AD8">
        <v>2.0840000000000001</v>
      </c>
      <c r="AE8">
        <v>8.3953000000000097E-2</v>
      </c>
      <c r="AF8">
        <v>83.953000000000102</v>
      </c>
      <c r="AH8" t="s">
        <v>37</v>
      </c>
      <c r="AI8">
        <f>AI7*1.96</f>
        <v>7.1916847432537989E-15</v>
      </c>
      <c r="AK8">
        <v>53585</v>
      </c>
      <c r="AL8" t="s">
        <v>26</v>
      </c>
      <c r="AM8" t="s">
        <v>22</v>
      </c>
      <c r="AN8">
        <v>75714</v>
      </c>
      <c r="AO8">
        <v>2.3171599999999999</v>
      </c>
      <c r="AP8">
        <v>2.872468</v>
      </c>
      <c r="AQ8">
        <v>0.55530800000000002</v>
      </c>
      <c r="AR8">
        <v>555.30799999999999</v>
      </c>
      <c r="AT8" t="s">
        <v>37</v>
      </c>
      <c r="AU8">
        <f>AU7*1.96</f>
        <v>477.5946971893901</v>
      </c>
    </row>
    <row r="9" spans="1:47">
      <c r="A9">
        <v>47702</v>
      </c>
      <c r="B9" t="s">
        <v>51</v>
      </c>
      <c r="C9" t="s">
        <v>52</v>
      </c>
      <c r="D9">
        <v>75718</v>
      </c>
      <c r="E9">
        <v>3.0091070000000002</v>
      </c>
      <c r="F9">
        <v>3.2959999999999998</v>
      </c>
      <c r="G9">
        <v>0.28689299999999901</v>
      </c>
      <c r="H9">
        <v>286.89299999999901</v>
      </c>
      <c r="J9" t="s">
        <v>38</v>
      </c>
      <c r="K9">
        <f>K7*2.576</f>
        <v>29.611761827183823</v>
      </c>
      <c r="M9">
        <v>47702</v>
      </c>
      <c r="N9" t="s">
        <v>51</v>
      </c>
      <c r="O9" t="s">
        <v>52</v>
      </c>
      <c r="P9">
        <v>75442</v>
      </c>
      <c r="Q9">
        <v>3.0000469999999999</v>
      </c>
      <c r="R9">
        <v>3.0840000000000001</v>
      </c>
      <c r="S9">
        <v>8.3953000000000097E-2</v>
      </c>
      <c r="T9">
        <v>83.953000000000102</v>
      </c>
      <c r="V9" t="s">
        <v>38</v>
      </c>
      <c r="W9">
        <f>W7*2.576</f>
        <v>9.4519285197049929E-15</v>
      </c>
      <c r="Y9">
        <v>47702</v>
      </c>
      <c r="Z9" t="s">
        <v>51</v>
      </c>
      <c r="AA9" t="s">
        <v>52</v>
      </c>
      <c r="AB9">
        <v>75442</v>
      </c>
      <c r="AC9">
        <v>3.0000469999999999</v>
      </c>
      <c r="AD9">
        <v>3.0840000000000001</v>
      </c>
      <c r="AE9">
        <v>8.3953000000000097E-2</v>
      </c>
      <c r="AF9">
        <v>83.953000000000102</v>
      </c>
      <c r="AH9" t="s">
        <v>38</v>
      </c>
      <c r="AI9">
        <f>AI7*2.576</f>
        <v>9.4519285197049929E-15</v>
      </c>
      <c r="AT9" t="s">
        <v>38</v>
      </c>
      <c r="AU9">
        <f>AU7*2.576</f>
        <v>627.69588773462704</v>
      </c>
    </row>
    <row r="10" spans="1:47">
      <c r="A10">
        <v>47700</v>
      </c>
      <c r="B10" t="s">
        <v>51</v>
      </c>
      <c r="C10" t="s">
        <v>52</v>
      </c>
      <c r="D10">
        <v>75442</v>
      </c>
      <c r="E10">
        <v>1.0000469999999999</v>
      </c>
      <c r="F10">
        <v>1.0920000000000001</v>
      </c>
      <c r="G10">
        <v>9.1953000000000104E-2</v>
      </c>
      <c r="H10">
        <v>91.953000000000102</v>
      </c>
      <c r="J10" t="s">
        <v>42</v>
      </c>
      <c r="K10">
        <f>_xlfn.PERCENTILE.EXC(H4:H1048576,0.95)</f>
        <v>286.89299999999901</v>
      </c>
      <c r="M10">
        <v>47700</v>
      </c>
      <c r="N10" t="s">
        <v>51</v>
      </c>
      <c r="O10" t="s">
        <v>52</v>
      </c>
      <c r="P10">
        <v>75442</v>
      </c>
      <c r="Q10">
        <v>1.0000469999999999</v>
      </c>
      <c r="R10">
        <v>1.0840000000000001</v>
      </c>
      <c r="S10">
        <v>8.3953000000000097E-2</v>
      </c>
      <c r="T10">
        <v>83.953000000000102</v>
      </c>
      <c r="V10" t="s">
        <v>42</v>
      </c>
      <c r="W10">
        <f>_xlfn.PERCENTILE.EXC(T4:T1048576,0.95)</f>
        <v>83.953000000000102</v>
      </c>
      <c r="Y10">
        <v>47700</v>
      </c>
      <c r="Z10" t="s">
        <v>51</v>
      </c>
      <c r="AA10" t="s">
        <v>52</v>
      </c>
      <c r="AB10">
        <v>75442</v>
      </c>
      <c r="AC10">
        <v>1.0000469999999999</v>
      </c>
      <c r="AD10">
        <v>1.0840000000000001</v>
      </c>
      <c r="AE10">
        <v>8.3953000000000097E-2</v>
      </c>
      <c r="AF10">
        <v>83.953000000000102</v>
      </c>
      <c r="AH10" t="s">
        <v>42</v>
      </c>
      <c r="AI10">
        <f>_xlfn.PERCENTILE.EXC(AF4:AF1048576,0.95)</f>
        <v>83.953000000000102</v>
      </c>
      <c r="AT10" t="s">
        <v>42</v>
      </c>
      <c r="AU10" t="e">
        <f>_xlfn.PERCENTILE.EXC(AR4:AR1048576,0.95)</f>
        <v>#NUM!</v>
      </c>
    </row>
    <row r="11" spans="1:47">
      <c r="A11">
        <v>47701</v>
      </c>
      <c r="B11" t="s">
        <v>51</v>
      </c>
      <c r="C11" t="s">
        <v>52</v>
      </c>
      <c r="D11">
        <v>75442</v>
      </c>
      <c r="E11">
        <v>2.0032930000000002</v>
      </c>
      <c r="F11">
        <v>2.1080000000000001</v>
      </c>
      <c r="G11">
        <v>0.104706999999999</v>
      </c>
      <c r="H11">
        <v>104.706999999999</v>
      </c>
      <c r="J11" t="s">
        <v>43</v>
      </c>
      <c r="K11" t="e">
        <f>_xlfn.PERCENTILE.EXC(H4:H1048576,0.99)</f>
        <v>#NUM!</v>
      </c>
      <c r="M11">
        <v>47701</v>
      </c>
      <c r="N11" t="s">
        <v>51</v>
      </c>
      <c r="O11" t="s">
        <v>52</v>
      </c>
      <c r="P11">
        <v>75442</v>
      </c>
      <c r="Q11">
        <v>2.0000469999999999</v>
      </c>
      <c r="R11">
        <v>2.0840000000000001</v>
      </c>
      <c r="S11">
        <v>8.3953000000000097E-2</v>
      </c>
      <c r="T11">
        <v>83.953000000000102</v>
      </c>
      <c r="V11" t="s">
        <v>43</v>
      </c>
      <c r="W11" t="e">
        <f>_xlfn.PERCENTILE.EXC(T4:T1048576,0.99)</f>
        <v>#NUM!</v>
      </c>
      <c r="Y11">
        <v>47701</v>
      </c>
      <c r="Z11" t="s">
        <v>51</v>
      </c>
      <c r="AA11" t="s">
        <v>52</v>
      </c>
      <c r="AB11">
        <v>75442</v>
      </c>
      <c r="AC11">
        <v>2.0000469999999999</v>
      </c>
      <c r="AD11">
        <v>2.0840000000000001</v>
      </c>
      <c r="AE11">
        <v>8.3953000000000097E-2</v>
      </c>
      <c r="AF11">
        <v>83.953000000000102</v>
      </c>
      <c r="AH11" t="s">
        <v>43</v>
      </c>
      <c r="AI11" t="e">
        <f>_xlfn.PERCENTILE.EXC(AF4:AF1048576,0.99)</f>
        <v>#NUM!</v>
      </c>
      <c r="AT11" t="s">
        <v>43</v>
      </c>
      <c r="AU11" t="e">
        <f>_xlfn.PERCENTILE.EXC(AR4:AR1048576,0.99)</f>
        <v>#NUM!</v>
      </c>
    </row>
    <row r="12" spans="1:47">
      <c r="A12">
        <v>47702</v>
      </c>
      <c r="B12" t="s">
        <v>51</v>
      </c>
      <c r="C12" t="s">
        <v>52</v>
      </c>
      <c r="D12">
        <v>75718</v>
      </c>
      <c r="E12">
        <v>3.0091070000000002</v>
      </c>
      <c r="F12">
        <v>3.2959999999999998</v>
      </c>
      <c r="G12">
        <v>0.28689299999999901</v>
      </c>
      <c r="H12">
        <v>286.89299999999901</v>
      </c>
      <c r="M12">
        <v>47702</v>
      </c>
      <c r="N12" t="s">
        <v>51</v>
      </c>
      <c r="O12" t="s">
        <v>52</v>
      </c>
      <c r="P12">
        <v>75442</v>
      </c>
      <c r="Q12">
        <v>3.0000469999999999</v>
      </c>
      <c r="R12">
        <v>3.0840000000000001</v>
      </c>
      <c r="S12">
        <v>8.3953000000000097E-2</v>
      </c>
      <c r="T12">
        <v>83.953000000000102</v>
      </c>
      <c r="Y12">
        <v>47702</v>
      </c>
      <c r="Z12" t="s">
        <v>51</v>
      </c>
      <c r="AA12" t="s">
        <v>52</v>
      </c>
      <c r="AB12">
        <v>75442</v>
      </c>
      <c r="AC12">
        <v>3.0000469999999999</v>
      </c>
      <c r="AD12">
        <v>3.0840000000000001</v>
      </c>
      <c r="AE12">
        <v>8.3953000000000097E-2</v>
      </c>
      <c r="AF12">
        <v>83.953000000000102</v>
      </c>
    </row>
    <row r="13" spans="1:47">
      <c r="A13">
        <v>47700</v>
      </c>
      <c r="B13" t="s">
        <v>51</v>
      </c>
      <c r="C13" t="s">
        <v>52</v>
      </c>
      <c r="D13">
        <v>75442</v>
      </c>
      <c r="E13">
        <v>1.0000469999999999</v>
      </c>
      <c r="F13">
        <v>1.0920000000000001</v>
      </c>
      <c r="G13">
        <v>9.1953000000000104E-2</v>
      </c>
      <c r="H13">
        <v>91.953000000000102</v>
      </c>
      <c r="M13">
        <v>47700</v>
      </c>
      <c r="N13" t="s">
        <v>51</v>
      </c>
      <c r="O13" t="s">
        <v>52</v>
      </c>
      <c r="P13">
        <v>75442</v>
      </c>
      <c r="Q13">
        <v>1.0000469999999999</v>
      </c>
      <c r="R13">
        <v>1.0840000000000001</v>
      </c>
      <c r="S13">
        <v>8.3953000000000097E-2</v>
      </c>
      <c r="T13">
        <v>83.953000000000102</v>
      </c>
      <c r="Y13">
        <v>47700</v>
      </c>
      <c r="Z13" t="s">
        <v>51</v>
      </c>
      <c r="AA13" t="s">
        <v>52</v>
      </c>
      <c r="AB13">
        <v>75442</v>
      </c>
      <c r="AC13">
        <v>1.0000469999999999</v>
      </c>
      <c r="AD13">
        <v>1.0840000000000001</v>
      </c>
      <c r="AE13">
        <v>8.3953000000000097E-2</v>
      </c>
      <c r="AF13">
        <v>83.953000000000102</v>
      </c>
    </row>
    <row r="14" spans="1:47">
      <c r="A14">
        <v>47701</v>
      </c>
      <c r="B14" t="s">
        <v>51</v>
      </c>
      <c r="C14" t="s">
        <v>52</v>
      </c>
      <c r="D14">
        <v>75442</v>
      </c>
      <c r="E14">
        <v>2.0032930000000002</v>
      </c>
      <c r="F14">
        <v>2.1080000000000001</v>
      </c>
      <c r="G14">
        <v>0.104706999999999</v>
      </c>
      <c r="H14">
        <v>104.706999999999</v>
      </c>
      <c r="M14">
        <v>47701</v>
      </c>
      <c r="N14" t="s">
        <v>51</v>
      </c>
      <c r="O14" t="s">
        <v>52</v>
      </c>
      <c r="P14">
        <v>75442</v>
      </c>
      <c r="Q14">
        <v>2.0000469999999999</v>
      </c>
      <c r="R14">
        <v>2.0840000000000001</v>
      </c>
      <c r="S14">
        <v>8.3953000000000097E-2</v>
      </c>
      <c r="T14">
        <v>83.953000000000102</v>
      </c>
      <c r="Y14">
        <v>47701</v>
      </c>
      <c r="Z14" t="s">
        <v>51</v>
      </c>
      <c r="AA14" t="s">
        <v>52</v>
      </c>
      <c r="AB14">
        <v>75442</v>
      </c>
      <c r="AC14">
        <v>2.0000469999999999</v>
      </c>
      <c r="AD14">
        <v>2.0840000000000001</v>
      </c>
      <c r="AE14">
        <v>8.3953000000000097E-2</v>
      </c>
      <c r="AF14">
        <v>83.953000000000102</v>
      </c>
    </row>
    <row r="15" spans="1:47">
      <c r="A15">
        <v>47702</v>
      </c>
      <c r="B15" t="s">
        <v>51</v>
      </c>
      <c r="C15" t="s">
        <v>52</v>
      </c>
      <c r="D15">
        <v>75718</v>
      </c>
      <c r="E15">
        <v>3.0091070000000002</v>
      </c>
      <c r="F15">
        <v>3.2959999999999998</v>
      </c>
      <c r="G15">
        <v>0.28689299999999901</v>
      </c>
      <c r="H15">
        <v>286.89299999999901</v>
      </c>
      <c r="M15">
        <v>47702</v>
      </c>
      <c r="N15" t="s">
        <v>51</v>
      </c>
      <c r="O15" t="s">
        <v>52</v>
      </c>
      <c r="P15">
        <v>75442</v>
      </c>
      <c r="Q15">
        <v>3.0000469999999999</v>
      </c>
      <c r="R15">
        <v>3.0840000000000001</v>
      </c>
      <c r="S15">
        <v>8.3953000000000097E-2</v>
      </c>
      <c r="T15">
        <v>83.953000000000102</v>
      </c>
      <c r="Y15">
        <v>47702</v>
      </c>
      <c r="Z15" t="s">
        <v>51</v>
      </c>
      <c r="AA15" t="s">
        <v>52</v>
      </c>
      <c r="AB15">
        <v>75442</v>
      </c>
      <c r="AC15">
        <v>3.0000469999999999</v>
      </c>
      <c r="AD15">
        <v>3.0840000000000001</v>
      </c>
      <c r="AE15">
        <v>8.3953000000000097E-2</v>
      </c>
      <c r="AF15">
        <v>83.953000000000102</v>
      </c>
    </row>
    <row r="16" spans="1:47">
      <c r="A16">
        <v>47700</v>
      </c>
      <c r="B16" t="s">
        <v>51</v>
      </c>
      <c r="C16" t="s">
        <v>52</v>
      </c>
      <c r="D16">
        <v>75442</v>
      </c>
      <c r="E16">
        <v>1.0000469999999999</v>
      </c>
      <c r="F16">
        <v>1.0920000000000001</v>
      </c>
      <c r="G16">
        <v>9.1953000000000104E-2</v>
      </c>
      <c r="H16">
        <v>91.953000000000102</v>
      </c>
      <c r="M16">
        <v>47700</v>
      </c>
      <c r="N16" t="s">
        <v>51</v>
      </c>
      <c r="O16" t="s">
        <v>52</v>
      </c>
      <c r="P16">
        <v>75442</v>
      </c>
      <c r="Q16">
        <v>1.0000469999999999</v>
      </c>
      <c r="R16">
        <v>1.0840000000000001</v>
      </c>
      <c r="S16">
        <v>8.3953000000000097E-2</v>
      </c>
      <c r="T16">
        <v>83.953000000000102</v>
      </c>
      <c r="Y16">
        <v>47700</v>
      </c>
      <c r="Z16" t="s">
        <v>51</v>
      </c>
      <c r="AA16" t="s">
        <v>52</v>
      </c>
      <c r="AB16">
        <v>75442</v>
      </c>
      <c r="AC16">
        <v>1.0000469999999999</v>
      </c>
      <c r="AD16">
        <v>1.0840000000000001</v>
      </c>
      <c r="AE16">
        <v>8.3953000000000097E-2</v>
      </c>
      <c r="AF16">
        <v>83.953000000000102</v>
      </c>
    </row>
    <row r="17" spans="1:32">
      <c r="A17">
        <v>47701</v>
      </c>
      <c r="B17" t="s">
        <v>51</v>
      </c>
      <c r="C17" t="s">
        <v>52</v>
      </c>
      <c r="D17">
        <v>75442</v>
      </c>
      <c r="E17">
        <v>2.0032930000000002</v>
      </c>
      <c r="F17">
        <v>2.1080000000000001</v>
      </c>
      <c r="G17">
        <v>0.104706999999999</v>
      </c>
      <c r="H17">
        <v>104.706999999999</v>
      </c>
      <c r="M17">
        <v>47701</v>
      </c>
      <c r="N17" t="s">
        <v>51</v>
      </c>
      <c r="O17" t="s">
        <v>52</v>
      </c>
      <c r="P17">
        <v>75442</v>
      </c>
      <c r="Q17">
        <v>2.0000469999999999</v>
      </c>
      <c r="R17">
        <v>2.0840000000000001</v>
      </c>
      <c r="S17">
        <v>8.3953000000000097E-2</v>
      </c>
      <c r="T17">
        <v>83.953000000000102</v>
      </c>
      <c r="Y17">
        <v>47701</v>
      </c>
      <c r="Z17" t="s">
        <v>51</v>
      </c>
      <c r="AA17" t="s">
        <v>52</v>
      </c>
      <c r="AB17">
        <v>75442</v>
      </c>
      <c r="AC17">
        <v>2.0000469999999999</v>
      </c>
      <c r="AD17">
        <v>2.0840000000000001</v>
      </c>
      <c r="AE17">
        <v>8.3953000000000097E-2</v>
      </c>
      <c r="AF17">
        <v>83.953000000000102</v>
      </c>
    </row>
    <row r="18" spans="1:32">
      <c r="A18">
        <v>47702</v>
      </c>
      <c r="B18" t="s">
        <v>51</v>
      </c>
      <c r="C18" t="s">
        <v>52</v>
      </c>
      <c r="D18">
        <v>75718</v>
      </c>
      <c r="E18">
        <v>3.0091070000000002</v>
      </c>
      <c r="F18">
        <v>3.2959999999999998</v>
      </c>
      <c r="G18">
        <v>0.28689299999999901</v>
      </c>
      <c r="H18">
        <v>286.89299999999901</v>
      </c>
      <c r="M18">
        <v>47702</v>
      </c>
      <c r="N18" t="s">
        <v>51</v>
      </c>
      <c r="O18" t="s">
        <v>52</v>
      </c>
      <c r="P18">
        <v>75442</v>
      </c>
      <c r="Q18">
        <v>3.0000469999999999</v>
      </c>
      <c r="R18">
        <v>3.0840000000000001</v>
      </c>
      <c r="S18">
        <v>8.3953000000000097E-2</v>
      </c>
      <c r="T18">
        <v>83.953000000000102</v>
      </c>
      <c r="Y18">
        <v>47702</v>
      </c>
      <c r="Z18" t="s">
        <v>51</v>
      </c>
      <c r="AA18" t="s">
        <v>52</v>
      </c>
      <c r="AB18">
        <v>75442</v>
      </c>
      <c r="AC18">
        <v>3.0000469999999999</v>
      </c>
      <c r="AD18">
        <v>3.0840000000000001</v>
      </c>
      <c r="AE18">
        <v>8.3953000000000097E-2</v>
      </c>
      <c r="AF18">
        <v>83.953000000000102</v>
      </c>
    </row>
    <row r="19" spans="1:32">
      <c r="A19">
        <v>47700</v>
      </c>
      <c r="B19" t="s">
        <v>51</v>
      </c>
      <c r="C19" t="s">
        <v>52</v>
      </c>
      <c r="D19">
        <v>75442</v>
      </c>
      <c r="E19">
        <v>1.0000469999999999</v>
      </c>
      <c r="F19">
        <v>1.0920000000000001</v>
      </c>
      <c r="G19">
        <v>9.1953000000000104E-2</v>
      </c>
      <c r="H19">
        <v>91.953000000000102</v>
      </c>
      <c r="M19">
        <v>47700</v>
      </c>
      <c r="N19" t="s">
        <v>51</v>
      </c>
      <c r="O19" t="s">
        <v>52</v>
      </c>
      <c r="P19">
        <v>75442</v>
      </c>
      <c r="Q19">
        <v>1.0000469999999999</v>
      </c>
      <c r="R19">
        <v>1.0840000000000001</v>
      </c>
      <c r="S19">
        <v>8.3953000000000097E-2</v>
      </c>
      <c r="T19">
        <v>83.953000000000102</v>
      </c>
      <c r="Y19">
        <v>47700</v>
      </c>
      <c r="Z19" t="s">
        <v>51</v>
      </c>
      <c r="AA19" t="s">
        <v>52</v>
      </c>
      <c r="AB19">
        <v>75442</v>
      </c>
      <c r="AC19">
        <v>1.0000469999999999</v>
      </c>
      <c r="AD19">
        <v>1.0840000000000001</v>
      </c>
      <c r="AE19">
        <v>8.3953000000000097E-2</v>
      </c>
      <c r="AF19">
        <v>83.953000000000102</v>
      </c>
    </row>
    <row r="20" spans="1:32">
      <c r="A20">
        <v>47701</v>
      </c>
      <c r="B20" t="s">
        <v>51</v>
      </c>
      <c r="C20" t="s">
        <v>52</v>
      </c>
      <c r="D20">
        <v>75442</v>
      </c>
      <c r="E20">
        <v>2.0032930000000002</v>
      </c>
      <c r="F20">
        <v>2.1080000000000001</v>
      </c>
      <c r="G20">
        <v>0.104706999999999</v>
      </c>
      <c r="H20">
        <v>104.706999999999</v>
      </c>
      <c r="M20">
        <v>47701</v>
      </c>
      <c r="N20" t="s">
        <v>51</v>
      </c>
      <c r="O20" t="s">
        <v>52</v>
      </c>
      <c r="P20">
        <v>75442</v>
      </c>
      <c r="Q20">
        <v>2.0000469999999999</v>
      </c>
      <c r="R20">
        <v>2.0840000000000001</v>
      </c>
      <c r="S20">
        <v>8.3953000000000097E-2</v>
      </c>
      <c r="T20">
        <v>83.953000000000102</v>
      </c>
      <c r="Y20">
        <v>47701</v>
      </c>
      <c r="Z20" t="s">
        <v>51</v>
      </c>
      <c r="AA20" t="s">
        <v>52</v>
      </c>
      <c r="AB20">
        <v>75442</v>
      </c>
      <c r="AC20">
        <v>2.0000469999999999</v>
      </c>
      <c r="AD20">
        <v>2.0840000000000001</v>
      </c>
      <c r="AE20">
        <v>8.3953000000000097E-2</v>
      </c>
      <c r="AF20">
        <v>83.953000000000102</v>
      </c>
    </row>
    <row r="21" spans="1:32">
      <c r="A21">
        <v>47702</v>
      </c>
      <c r="B21" t="s">
        <v>51</v>
      </c>
      <c r="C21" t="s">
        <v>52</v>
      </c>
      <c r="D21">
        <v>75718</v>
      </c>
      <c r="E21">
        <v>3.0091070000000002</v>
      </c>
      <c r="F21">
        <v>3.2959999999999998</v>
      </c>
      <c r="G21">
        <v>0.28689299999999901</v>
      </c>
      <c r="H21">
        <v>286.89299999999901</v>
      </c>
      <c r="M21">
        <v>47702</v>
      </c>
      <c r="N21" t="s">
        <v>51</v>
      </c>
      <c r="O21" t="s">
        <v>52</v>
      </c>
      <c r="P21">
        <v>75442</v>
      </c>
      <c r="Q21">
        <v>3.0000469999999999</v>
      </c>
      <c r="R21">
        <v>3.0840000000000001</v>
      </c>
      <c r="S21">
        <v>8.3953000000000097E-2</v>
      </c>
      <c r="T21">
        <v>83.953000000000102</v>
      </c>
      <c r="Y21">
        <v>47702</v>
      </c>
      <c r="Z21" t="s">
        <v>51</v>
      </c>
      <c r="AA21" t="s">
        <v>52</v>
      </c>
      <c r="AB21">
        <v>75442</v>
      </c>
      <c r="AC21">
        <v>3.0000469999999999</v>
      </c>
      <c r="AD21">
        <v>3.0840000000000001</v>
      </c>
      <c r="AE21">
        <v>8.3953000000000097E-2</v>
      </c>
      <c r="AF21">
        <v>83.953000000000102</v>
      </c>
    </row>
    <row r="22" spans="1:32">
      <c r="A22">
        <v>47700</v>
      </c>
      <c r="B22" t="s">
        <v>51</v>
      </c>
      <c r="C22" t="s">
        <v>52</v>
      </c>
      <c r="D22">
        <v>75442</v>
      </c>
      <c r="E22">
        <v>1.0000469999999999</v>
      </c>
      <c r="F22">
        <v>1.0920000000000001</v>
      </c>
      <c r="G22">
        <v>9.1953000000000104E-2</v>
      </c>
      <c r="H22">
        <v>91.953000000000102</v>
      </c>
      <c r="M22">
        <v>47700</v>
      </c>
      <c r="N22" t="s">
        <v>51</v>
      </c>
      <c r="O22" t="s">
        <v>52</v>
      </c>
      <c r="P22">
        <v>75442</v>
      </c>
      <c r="Q22">
        <v>1.0000469999999999</v>
      </c>
      <c r="R22">
        <v>1.0840000000000001</v>
      </c>
      <c r="S22">
        <v>8.3953000000000097E-2</v>
      </c>
      <c r="T22">
        <v>83.953000000000102</v>
      </c>
      <c r="Y22">
        <v>47700</v>
      </c>
      <c r="Z22" t="s">
        <v>51</v>
      </c>
      <c r="AA22" t="s">
        <v>52</v>
      </c>
      <c r="AB22">
        <v>75442</v>
      </c>
      <c r="AC22">
        <v>1.0000469999999999</v>
      </c>
      <c r="AD22">
        <v>1.0840000000000001</v>
      </c>
      <c r="AE22">
        <v>8.3953000000000097E-2</v>
      </c>
      <c r="AF22">
        <v>83.953000000000102</v>
      </c>
    </row>
    <row r="23" spans="1:32">
      <c r="A23">
        <v>47701</v>
      </c>
      <c r="B23" t="s">
        <v>51</v>
      </c>
      <c r="C23" t="s">
        <v>52</v>
      </c>
      <c r="D23">
        <v>75442</v>
      </c>
      <c r="E23">
        <v>2.0032930000000002</v>
      </c>
      <c r="F23">
        <v>2.1080000000000001</v>
      </c>
      <c r="G23">
        <v>0.104706999999999</v>
      </c>
      <c r="H23">
        <v>104.706999999999</v>
      </c>
      <c r="M23">
        <v>47701</v>
      </c>
      <c r="N23" t="s">
        <v>51</v>
      </c>
      <c r="O23" t="s">
        <v>52</v>
      </c>
      <c r="P23">
        <v>75442</v>
      </c>
      <c r="Q23">
        <v>2.0000469999999999</v>
      </c>
      <c r="R23">
        <v>2.0840000000000001</v>
      </c>
      <c r="S23">
        <v>8.3953000000000097E-2</v>
      </c>
      <c r="T23">
        <v>83.953000000000102</v>
      </c>
      <c r="Y23">
        <v>47701</v>
      </c>
      <c r="Z23" t="s">
        <v>51</v>
      </c>
      <c r="AA23" t="s">
        <v>52</v>
      </c>
      <c r="AB23">
        <v>75442</v>
      </c>
      <c r="AC23">
        <v>2.0000469999999999</v>
      </c>
      <c r="AD23">
        <v>2.0840000000000001</v>
      </c>
      <c r="AE23">
        <v>8.3953000000000097E-2</v>
      </c>
      <c r="AF23">
        <v>83.953000000000102</v>
      </c>
    </row>
    <row r="24" spans="1:32">
      <c r="A24">
        <v>47702</v>
      </c>
      <c r="B24" t="s">
        <v>51</v>
      </c>
      <c r="C24" t="s">
        <v>52</v>
      </c>
      <c r="D24">
        <v>75718</v>
      </c>
      <c r="E24">
        <v>3.0091070000000002</v>
      </c>
      <c r="F24">
        <v>3.2959999999999998</v>
      </c>
      <c r="G24">
        <v>0.28689299999999901</v>
      </c>
      <c r="H24">
        <v>286.89299999999901</v>
      </c>
      <c r="M24">
        <v>47702</v>
      </c>
      <c r="N24" t="s">
        <v>51</v>
      </c>
      <c r="O24" t="s">
        <v>52</v>
      </c>
      <c r="P24">
        <v>75442</v>
      </c>
      <c r="Q24">
        <v>3.0000469999999999</v>
      </c>
      <c r="R24">
        <v>3.0840000000000001</v>
      </c>
      <c r="S24">
        <v>8.3953000000000097E-2</v>
      </c>
      <c r="T24">
        <v>83.953000000000102</v>
      </c>
      <c r="Y24">
        <v>47702</v>
      </c>
      <c r="Z24" t="s">
        <v>51</v>
      </c>
      <c r="AA24" t="s">
        <v>52</v>
      </c>
      <c r="AB24">
        <v>75442</v>
      </c>
      <c r="AC24">
        <v>3.0000469999999999</v>
      </c>
      <c r="AD24">
        <v>3.0840000000000001</v>
      </c>
      <c r="AE24">
        <v>8.3953000000000097E-2</v>
      </c>
      <c r="AF24">
        <v>83.953000000000102</v>
      </c>
    </row>
    <row r="25" spans="1:32">
      <c r="A25">
        <v>47700</v>
      </c>
      <c r="B25" t="s">
        <v>51</v>
      </c>
      <c r="C25" t="s">
        <v>52</v>
      </c>
      <c r="D25">
        <v>75442</v>
      </c>
      <c r="E25">
        <v>1.0000469999999999</v>
      </c>
      <c r="F25">
        <v>1.0920000000000001</v>
      </c>
      <c r="G25">
        <v>9.1953000000000104E-2</v>
      </c>
      <c r="H25">
        <v>91.953000000000102</v>
      </c>
      <c r="M25">
        <v>47700</v>
      </c>
      <c r="N25" t="s">
        <v>51</v>
      </c>
      <c r="O25" t="s">
        <v>52</v>
      </c>
      <c r="P25">
        <v>75442</v>
      </c>
      <c r="Q25">
        <v>1.0000469999999999</v>
      </c>
      <c r="R25">
        <v>1.0840000000000001</v>
      </c>
      <c r="S25">
        <v>8.3953000000000097E-2</v>
      </c>
      <c r="T25">
        <v>83.953000000000102</v>
      </c>
      <c r="Y25">
        <v>47700</v>
      </c>
      <c r="Z25" t="s">
        <v>51</v>
      </c>
      <c r="AA25" t="s">
        <v>52</v>
      </c>
      <c r="AB25">
        <v>75442</v>
      </c>
      <c r="AC25">
        <v>1.0000469999999999</v>
      </c>
      <c r="AD25">
        <v>1.0840000000000001</v>
      </c>
      <c r="AE25">
        <v>8.3953000000000097E-2</v>
      </c>
      <c r="AF25">
        <v>83.953000000000102</v>
      </c>
    </row>
    <row r="26" spans="1:32">
      <c r="A26">
        <v>47701</v>
      </c>
      <c r="B26" t="s">
        <v>51</v>
      </c>
      <c r="C26" t="s">
        <v>52</v>
      </c>
      <c r="D26">
        <v>75442</v>
      </c>
      <c r="E26">
        <v>2.0032930000000002</v>
      </c>
      <c r="F26">
        <v>2.1080000000000001</v>
      </c>
      <c r="G26">
        <v>0.104706999999999</v>
      </c>
      <c r="H26">
        <v>104.706999999999</v>
      </c>
      <c r="M26">
        <v>47701</v>
      </c>
      <c r="N26" t="s">
        <v>51</v>
      </c>
      <c r="O26" t="s">
        <v>52</v>
      </c>
      <c r="P26">
        <v>75442</v>
      </c>
      <c r="Q26">
        <v>2.0000469999999999</v>
      </c>
      <c r="R26">
        <v>2.0840000000000001</v>
      </c>
      <c r="S26">
        <v>8.3953000000000097E-2</v>
      </c>
      <c r="T26">
        <v>83.953000000000102</v>
      </c>
      <c r="Y26">
        <v>47701</v>
      </c>
      <c r="Z26" t="s">
        <v>51</v>
      </c>
      <c r="AA26" t="s">
        <v>52</v>
      </c>
      <c r="AB26">
        <v>75442</v>
      </c>
      <c r="AC26">
        <v>2.0000469999999999</v>
      </c>
      <c r="AD26">
        <v>2.0840000000000001</v>
      </c>
      <c r="AE26">
        <v>8.3953000000000097E-2</v>
      </c>
      <c r="AF26">
        <v>83.953000000000102</v>
      </c>
    </row>
    <row r="27" spans="1:32">
      <c r="A27">
        <v>47702</v>
      </c>
      <c r="B27" t="s">
        <v>51</v>
      </c>
      <c r="C27" t="s">
        <v>52</v>
      </c>
      <c r="D27">
        <v>75718</v>
      </c>
      <c r="E27">
        <v>3.0091070000000002</v>
      </c>
      <c r="F27">
        <v>3.2959999999999998</v>
      </c>
      <c r="G27">
        <v>0.28689299999999901</v>
      </c>
      <c r="H27">
        <v>286.89299999999901</v>
      </c>
      <c r="M27">
        <v>47702</v>
      </c>
      <c r="N27" t="s">
        <v>51</v>
      </c>
      <c r="O27" t="s">
        <v>52</v>
      </c>
      <c r="P27">
        <v>75442</v>
      </c>
      <c r="Q27">
        <v>3.0000469999999999</v>
      </c>
      <c r="R27">
        <v>3.0840000000000001</v>
      </c>
      <c r="S27">
        <v>8.3953000000000097E-2</v>
      </c>
      <c r="T27">
        <v>83.953000000000102</v>
      </c>
      <c r="Y27">
        <v>47702</v>
      </c>
      <c r="Z27" t="s">
        <v>51</v>
      </c>
      <c r="AA27" t="s">
        <v>52</v>
      </c>
      <c r="AB27">
        <v>75442</v>
      </c>
      <c r="AC27">
        <v>3.0000469999999999</v>
      </c>
      <c r="AD27">
        <v>3.0840000000000001</v>
      </c>
      <c r="AE27">
        <v>8.3953000000000097E-2</v>
      </c>
      <c r="AF27">
        <v>83.953000000000102</v>
      </c>
    </row>
    <row r="28" spans="1:32">
      <c r="A28">
        <v>47700</v>
      </c>
      <c r="B28" t="s">
        <v>51</v>
      </c>
      <c r="C28" t="s">
        <v>52</v>
      </c>
      <c r="D28">
        <v>75442</v>
      </c>
      <c r="E28">
        <v>1.0000469999999999</v>
      </c>
      <c r="F28">
        <v>1.0920000000000001</v>
      </c>
      <c r="G28">
        <v>9.1953000000000104E-2</v>
      </c>
      <c r="H28">
        <v>91.953000000000102</v>
      </c>
      <c r="M28">
        <v>47700</v>
      </c>
      <c r="N28" t="s">
        <v>51</v>
      </c>
      <c r="O28" t="s">
        <v>52</v>
      </c>
      <c r="P28">
        <v>75442</v>
      </c>
      <c r="Q28">
        <v>1.0000469999999999</v>
      </c>
      <c r="R28">
        <v>1.0840000000000001</v>
      </c>
      <c r="S28">
        <v>8.3953000000000097E-2</v>
      </c>
      <c r="T28">
        <v>83.953000000000102</v>
      </c>
      <c r="Y28">
        <v>47700</v>
      </c>
      <c r="Z28" t="s">
        <v>51</v>
      </c>
      <c r="AA28" t="s">
        <v>52</v>
      </c>
      <c r="AB28">
        <v>75442</v>
      </c>
      <c r="AC28">
        <v>1.0000469999999999</v>
      </c>
      <c r="AD28">
        <v>1.0840000000000001</v>
      </c>
      <c r="AE28">
        <v>8.3953000000000097E-2</v>
      </c>
      <c r="AF28">
        <v>83.953000000000102</v>
      </c>
    </row>
    <row r="29" spans="1:32">
      <c r="A29">
        <v>47701</v>
      </c>
      <c r="B29" t="s">
        <v>51</v>
      </c>
      <c r="C29" t="s">
        <v>52</v>
      </c>
      <c r="D29">
        <v>75442</v>
      </c>
      <c r="E29">
        <v>2.0032930000000002</v>
      </c>
      <c r="F29">
        <v>2.1080000000000001</v>
      </c>
      <c r="G29">
        <v>0.104706999999999</v>
      </c>
      <c r="H29">
        <v>104.706999999999</v>
      </c>
      <c r="M29">
        <v>47701</v>
      </c>
      <c r="N29" t="s">
        <v>51</v>
      </c>
      <c r="O29" t="s">
        <v>52</v>
      </c>
      <c r="P29">
        <v>75442</v>
      </c>
      <c r="Q29">
        <v>2.0000469999999999</v>
      </c>
      <c r="R29">
        <v>2.0840000000000001</v>
      </c>
      <c r="S29">
        <v>8.3953000000000097E-2</v>
      </c>
      <c r="T29">
        <v>83.953000000000102</v>
      </c>
      <c r="Y29">
        <v>47701</v>
      </c>
      <c r="Z29" t="s">
        <v>51</v>
      </c>
      <c r="AA29" t="s">
        <v>52</v>
      </c>
      <c r="AB29">
        <v>75442</v>
      </c>
      <c r="AC29">
        <v>2.0000469999999999</v>
      </c>
      <c r="AD29">
        <v>2.0840000000000001</v>
      </c>
      <c r="AE29">
        <v>8.3953000000000097E-2</v>
      </c>
      <c r="AF29">
        <v>83.953000000000102</v>
      </c>
    </row>
    <row r="30" spans="1:32">
      <c r="A30">
        <v>47702</v>
      </c>
      <c r="B30" t="s">
        <v>51</v>
      </c>
      <c r="C30" t="s">
        <v>52</v>
      </c>
      <c r="D30">
        <v>75718</v>
      </c>
      <c r="E30">
        <v>3.0091070000000002</v>
      </c>
      <c r="F30">
        <v>3.2959999999999998</v>
      </c>
      <c r="G30">
        <v>0.28689299999999901</v>
      </c>
      <c r="H30">
        <v>286.89299999999901</v>
      </c>
      <c r="M30">
        <v>47702</v>
      </c>
      <c r="N30" t="s">
        <v>51</v>
      </c>
      <c r="O30" t="s">
        <v>52</v>
      </c>
      <c r="P30">
        <v>75442</v>
      </c>
      <c r="Q30">
        <v>3.0000469999999999</v>
      </c>
      <c r="R30">
        <v>3.0840000000000001</v>
      </c>
      <c r="S30">
        <v>8.3953000000000097E-2</v>
      </c>
      <c r="T30">
        <v>83.953000000000102</v>
      </c>
      <c r="Y30">
        <v>47702</v>
      </c>
      <c r="Z30" t="s">
        <v>51</v>
      </c>
      <c r="AA30" t="s">
        <v>52</v>
      </c>
      <c r="AB30">
        <v>75442</v>
      </c>
      <c r="AC30">
        <v>3.0000469999999999</v>
      </c>
      <c r="AD30">
        <v>3.0840000000000001</v>
      </c>
      <c r="AE30">
        <v>8.3953000000000097E-2</v>
      </c>
      <c r="AF30">
        <v>83.953000000000102</v>
      </c>
    </row>
    <row r="31" spans="1:32">
      <c r="A31">
        <v>47700</v>
      </c>
      <c r="B31" t="s">
        <v>51</v>
      </c>
      <c r="C31" t="s">
        <v>52</v>
      </c>
      <c r="D31">
        <v>75442</v>
      </c>
      <c r="E31">
        <v>1.0000469999999999</v>
      </c>
      <c r="F31">
        <v>1.0920000000000001</v>
      </c>
      <c r="G31">
        <v>9.1953000000000104E-2</v>
      </c>
      <c r="H31">
        <v>91.953000000000102</v>
      </c>
      <c r="M31">
        <v>47700</v>
      </c>
      <c r="N31" t="s">
        <v>51</v>
      </c>
      <c r="O31" t="s">
        <v>52</v>
      </c>
      <c r="P31">
        <v>75442</v>
      </c>
      <c r="Q31">
        <v>1.0000469999999999</v>
      </c>
      <c r="R31">
        <v>1.0840000000000001</v>
      </c>
      <c r="S31">
        <v>8.3953000000000097E-2</v>
      </c>
      <c r="T31">
        <v>83.953000000000102</v>
      </c>
      <c r="Y31">
        <v>47700</v>
      </c>
      <c r="Z31" t="s">
        <v>51</v>
      </c>
      <c r="AA31" t="s">
        <v>52</v>
      </c>
      <c r="AB31">
        <v>75442</v>
      </c>
      <c r="AC31">
        <v>1.0000469999999999</v>
      </c>
      <c r="AD31">
        <v>1.0840000000000001</v>
      </c>
      <c r="AE31">
        <v>8.3953000000000097E-2</v>
      </c>
      <c r="AF31">
        <v>83.953000000000102</v>
      </c>
    </row>
    <row r="32" spans="1:32">
      <c r="A32">
        <v>47701</v>
      </c>
      <c r="B32" t="s">
        <v>51</v>
      </c>
      <c r="C32" t="s">
        <v>52</v>
      </c>
      <c r="D32">
        <v>75442</v>
      </c>
      <c r="E32">
        <v>2.0032930000000002</v>
      </c>
      <c r="F32">
        <v>2.1080000000000001</v>
      </c>
      <c r="G32">
        <v>0.104706999999999</v>
      </c>
      <c r="H32">
        <v>104.706999999999</v>
      </c>
      <c r="M32">
        <v>47701</v>
      </c>
      <c r="N32" t="s">
        <v>51</v>
      </c>
      <c r="O32" t="s">
        <v>52</v>
      </c>
      <c r="P32">
        <v>75442</v>
      </c>
      <c r="Q32">
        <v>2.0000469999999999</v>
      </c>
      <c r="R32">
        <v>2.0840000000000001</v>
      </c>
      <c r="S32">
        <v>8.3953000000000097E-2</v>
      </c>
      <c r="T32">
        <v>83.953000000000102</v>
      </c>
      <c r="Y32">
        <v>47701</v>
      </c>
      <c r="Z32" t="s">
        <v>51</v>
      </c>
      <c r="AA32" t="s">
        <v>52</v>
      </c>
      <c r="AB32">
        <v>75442</v>
      </c>
      <c r="AC32">
        <v>2.0000469999999999</v>
      </c>
      <c r="AD32">
        <v>2.0840000000000001</v>
      </c>
      <c r="AE32">
        <v>8.3953000000000097E-2</v>
      </c>
      <c r="AF32">
        <v>83.953000000000102</v>
      </c>
    </row>
    <row r="33" spans="1:32">
      <c r="A33">
        <v>47702</v>
      </c>
      <c r="B33" t="s">
        <v>51</v>
      </c>
      <c r="C33" t="s">
        <v>52</v>
      </c>
      <c r="D33">
        <v>75718</v>
      </c>
      <c r="E33">
        <v>3.0091070000000002</v>
      </c>
      <c r="F33">
        <v>3.2959999999999998</v>
      </c>
      <c r="G33">
        <v>0.28689299999999901</v>
      </c>
      <c r="H33">
        <v>286.89299999999901</v>
      </c>
      <c r="M33">
        <v>47702</v>
      </c>
      <c r="N33" t="s">
        <v>51</v>
      </c>
      <c r="O33" t="s">
        <v>52</v>
      </c>
      <c r="P33">
        <v>75442</v>
      </c>
      <c r="Q33">
        <v>3.0000469999999999</v>
      </c>
      <c r="R33">
        <v>3.0840000000000001</v>
      </c>
      <c r="S33">
        <v>8.3953000000000097E-2</v>
      </c>
      <c r="T33">
        <v>83.953000000000102</v>
      </c>
      <c r="Y33">
        <v>47702</v>
      </c>
      <c r="Z33" t="s">
        <v>51</v>
      </c>
      <c r="AA33" t="s">
        <v>52</v>
      </c>
      <c r="AB33">
        <v>75442</v>
      </c>
      <c r="AC33">
        <v>3.0000469999999999</v>
      </c>
      <c r="AD33">
        <v>3.0840000000000001</v>
      </c>
      <c r="AE33">
        <v>8.3953000000000097E-2</v>
      </c>
      <c r="AF33">
        <v>83.953000000000102</v>
      </c>
    </row>
    <row r="34" spans="1:32">
      <c r="A34">
        <v>47700</v>
      </c>
      <c r="B34" t="s">
        <v>51</v>
      </c>
      <c r="C34" t="s">
        <v>52</v>
      </c>
      <c r="D34">
        <v>75442</v>
      </c>
      <c r="E34">
        <v>1.0000469999999999</v>
      </c>
      <c r="F34">
        <v>1.0920000000000001</v>
      </c>
      <c r="G34">
        <v>9.1953000000000104E-2</v>
      </c>
      <c r="H34">
        <v>91.953000000000102</v>
      </c>
      <c r="M34">
        <v>47700</v>
      </c>
      <c r="N34" t="s">
        <v>51</v>
      </c>
      <c r="O34" t="s">
        <v>52</v>
      </c>
      <c r="P34">
        <v>75442</v>
      </c>
      <c r="Q34">
        <v>1.0000469999999999</v>
      </c>
      <c r="R34">
        <v>1.0840000000000001</v>
      </c>
      <c r="S34">
        <v>8.3953000000000097E-2</v>
      </c>
      <c r="T34">
        <v>83.953000000000102</v>
      </c>
      <c r="Y34">
        <v>47700</v>
      </c>
      <c r="Z34" t="s">
        <v>51</v>
      </c>
      <c r="AA34" t="s">
        <v>52</v>
      </c>
      <c r="AB34">
        <v>75442</v>
      </c>
      <c r="AC34">
        <v>1.0000469999999999</v>
      </c>
      <c r="AD34">
        <v>1.0840000000000001</v>
      </c>
      <c r="AE34">
        <v>8.3953000000000097E-2</v>
      </c>
      <c r="AF34">
        <v>83.953000000000102</v>
      </c>
    </row>
    <row r="35" spans="1:32">
      <c r="A35">
        <v>47701</v>
      </c>
      <c r="B35" t="s">
        <v>51</v>
      </c>
      <c r="C35" t="s">
        <v>52</v>
      </c>
      <c r="D35">
        <v>75442</v>
      </c>
      <c r="E35">
        <v>2.0032930000000002</v>
      </c>
      <c r="F35">
        <v>2.1080000000000001</v>
      </c>
      <c r="G35">
        <v>0.104706999999999</v>
      </c>
      <c r="H35">
        <v>104.706999999999</v>
      </c>
      <c r="M35">
        <v>47701</v>
      </c>
      <c r="N35" t="s">
        <v>51</v>
      </c>
      <c r="O35" t="s">
        <v>52</v>
      </c>
      <c r="P35">
        <v>75442</v>
      </c>
      <c r="Q35">
        <v>2.0000469999999999</v>
      </c>
      <c r="R35">
        <v>2.0840000000000001</v>
      </c>
      <c r="S35">
        <v>8.3953000000000097E-2</v>
      </c>
      <c r="T35">
        <v>83.953000000000102</v>
      </c>
      <c r="Y35">
        <v>47701</v>
      </c>
      <c r="Z35" t="s">
        <v>51</v>
      </c>
      <c r="AA35" t="s">
        <v>52</v>
      </c>
      <c r="AB35">
        <v>75442</v>
      </c>
      <c r="AC35">
        <v>2.0000469999999999</v>
      </c>
      <c r="AD35">
        <v>2.0840000000000001</v>
      </c>
      <c r="AE35">
        <v>8.3953000000000097E-2</v>
      </c>
      <c r="AF35">
        <v>83.953000000000102</v>
      </c>
    </row>
    <row r="36" spans="1:32">
      <c r="A36">
        <v>47702</v>
      </c>
      <c r="B36" t="s">
        <v>51</v>
      </c>
      <c r="C36" t="s">
        <v>52</v>
      </c>
      <c r="D36">
        <v>75718</v>
      </c>
      <c r="E36">
        <v>3.0091070000000002</v>
      </c>
      <c r="F36">
        <v>3.2959999999999998</v>
      </c>
      <c r="G36">
        <v>0.28689299999999901</v>
      </c>
      <c r="H36">
        <v>286.89299999999901</v>
      </c>
      <c r="M36">
        <v>47702</v>
      </c>
      <c r="N36" t="s">
        <v>51</v>
      </c>
      <c r="O36" t="s">
        <v>52</v>
      </c>
      <c r="P36">
        <v>75442</v>
      </c>
      <c r="Q36">
        <v>3.0000469999999999</v>
      </c>
      <c r="R36">
        <v>3.0840000000000001</v>
      </c>
      <c r="S36">
        <v>8.3953000000000097E-2</v>
      </c>
      <c r="T36">
        <v>83.953000000000102</v>
      </c>
      <c r="Y36">
        <v>47702</v>
      </c>
      <c r="Z36" t="s">
        <v>51</v>
      </c>
      <c r="AA36" t="s">
        <v>52</v>
      </c>
      <c r="AB36">
        <v>75442</v>
      </c>
      <c r="AC36">
        <v>3.0000469999999999</v>
      </c>
      <c r="AD36">
        <v>3.0840000000000001</v>
      </c>
      <c r="AE36">
        <v>8.3953000000000097E-2</v>
      </c>
      <c r="AF36">
        <v>83.953000000000102</v>
      </c>
    </row>
    <row r="37" spans="1:32">
      <c r="A37">
        <v>47700</v>
      </c>
      <c r="B37" t="s">
        <v>51</v>
      </c>
      <c r="C37" t="s">
        <v>52</v>
      </c>
      <c r="D37">
        <v>75442</v>
      </c>
      <c r="E37">
        <v>1.0000469999999999</v>
      </c>
      <c r="F37">
        <v>1.0920000000000001</v>
      </c>
      <c r="G37">
        <v>9.1953000000000104E-2</v>
      </c>
      <c r="H37">
        <v>91.953000000000102</v>
      </c>
      <c r="M37">
        <v>47700</v>
      </c>
      <c r="N37" t="s">
        <v>51</v>
      </c>
      <c r="O37" t="s">
        <v>52</v>
      </c>
      <c r="P37">
        <v>75442</v>
      </c>
      <c r="Q37">
        <v>1.0000469999999999</v>
      </c>
      <c r="R37">
        <v>1.0840000000000001</v>
      </c>
      <c r="S37">
        <v>8.3953000000000097E-2</v>
      </c>
      <c r="T37">
        <v>83.953000000000102</v>
      </c>
      <c r="Y37">
        <v>47700</v>
      </c>
      <c r="Z37" t="s">
        <v>51</v>
      </c>
      <c r="AA37" t="s">
        <v>52</v>
      </c>
      <c r="AB37">
        <v>75442</v>
      </c>
      <c r="AC37">
        <v>1.0000469999999999</v>
      </c>
      <c r="AD37">
        <v>1.0840000000000001</v>
      </c>
      <c r="AE37">
        <v>8.3953000000000097E-2</v>
      </c>
      <c r="AF37">
        <v>83.953000000000102</v>
      </c>
    </row>
    <row r="38" spans="1:32">
      <c r="A38">
        <v>47701</v>
      </c>
      <c r="B38" t="s">
        <v>51</v>
      </c>
      <c r="C38" t="s">
        <v>52</v>
      </c>
      <c r="D38">
        <v>75442</v>
      </c>
      <c r="E38">
        <v>2.0032930000000002</v>
      </c>
      <c r="F38">
        <v>2.1080000000000001</v>
      </c>
      <c r="G38">
        <v>0.104706999999999</v>
      </c>
      <c r="H38">
        <v>104.706999999999</v>
      </c>
      <c r="M38">
        <v>47701</v>
      </c>
      <c r="N38" t="s">
        <v>51</v>
      </c>
      <c r="O38" t="s">
        <v>52</v>
      </c>
      <c r="P38">
        <v>75442</v>
      </c>
      <c r="Q38">
        <v>2.0000469999999999</v>
      </c>
      <c r="R38">
        <v>2.0840000000000001</v>
      </c>
      <c r="S38">
        <v>8.3953000000000097E-2</v>
      </c>
      <c r="T38">
        <v>83.953000000000102</v>
      </c>
      <c r="Y38">
        <v>47701</v>
      </c>
      <c r="Z38" t="s">
        <v>51</v>
      </c>
      <c r="AA38" t="s">
        <v>52</v>
      </c>
      <c r="AB38">
        <v>75442</v>
      </c>
      <c r="AC38">
        <v>2.0000469999999999</v>
      </c>
      <c r="AD38">
        <v>2.0840000000000001</v>
      </c>
      <c r="AE38">
        <v>8.3953000000000097E-2</v>
      </c>
      <c r="AF38">
        <v>83.953000000000102</v>
      </c>
    </row>
    <row r="39" spans="1:32">
      <c r="A39">
        <v>47702</v>
      </c>
      <c r="B39" t="s">
        <v>51</v>
      </c>
      <c r="C39" t="s">
        <v>52</v>
      </c>
      <c r="D39">
        <v>75718</v>
      </c>
      <c r="E39">
        <v>3.0091070000000002</v>
      </c>
      <c r="F39">
        <v>3.2959999999999998</v>
      </c>
      <c r="G39">
        <v>0.28689299999999901</v>
      </c>
      <c r="H39">
        <v>286.89299999999901</v>
      </c>
      <c r="M39">
        <v>47702</v>
      </c>
      <c r="N39" t="s">
        <v>51</v>
      </c>
      <c r="O39" t="s">
        <v>52</v>
      </c>
      <c r="P39">
        <v>75442</v>
      </c>
      <c r="Q39">
        <v>3.0000469999999999</v>
      </c>
      <c r="R39">
        <v>3.0840000000000001</v>
      </c>
      <c r="S39">
        <v>8.3953000000000097E-2</v>
      </c>
      <c r="T39">
        <v>83.953000000000102</v>
      </c>
      <c r="Y39">
        <v>47702</v>
      </c>
      <c r="Z39" t="s">
        <v>51</v>
      </c>
      <c r="AA39" t="s">
        <v>52</v>
      </c>
      <c r="AB39">
        <v>75442</v>
      </c>
      <c r="AC39">
        <v>3.0000469999999999</v>
      </c>
      <c r="AD39">
        <v>3.0840000000000001</v>
      </c>
      <c r="AE39">
        <v>8.3953000000000097E-2</v>
      </c>
      <c r="AF39">
        <v>83.953000000000102</v>
      </c>
    </row>
    <row r="40" spans="1:32">
      <c r="A40">
        <v>47700</v>
      </c>
      <c r="B40" t="s">
        <v>51</v>
      </c>
      <c r="C40" t="s">
        <v>52</v>
      </c>
      <c r="D40">
        <v>75442</v>
      </c>
      <c r="E40">
        <v>1.0000469999999999</v>
      </c>
      <c r="F40">
        <v>1.0920000000000001</v>
      </c>
      <c r="G40">
        <v>9.1953000000000104E-2</v>
      </c>
      <c r="H40">
        <v>91.953000000000102</v>
      </c>
      <c r="M40">
        <v>47700</v>
      </c>
      <c r="N40" t="s">
        <v>51</v>
      </c>
      <c r="O40" t="s">
        <v>52</v>
      </c>
      <c r="P40">
        <v>75442</v>
      </c>
      <c r="Q40">
        <v>1.0000469999999999</v>
      </c>
      <c r="R40">
        <v>1.0840000000000001</v>
      </c>
      <c r="S40">
        <v>8.3953000000000097E-2</v>
      </c>
      <c r="T40">
        <v>83.953000000000102</v>
      </c>
      <c r="Y40">
        <v>47700</v>
      </c>
      <c r="Z40" t="s">
        <v>51</v>
      </c>
      <c r="AA40" t="s">
        <v>52</v>
      </c>
      <c r="AB40">
        <v>75442</v>
      </c>
      <c r="AC40">
        <v>1.0000469999999999</v>
      </c>
      <c r="AD40">
        <v>1.0840000000000001</v>
      </c>
      <c r="AE40">
        <v>8.3953000000000097E-2</v>
      </c>
      <c r="AF40">
        <v>83.953000000000102</v>
      </c>
    </row>
    <row r="41" spans="1:32">
      <c r="A41">
        <v>47701</v>
      </c>
      <c r="B41" t="s">
        <v>51</v>
      </c>
      <c r="C41" t="s">
        <v>52</v>
      </c>
      <c r="D41">
        <v>75442</v>
      </c>
      <c r="E41">
        <v>2.0032930000000002</v>
      </c>
      <c r="F41">
        <v>2.1080000000000001</v>
      </c>
      <c r="G41">
        <v>0.104706999999999</v>
      </c>
      <c r="H41">
        <v>104.706999999999</v>
      </c>
      <c r="M41">
        <v>47701</v>
      </c>
      <c r="N41" t="s">
        <v>51</v>
      </c>
      <c r="O41" t="s">
        <v>52</v>
      </c>
      <c r="P41">
        <v>75442</v>
      </c>
      <c r="Q41">
        <v>2.0000469999999999</v>
      </c>
      <c r="R41">
        <v>2.0840000000000001</v>
      </c>
      <c r="S41">
        <v>8.3953000000000097E-2</v>
      </c>
      <c r="T41">
        <v>83.953000000000102</v>
      </c>
      <c r="Y41">
        <v>47701</v>
      </c>
      <c r="Z41" t="s">
        <v>51</v>
      </c>
      <c r="AA41" t="s">
        <v>52</v>
      </c>
      <c r="AB41">
        <v>75442</v>
      </c>
      <c r="AC41">
        <v>2.0000469999999999</v>
      </c>
      <c r="AD41">
        <v>2.0840000000000001</v>
      </c>
      <c r="AE41">
        <v>8.3953000000000097E-2</v>
      </c>
      <c r="AF41">
        <v>83.953000000000102</v>
      </c>
    </row>
    <row r="42" spans="1:32">
      <c r="A42">
        <v>47702</v>
      </c>
      <c r="B42" t="s">
        <v>51</v>
      </c>
      <c r="C42" t="s">
        <v>52</v>
      </c>
      <c r="D42">
        <v>75718</v>
      </c>
      <c r="E42">
        <v>3.0091070000000002</v>
      </c>
      <c r="F42">
        <v>3.2959999999999998</v>
      </c>
      <c r="G42">
        <v>0.28689299999999901</v>
      </c>
      <c r="H42">
        <v>286.89299999999901</v>
      </c>
      <c r="M42">
        <v>47702</v>
      </c>
      <c r="N42" t="s">
        <v>51</v>
      </c>
      <c r="O42" t="s">
        <v>52</v>
      </c>
      <c r="P42">
        <v>75442</v>
      </c>
      <c r="Q42">
        <v>3.0000469999999999</v>
      </c>
      <c r="R42">
        <v>3.0840000000000001</v>
      </c>
      <c r="S42">
        <v>8.3953000000000097E-2</v>
      </c>
      <c r="T42">
        <v>83.953000000000102</v>
      </c>
      <c r="Y42">
        <v>47702</v>
      </c>
      <c r="Z42" t="s">
        <v>51</v>
      </c>
      <c r="AA42" t="s">
        <v>52</v>
      </c>
      <c r="AB42">
        <v>75442</v>
      </c>
      <c r="AC42">
        <v>3.0000469999999999</v>
      </c>
      <c r="AD42">
        <v>3.0840000000000001</v>
      </c>
      <c r="AE42">
        <v>8.3953000000000097E-2</v>
      </c>
      <c r="AF42">
        <v>83.953000000000102</v>
      </c>
    </row>
    <row r="43" spans="1:32">
      <c r="A43">
        <v>47700</v>
      </c>
      <c r="B43" t="s">
        <v>51</v>
      </c>
      <c r="C43" t="s">
        <v>52</v>
      </c>
      <c r="D43">
        <v>75442</v>
      </c>
      <c r="E43">
        <v>1.0000469999999999</v>
      </c>
      <c r="F43">
        <v>1.0920000000000001</v>
      </c>
      <c r="G43">
        <v>9.1953000000000104E-2</v>
      </c>
      <c r="H43">
        <v>91.953000000000102</v>
      </c>
      <c r="M43">
        <v>47700</v>
      </c>
      <c r="N43" t="s">
        <v>51</v>
      </c>
      <c r="O43" t="s">
        <v>52</v>
      </c>
      <c r="P43">
        <v>75442</v>
      </c>
      <c r="Q43">
        <v>1.0000469999999999</v>
      </c>
      <c r="R43">
        <v>1.0840000000000001</v>
      </c>
      <c r="S43">
        <v>8.3953000000000097E-2</v>
      </c>
      <c r="T43">
        <v>83.953000000000102</v>
      </c>
      <c r="Y43">
        <v>47700</v>
      </c>
      <c r="Z43" t="s">
        <v>51</v>
      </c>
      <c r="AA43" t="s">
        <v>52</v>
      </c>
      <c r="AB43">
        <v>75442</v>
      </c>
      <c r="AC43">
        <v>1.0000469999999999</v>
      </c>
      <c r="AD43">
        <v>1.0840000000000001</v>
      </c>
      <c r="AE43">
        <v>8.3953000000000097E-2</v>
      </c>
      <c r="AF43">
        <v>83.953000000000102</v>
      </c>
    </row>
    <row r="44" spans="1:32">
      <c r="A44">
        <v>47701</v>
      </c>
      <c r="B44" t="s">
        <v>51</v>
      </c>
      <c r="C44" t="s">
        <v>52</v>
      </c>
      <c r="D44">
        <v>75442</v>
      </c>
      <c r="E44">
        <v>2.0032930000000002</v>
      </c>
      <c r="F44">
        <v>2.1080000000000001</v>
      </c>
      <c r="G44">
        <v>0.104706999999999</v>
      </c>
      <c r="H44">
        <v>104.706999999999</v>
      </c>
      <c r="M44">
        <v>47701</v>
      </c>
      <c r="N44" t="s">
        <v>51</v>
      </c>
      <c r="O44" t="s">
        <v>52</v>
      </c>
      <c r="P44">
        <v>75442</v>
      </c>
      <c r="Q44">
        <v>2.0000469999999999</v>
      </c>
      <c r="R44">
        <v>2.0840000000000001</v>
      </c>
      <c r="S44">
        <v>8.3953000000000097E-2</v>
      </c>
      <c r="T44">
        <v>83.953000000000102</v>
      </c>
      <c r="Y44">
        <v>47701</v>
      </c>
      <c r="Z44" t="s">
        <v>51</v>
      </c>
      <c r="AA44" t="s">
        <v>52</v>
      </c>
      <c r="AB44">
        <v>75442</v>
      </c>
      <c r="AC44">
        <v>2.0000469999999999</v>
      </c>
      <c r="AD44">
        <v>2.0840000000000001</v>
      </c>
      <c r="AE44">
        <v>8.3953000000000097E-2</v>
      </c>
      <c r="AF44">
        <v>83.953000000000102</v>
      </c>
    </row>
    <row r="45" spans="1:32">
      <c r="A45">
        <v>47702</v>
      </c>
      <c r="B45" t="s">
        <v>51</v>
      </c>
      <c r="C45" t="s">
        <v>52</v>
      </c>
      <c r="D45">
        <v>75718</v>
      </c>
      <c r="E45">
        <v>3.0091070000000002</v>
      </c>
      <c r="F45">
        <v>3.2959999999999998</v>
      </c>
      <c r="G45">
        <v>0.28689299999999901</v>
      </c>
      <c r="H45">
        <v>286.89299999999901</v>
      </c>
      <c r="M45">
        <v>47702</v>
      </c>
      <c r="N45" t="s">
        <v>51</v>
      </c>
      <c r="O45" t="s">
        <v>52</v>
      </c>
      <c r="P45">
        <v>75442</v>
      </c>
      <c r="Q45">
        <v>3.0000469999999999</v>
      </c>
      <c r="R45">
        <v>3.0840000000000001</v>
      </c>
      <c r="S45">
        <v>8.3953000000000097E-2</v>
      </c>
      <c r="T45">
        <v>83.953000000000102</v>
      </c>
      <c r="Y45">
        <v>47702</v>
      </c>
      <c r="Z45" t="s">
        <v>51</v>
      </c>
      <c r="AA45" t="s">
        <v>52</v>
      </c>
      <c r="AB45">
        <v>75442</v>
      </c>
      <c r="AC45">
        <v>3.0000469999999999</v>
      </c>
      <c r="AD45">
        <v>3.0840000000000001</v>
      </c>
      <c r="AE45">
        <v>8.3953000000000097E-2</v>
      </c>
      <c r="AF45">
        <v>83.953000000000102</v>
      </c>
    </row>
    <row r="46" spans="1:32">
      <c r="A46">
        <v>47700</v>
      </c>
      <c r="B46" t="s">
        <v>51</v>
      </c>
      <c r="C46" t="s">
        <v>52</v>
      </c>
      <c r="D46">
        <v>75442</v>
      </c>
      <c r="E46">
        <v>1.0000469999999999</v>
      </c>
      <c r="F46">
        <v>1.0920000000000001</v>
      </c>
      <c r="G46">
        <v>9.1953000000000104E-2</v>
      </c>
      <c r="H46">
        <v>91.953000000000102</v>
      </c>
      <c r="M46">
        <v>47700</v>
      </c>
      <c r="N46" t="s">
        <v>51</v>
      </c>
      <c r="O46" t="s">
        <v>52</v>
      </c>
      <c r="P46">
        <v>75442</v>
      </c>
      <c r="Q46">
        <v>1.0000469999999999</v>
      </c>
      <c r="R46">
        <v>1.0840000000000001</v>
      </c>
      <c r="S46">
        <v>8.3953000000000097E-2</v>
      </c>
      <c r="T46">
        <v>83.953000000000102</v>
      </c>
      <c r="Y46">
        <v>47700</v>
      </c>
      <c r="Z46" t="s">
        <v>51</v>
      </c>
      <c r="AA46" t="s">
        <v>52</v>
      </c>
      <c r="AB46">
        <v>75442</v>
      </c>
      <c r="AC46">
        <v>1.0000469999999999</v>
      </c>
      <c r="AD46">
        <v>1.0840000000000001</v>
      </c>
      <c r="AE46">
        <v>8.3953000000000097E-2</v>
      </c>
      <c r="AF46">
        <v>83.953000000000102</v>
      </c>
    </row>
    <row r="47" spans="1:32">
      <c r="A47">
        <v>47701</v>
      </c>
      <c r="B47" t="s">
        <v>51</v>
      </c>
      <c r="C47" t="s">
        <v>52</v>
      </c>
      <c r="D47">
        <v>75442</v>
      </c>
      <c r="E47">
        <v>2.0032930000000002</v>
      </c>
      <c r="F47">
        <v>2.1080000000000001</v>
      </c>
      <c r="G47">
        <v>0.104706999999999</v>
      </c>
      <c r="H47">
        <v>104.706999999999</v>
      </c>
      <c r="M47">
        <v>47701</v>
      </c>
      <c r="N47" t="s">
        <v>51</v>
      </c>
      <c r="O47" t="s">
        <v>52</v>
      </c>
      <c r="P47">
        <v>75442</v>
      </c>
      <c r="Q47">
        <v>2.0000469999999999</v>
      </c>
      <c r="R47">
        <v>2.0840000000000001</v>
      </c>
      <c r="S47">
        <v>8.3953000000000097E-2</v>
      </c>
      <c r="T47">
        <v>83.953000000000102</v>
      </c>
      <c r="Y47">
        <v>47701</v>
      </c>
      <c r="Z47" t="s">
        <v>51</v>
      </c>
      <c r="AA47" t="s">
        <v>52</v>
      </c>
      <c r="AB47">
        <v>75442</v>
      </c>
      <c r="AC47">
        <v>2.0000469999999999</v>
      </c>
      <c r="AD47">
        <v>2.0840000000000001</v>
      </c>
      <c r="AE47">
        <v>8.3953000000000097E-2</v>
      </c>
      <c r="AF47">
        <v>83.953000000000102</v>
      </c>
    </row>
    <row r="48" spans="1:32">
      <c r="A48">
        <v>47702</v>
      </c>
      <c r="B48" t="s">
        <v>51</v>
      </c>
      <c r="C48" t="s">
        <v>52</v>
      </c>
      <c r="D48">
        <v>75718</v>
      </c>
      <c r="E48">
        <v>3.0091070000000002</v>
      </c>
      <c r="F48">
        <v>3.2959999999999998</v>
      </c>
      <c r="G48">
        <v>0.28689299999999901</v>
      </c>
      <c r="H48">
        <v>286.89299999999901</v>
      </c>
      <c r="M48">
        <v>47702</v>
      </c>
      <c r="N48" t="s">
        <v>51</v>
      </c>
      <c r="O48" t="s">
        <v>52</v>
      </c>
      <c r="P48">
        <v>75442</v>
      </c>
      <c r="Q48">
        <v>3.0000469999999999</v>
      </c>
      <c r="R48">
        <v>3.0840000000000001</v>
      </c>
      <c r="S48">
        <v>8.3953000000000097E-2</v>
      </c>
      <c r="T48">
        <v>83.953000000000102</v>
      </c>
      <c r="Y48">
        <v>47702</v>
      </c>
      <c r="Z48" t="s">
        <v>51</v>
      </c>
      <c r="AA48" t="s">
        <v>52</v>
      </c>
      <c r="AB48">
        <v>75442</v>
      </c>
      <c r="AC48">
        <v>3.0000469999999999</v>
      </c>
      <c r="AD48">
        <v>3.0840000000000001</v>
      </c>
      <c r="AE48">
        <v>8.3953000000000097E-2</v>
      </c>
      <c r="AF48">
        <v>83.953000000000102</v>
      </c>
    </row>
    <row r="49" spans="1:32">
      <c r="A49">
        <v>47700</v>
      </c>
      <c r="B49" t="s">
        <v>51</v>
      </c>
      <c r="C49" t="s">
        <v>52</v>
      </c>
      <c r="D49">
        <v>75442</v>
      </c>
      <c r="E49">
        <v>1.0000469999999999</v>
      </c>
      <c r="F49">
        <v>1.0920000000000001</v>
      </c>
      <c r="G49">
        <v>9.1953000000000104E-2</v>
      </c>
      <c r="H49">
        <v>91.953000000000102</v>
      </c>
      <c r="M49">
        <v>47700</v>
      </c>
      <c r="N49" t="s">
        <v>51</v>
      </c>
      <c r="O49" t="s">
        <v>52</v>
      </c>
      <c r="P49">
        <v>75442</v>
      </c>
      <c r="Q49">
        <v>1.0000469999999999</v>
      </c>
      <c r="R49">
        <v>1.0840000000000001</v>
      </c>
      <c r="S49">
        <v>8.3953000000000097E-2</v>
      </c>
      <c r="T49">
        <v>83.953000000000102</v>
      </c>
      <c r="Y49">
        <v>47700</v>
      </c>
      <c r="Z49" t="s">
        <v>51</v>
      </c>
      <c r="AA49" t="s">
        <v>52</v>
      </c>
      <c r="AB49">
        <v>75442</v>
      </c>
      <c r="AC49">
        <v>1.0000469999999999</v>
      </c>
      <c r="AD49">
        <v>1.0840000000000001</v>
      </c>
      <c r="AE49">
        <v>8.3953000000000097E-2</v>
      </c>
      <c r="AF49">
        <v>83.953000000000102</v>
      </c>
    </row>
    <row r="50" spans="1:32">
      <c r="A50">
        <v>47701</v>
      </c>
      <c r="B50" t="s">
        <v>51</v>
      </c>
      <c r="C50" t="s">
        <v>52</v>
      </c>
      <c r="D50">
        <v>75442</v>
      </c>
      <c r="E50">
        <v>2.0032930000000002</v>
      </c>
      <c r="F50">
        <v>2.1080000000000001</v>
      </c>
      <c r="G50">
        <v>0.104706999999999</v>
      </c>
      <c r="H50">
        <v>104.706999999999</v>
      </c>
      <c r="M50">
        <v>47701</v>
      </c>
      <c r="N50" t="s">
        <v>51</v>
      </c>
      <c r="O50" t="s">
        <v>52</v>
      </c>
      <c r="P50">
        <v>75442</v>
      </c>
      <c r="Q50">
        <v>2.0000469999999999</v>
      </c>
      <c r="R50">
        <v>2.0840000000000001</v>
      </c>
      <c r="S50">
        <v>8.3953000000000097E-2</v>
      </c>
      <c r="T50">
        <v>83.953000000000102</v>
      </c>
      <c r="Y50">
        <v>47701</v>
      </c>
      <c r="Z50" t="s">
        <v>51</v>
      </c>
      <c r="AA50" t="s">
        <v>52</v>
      </c>
      <c r="AB50">
        <v>75442</v>
      </c>
      <c r="AC50">
        <v>2.0000469999999999</v>
      </c>
      <c r="AD50">
        <v>2.0840000000000001</v>
      </c>
      <c r="AE50">
        <v>8.3953000000000097E-2</v>
      </c>
      <c r="AF50">
        <v>83.953000000000102</v>
      </c>
    </row>
    <row r="51" spans="1:32">
      <c r="A51">
        <v>47702</v>
      </c>
      <c r="B51" t="s">
        <v>51</v>
      </c>
      <c r="C51" t="s">
        <v>52</v>
      </c>
      <c r="D51">
        <v>75718</v>
      </c>
      <c r="E51">
        <v>3.0091070000000002</v>
      </c>
      <c r="F51">
        <v>3.2959999999999998</v>
      </c>
      <c r="G51">
        <v>0.28689299999999901</v>
      </c>
      <c r="H51">
        <v>286.89299999999901</v>
      </c>
      <c r="M51">
        <v>47702</v>
      </c>
      <c r="N51" t="s">
        <v>51</v>
      </c>
      <c r="O51" t="s">
        <v>52</v>
      </c>
      <c r="P51">
        <v>75442</v>
      </c>
      <c r="Q51">
        <v>3.0000469999999999</v>
      </c>
      <c r="R51">
        <v>3.0840000000000001</v>
      </c>
      <c r="S51">
        <v>8.3953000000000097E-2</v>
      </c>
      <c r="T51">
        <v>83.953000000000102</v>
      </c>
      <c r="Y51">
        <v>47702</v>
      </c>
      <c r="Z51" t="s">
        <v>51</v>
      </c>
      <c r="AA51" t="s">
        <v>52</v>
      </c>
      <c r="AB51">
        <v>75442</v>
      </c>
      <c r="AC51">
        <v>3.0000469999999999</v>
      </c>
      <c r="AD51">
        <v>3.0840000000000001</v>
      </c>
      <c r="AE51">
        <v>8.3953000000000097E-2</v>
      </c>
      <c r="AF51">
        <v>83.953000000000102</v>
      </c>
    </row>
    <row r="52" spans="1:32">
      <c r="A52">
        <v>47700</v>
      </c>
      <c r="B52" t="s">
        <v>51</v>
      </c>
      <c r="C52" t="s">
        <v>52</v>
      </c>
      <c r="D52">
        <v>75442</v>
      </c>
      <c r="E52">
        <v>1.0000469999999999</v>
      </c>
      <c r="F52">
        <v>1.0920000000000001</v>
      </c>
      <c r="G52">
        <v>9.1953000000000104E-2</v>
      </c>
      <c r="H52">
        <v>91.953000000000102</v>
      </c>
      <c r="M52">
        <v>47700</v>
      </c>
      <c r="N52" t="s">
        <v>51</v>
      </c>
      <c r="O52" t="s">
        <v>52</v>
      </c>
      <c r="P52">
        <v>75442</v>
      </c>
      <c r="Q52">
        <v>1.0000469999999999</v>
      </c>
      <c r="R52">
        <v>1.0840000000000001</v>
      </c>
      <c r="S52">
        <v>8.3953000000000097E-2</v>
      </c>
      <c r="T52">
        <v>83.953000000000102</v>
      </c>
      <c r="Y52">
        <v>47700</v>
      </c>
      <c r="Z52" t="s">
        <v>51</v>
      </c>
      <c r="AA52" t="s">
        <v>52</v>
      </c>
      <c r="AB52">
        <v>75442</v>
      </c>
      <c r="AC52">
        <v>1.0000469999999999</v>
      </c>
      <c r="AD52">
        <v>1.0840000000000001</v>
      </c>
      <c r="AE52">
        <v>8.3953000000000097E-2</v>
      </c>
      <c r="AF52">
        <v>83.953000000000102</v>
      </c>
    </row>
    <row r="53" spans="1:32">
      <c r="A53">
        <v>47701</v>
      </c>
      <c r="B53" t="s">
        <v>51</v>
      </c>
      <c r="C53" t="s">
        <v>52</v>
      </c>
      <c r="D53">
        <v>75442</v>
      </c>
      <c r="E53">
        <v>2.0032930000000002</v>
      </c>
      <c r="F53">
        <v>2.1080000000000001</v>
      </c>
      <c r="G53">
        <v>0.104706999999999</v>
      </c>
      <c r="H53">
        <v>104.706999999999</v>
      </c>
      <c r="M53">
        <v>47701</v>
      </c>
      <c r="N53" t="s">
        <v>51</v>
      </c>
      <c r="O53" t="s">
        <v>52</v>
      </c>
      <c r="P53">
        <v>75442</v>
      </c>
      <c r="Q53">
        <v>2.0000469999999999</v>
      </c>
      <c r="R53">
        <v>2.0840000000000001</v>
      </c>
      <c r="S53">
        <v>8.3953000000000097E-2</v>
      </c>
      <c r="T53">
        <v>83.953000000000102</v>
      </c>
      <c r="Y53">
        <v>47701</v>
      </c>
      <c r="Z53" t="s">
        <v>51</v>
      </c>
      <c r="AA53" t="s">
        <v>52</v>
      </c>
      <c r="AB53">
        <v>75442</v>
      </c>
      <c r="AC53">
        <v>2.0000469999999999</v>
      </c>
      <c r="AD53">
        <v>2.0840000000000001</v>
      </c>
      <c r="AE53">
        <v>8.3953000000000097E-2</v>
      </c>
      <c r="AF53">
        <v>83.953000000000102</v>
      </c>
    </row>
    <row r="54" spans="1:32">
      <c r="A54">
        <v>47702</v>
      </c>
      <c r="B54" t="s">
        <v>51</v>
      </c>
      <c r="C54" t="s">
        <v>52</v>
      </c>
      <c r="D54">
        <v>75718</v>
      </c>
      <c r="E54">
        <v>3.0091070000000002</v>
      </c>
      <c r="F54">
        <v>3.2959999999999998</v>
      </c>
      <c r="G54">
        <v>0.28689299999999901</v>
      </c>
      <c r="H54">
        <v>286.89299999999901</v>
      </c>
      <c r="M54">
        <v>47702</v>
      </c>
      <c r="N54" t="s">
        <v>51</v>
      </c>
      <c r="O54" t="s">
        <v>52</v>
      </c>
      <c r="P54">
        <v>75442</v>
      </c>
      <c r="Q54">
        <v>3.0000469999999999</v>
      </c>
      <c r="R54">
        <v>3.0840000000000001</v>
      </c>
      <c r="S54">
        <v>8.3953000000000097E-2</v>
      </c>
      <c r="T54">
        <v>83.953000000000102</v>
      </c>
      <c r="Y54">
        <v>47702</v>
      </c>
      <c r="Z54" t="s">
        <v>51</v>
      </c>
      <c r="AA54" t="s">
        <v>52</v>
      </c>
      <c r="AB54">
        <v>75442</v>
      </c>
      <c r="AC54">
        <v>3.0000469999999999</v>
      </c>
      <c r="AD54">
        <v>3.0840000000000001</v>
      </c>
      <c r="AE54">
        <v>8.3953000000000097E-2</v>
      </c>
      <c r="AF54">
        <v>83.953000000000102</v>
      </c>
    </row>
    <row r="55" spans="1:32">
      <c r="A55">
        <v>47700</v>
      </c>
      <c r="B55" t="s">
        <v>51</v>
      </c>
      <c r="C55" t="s">
        <v>52</v>
      </c>
      <c r="D55">
        <v>75442</v>
      </c>
      <c r="E55">
        <v>1.0000469999999999</v>
      </c>
      <c r="F55">
        <v>1.0920000000000001</v>
      </c>
      <c r="G55">
        <v>9.1953000000000104E-2</v>
      </c>
      <c r="H55">
        <v>91.953000000000102</v>
      </c>
      <c r="M55">
        <v>47700</v>
      </c>
      <c r="N55" t="s">
        <v>51</v>
      </c>
      <c r="O55" t="s">
        <v>52</v>
      </c>
      <c r="P55">
        <v>75442</v>
      </c>
      <c r="Q55">
        <v>1.0000469999999999</v>
      </c>
      <c r="R55">
        <v>1.0840000000000001</v>
      </c>
      <c r="S55">
        <v>8.3953000000000097E-2</v>
      </c>
      <c r="T55">
        <v>83.953000000000102</v>
      </c>
      <c r="Y55">
        <v>47700</v>
      </c>
      <c r="Z55" t="s">
        <v>51</v>
      </c>
      <c r="AA55" t="s">
        <v>52</v>
      </c>
      <c r="AB55">
        <v>75442</v>
      </c>
      <c r="AC55">
        <v>1.0000469999999999</v>
      </c>
      <c r="AD55">
        <v>1.0840000000000001</v>
      </c>
      <c r="AE55">
        <v>8.3953000000000097E-2</v>
      </c>
      <c r="AF55">
        <v>83.953000000000102</v>
      </c>
    </row>
    <row r="56" spans="1:32">
      <c r="A56">
        <v>47701</v>
      </c>
      <c r="B56" t="s">
        <v>51</v>
      </c>
      <c r="C56" t="s">
        <v>52</v>
      </c>
      <c r="D56">
        <v>75442</v>
      </c>
      <c r="E56">
        <v>2.0032930000000002</v>
      </c>
      <c r="F56">
        <v>2.1080000000000001</v>
      </c>
      <c r="G56">
        <v>0.104706999999999</v>
      </c>
      <c r="H56">
        <v>104.706999999999</v>
      </c>
      <c r="M56">
        <v>47701</v>
      </c>
      <c r="N56" t="s">
        <v>51</v>
      </c>
      <c r="O56" t="s">
        <v>52</v>
      </c>
      <c r="P56">
        <v>75442</v>
      </c>
      <c r="Q56">
        <v>2.0000469999999999</v>
      </c>
      <c r="R56">
        <v>2.0840000000000001</v>
      </c>
      <c r="S56">
        <v>8.3953000000000097E-2</v>
      </c>
      <c r="T56">
        <v>83.953000000000102</v>
      </c>
      <c r="Y56">
        <v>47701</v>
      </c>
      <c r="Z56" t="s">
        <v>51</v>
      </c>
      <c r="AA56" t="s">
        <v>52</v>
      </c>
      <c r="AB56">
        <v>75442</v>
      </c>
      <c r="AC56">
        <v>2.0000469999999999</v>
      </c>
      <c r="AD56">
        <v>2.0840000000000001</v>
      </c>
      <c r="AE56">
        <v>8.3953000000000097E-2</v>
      </c>
      <c r="AF56">
        <v>83.953000000000102</v>
      </c>
    </row>
    <row r="57" spans="1:32">
      <c r="A57">
        <v>47702</v>
      </c>
      <c r="B57" t="s">
        <v>51</v>
      </c>
      <c r="C57" t="s">
        <v>52</v>
      </c>
      <c r="D57">
        <v>75718</v>
      </c>
      <c r="E57">
        <v>3.0091070000000002</v>
      </c>
      <c r="F57">
        <v>3.2959999999999998</v>
      </c>
      <c r="G57">
        <v>0.28689299999999901</v>
      </c>
      <c r="H57">
        <v>286.89299999999901</v>
      </c>
      <c r="M57">
        <v>47702</v>
      </c>
      <c r="N57" t="s">
        <v>51</v>
      </c>
      <c r="O57" t="s">
        <v>52</v>
      </c>
      <c r="P57">
        <v>75442</v>
      </c>
      <c r="Q57">
        <v>3.0000469999999999</v>
      </c>
      <c r="R57">
        <v>3.0840000000000001</v>
      </c>
      <c r="S57">
        <v>8.3953000000000097E-2</v>
      </c>
      <c r="T57">
        <v>83.953000000000102</v>
      </c>
      <c r="Y57">
        <v>47702</v>
      </c>
      <c r="Z57" t="s">
        <v>51</v>
      </c>
      <c r="AA57" t="s">
        <v>52</v>
      </c>
      <c r="AB57">
        <v>75442</v>
      </c>
      <c r="AC57">
        <v>3.0000469999999999</v>
      </c>
      <c r="AD57">
        <v>3.0840000000000001</v>
      </c>
      <c r="AE57">
        <v>8.3953000000000097E-2</v>
      </c>
      <c r="AF57">
        <v>83.953000000000102</v>
      </c>
    </row>
    <row r="58" spans="1:32">
      <c r="A58">
        <v>47700</v>
      </c>
      <c r="B58" t="s">
        <v>51</v>
      </c>
      <c r="C58" t="s">
        <v>52</v>
      </c>
      <c r="D58">
        <v>75442</v>
      </c>
      <c r="E58">
        <v>1.0000469999999999</v>
      </c>
      <c r="F58">
        <v>1.0920000000000001</v>
      </c>
      <c r="G58">
        <v>9.1953000000000104E-2</v>
      </c>
      <c r="H58">
        <v>91.953000000000102</v>
      </c>
      <c r="M58">
        <v>47700</v>
      </c>
      <c r="N58" t="s">
        <v>51</v>
      </c>
      <c r="O58" t="s">
        <v>52</v>
      </c>
      <c r="P58">
        <v>75442</v>
      </c>
      <c r="Q58">
        <v>1.0000469999999999</v>
      </c>
      <c r="R58">
        <v>1.0840000000000001</v>
      </c>
      <c r="S58">
        <v>8.3953000000000097E-2</v>
      </c>
      <c r="T58">
        <v>83.953000000000102</v>
      </c>
      <c r="Y58">
        <v>47700</v>
      </c>
      <c r="Z58" t="s">
        <v>51</v>
      </c>
      <c r="AA58" t="s">
        <v>52</v>
      </c>
      <c r="AB58">
        <v>75442</v>
      </c>
      <c r="AC58">
        <v>1.0000469999999999</v>
      </c>
      <c r="AD58">
        <v>1.0840000000000001</v>
      </c>
      <c r="AE58">
        <v>8.3953000000000097E-2</v>
      </c>
      <c r="AF58">
        <v>83.953000000000102</v>
      </c>
    </row>
    <row r="59" spans="1:32">
      <c r="A59">
        <v>47701</v>
      </c>
      <c r="B59" t="s">
        <v>51</v>
      </c>
      <c r="C59" t="s">
        <v>52</v>
      </c>
      <c r="D59">
        <v>75442</v>
      </c>
      <c r="E59">
        <v>2.0032930000000002</v>
      </c>
      <c r="F59">
        <v>2.1080000000000001</v>
      </c>
      <c r="G59">
        <v>0.104706999999999</v>
      </c>
      <c r="H59">
        <v>104.706999999999</v>
      </c>
      <c r="M59">
        <v>47701</v>
      </c>
      <c r="N59" t="s">
        <v>51</v>
      </c>
      <c r="O59" t="s">
        <v>52</v>
      </c>
      <c r="P59">
        <v>75442</v>
      </c>
      <c r="Q59">
        <v>2.0000469999999999</v>
      </c>
      <c r="R59">
        <v>2.0840000000000001</v>
      </c>
      <c r="S59">
        <v>8.3953000000000097E-2</v>
      </c>
      <c r="T59">
        <v>83.953000000000102</v>
      </c>
      <c r="Y59">
        <v>47701</v>
      </c>
      <c r="Z59" t="s">
        <v>51</v>
      </c>
      <c r="AA59" t="s">
        <v>52</v>
      </c>
      <c r="AB59">
        <v>75442</v>
      </c>
      <c r="AC59">
        <v>2.0000469999999999</v>
      </c>
      <c r="AD59">
        <v>2.0840000000000001</v>
      </c>
      <c r="AE59">
        <v>8.3953000000000097E-2</v>
      </c>
      <c r="AF59">
        <v>83.953000000000102</v>
      </c>
    </row>
    <row r="60" spans="1:32">
      <c r="A60">
        <v>47702</v>
      </c>
      <c r="B60" t="s">
        <v>51</v>
      </c>
      <c r="C60" t="s">
        <v>52</v>
      </c>
      <c r="D60">
        <v>75718</v>
      </c>
      <c r="E60">
        <v>3.0091070000000002</v>
      </c>
      <c r="F60">
        <v>3.2959999999999998</v>
      </c>
      <c r="G60">
        <v>0.28689299999999901</v>
      </c>
      <c r="H60">
        <v>286.89299999999901</v>
      </c>
      <c r="M60">
        <v>47702</v>
      </c>
      <c r="N60" t="s">
        <v>51</v>
      </c>
      <c r="O60" t="s">
        <v>52</v>
      </c>
      <c r="P60">
        <v>75442</v>
      </c>
      <c r="Q60">
        <v>3.0000469999999999</v>
      </c>
      <c r="R60">
        <v>3.0840000000000001</v>
      </c>
      <c r="S60">
        <v>8.3953000000000097E-2</v>
      </c>
      <c r="T60">
        <v>83.953000000000102</v>
      </c>
      <c r="Y60">
        <v>47702</v>
      </c>
      <c r="Z60" t="s">
        <v>51</v>
      </c>
      <c r="AA60" t="s">
        <v>52</v>
      </c>
      <c r="AB60">
        <v>75442</v>
      </c>
      <c r="AC60">
        <v>3.0000469999999999</v>
      </c>
      <c r="AD60">
        <v>3.0840000000000001</v>
      </c>
      <c r="AE60">
        <v>8.3953000000000097E-2</v>
      </c>
      <c r="AF60">
        <v>83.953000000000102</v>
      </c>
    </row>
    <row r="61" spans="1:32">
      <c r="A61">
        <v>47700</v>
      </c>
      <c r="B61" t="s">
        <v>51</v>
      </c>
      <c r="C61" t="s">
        <v>52</v>
      </c>
      <c r="D61">
        <v>75442</v>
      </c>
      <c r="E61">
        <v>1.0000469999999999</v>
      </c>
      <c r="F61">
        <v>1.0920000000000001</v>
      </c>
      <c r="G61">
        <v>9.1953000000000104E-2</v>
      </c>
      <c r="H61">
        <v>91.953000000000102</v>
      </c>
      <c r="M61">
        <v>47700</v>
      </c>
      <c r="N61" t="s">
        <v>51</v>
      </c>
      <c r="O61" t="s">
        <v>52</v>
      </c>
      <c r="P61">
        <v>75442</v>
      </c>
      <c r="Q61">
        <v>1.0000469999999999</v>
      </c>
      <c r="R61">
        <v>1.0840000000000001</v>
      </c>
      <c r="S61">
        <v>8.3953000000000097E-2</v>
      </c>
      <c r="T61">
        <v>83.953000000000102</v>
      </c>
      <c r="Y61">
        <v>47700</v>
      </c>
      <c r="Z61" t="s">
        <v>51</v>
      </c>
      <c r="AA61" t="s">
        <v>52</v>
      </c>
      <c r="AB61">
        <v>75442</v>
      </c>
      <c r="AC61">
        <v>1.0000469999999999</v>
      </c>
      <c r="AD61">
        <v>1.0840000000000001</v>
      </c>
      <c r="AE61">
        <v>8.3953000000000097E-2</v>
      </c>
      <c r="AF61">
        <v>83.953000000000102</v>
      </c>
    </row>
    <row r="62" spans="1:32">
      <c r="A62">
        <v>47701</v>
      </c>
      <c r="B62" t="s">
        <v>51</v>
      </c>
      <c r="C62" t="s">
        <v>52</v>
      </c>
      <c r="D62">
        <v>75442</v>
      </c>
      <c r="E62">
        <v>2.0032930000000002</v>
      </c>
      <c r="F62">
        <v>2.1080000000000001</v>
      </c>
      <c r="G62">
        <v>0.104706999999999</v>
      </c>
      <c r="H62">
        <v>104.706999999999</v>
      </c>
      <c r="M62">
        <v>47701</v>
      </c>
      <c r="N62" t="s">
        <v>51</v>
      </c>
      <c r="O62" t="s">
        <v>52</v>
      </c>
      <c r="P62">
        <v>75442</v>
      </c>
      <c r="Q62">
        <v>2.0000469999999999</v>
      </c>
      <c r="R62">
        <v>2.0840000000000001</v>
      </c>
      <c r="S62">
        <v>8.3953000000000097E-2</v>
      </c>
      <c r="T62">
        <v>83.953000000000102</v>
      </c>
      <c r="Y62">
        <v>47701</v>
      </c>
      <c r="Z62" t="s">
        <v>51</v>
      </c>
      <c r="AA62" t="s">
        <v>52</v>
      </c>
      <c r="AB62">
        <v>75442</v>
      </c>
      <c r="AC62">
        <v>2.0000469999999999</v>
      </c>
      <c r="AD62">
        <v>2.0840000000000001</v>
      </c>
      <c r="AE62">
        <v>8.3953000000000097E-2</v>
      </c>
      <c r="AF62">
        <v>83.953000000000102</v>
      </c>
    </row>
    <row r="63" spans="1:32">
      <c r="A63">
        <v>47702</v>
      </c>
      <c r="B63" t="s">
        <v>51</v>
      </c>
      <c r="C63" t="s">
        <v>52</v>
      </c>
      <c r="D63">
        <v>75718</v>
      </c>
      <c r="E63">
        <v>3.0091070000000002</v>
      </c>
      <c r="F63">
        <v>3.2959999999999998</v>
      </c>
      <c r="G63">
        <v>0.28689299999999901</v>
      </c>
      <c r="H63">
        <v>286.89299999999901</v>
      </c>
      <c r="M63">
        <v>47702</v>
      </c>
      <c r="N63" t="s">
        <v>51</v>
      </c>
      <c r="O63" t="s">
        <v>52</v>
      </c>
      <c r="P63">
        <v>75442</v>
      </c>
      <c r="Q63">
        <v>3.0000469999999999</v>
      </c>
      <c r="R63">
        <v>3.0840000000000001</v>
      </c>
      <c r="S63">
        <v>8.3953000000000097E-2</v>
      </c>
      <c r="T63">
        <v>83.953000000000102</v>
      </c>
      <c r="Y63">
        <v>47702</v>
      </c>
      <c r="Z63" t="s">
        <v>51</v>
      </c>
      <c r="AA63" t="s">
        <v>52</v>
      </c>
      <c r="AB63">
        <v>75442</v>
      </c>
      <c r="AC63">
        <v>3.0000469999999999</v>
      </c>
      <c r="AD63">
        <v>3.0840000000000001</v>
      </c>
      <c r="AE63">
        <v>8.3953000000000097E-2</v>
      </c>
      <c r="AF63">
        <v>83.953000000000102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workbookViewId="0">
      <selection activeCell="AF1" sqref="AE1:AF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45</v>
      </c>
      <c r="U1" s="1" t="s">
        <v>46</v>
      </c>
      <c r="AE1" s="1" t="s">
        <v>47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161.18433333333272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K3" t="s">
        <v>34</v>
      </c>
      <c r="L3">
        <f>'70k'!W3</f>
        <v>83.953000000000131</v>
      </c>
      <c r="M3" t="e">
        <f>#REF!</f>
        <v>#REF!</v>
      </c>
      <c r="N3" s="3" t="e">
        <f>#REF!</f>
        <v>#REF!</v>
      </c>
      <c r="O3" s="3" t="e">
        <f>#REF!</f>
        <v>#REF!</v>
      </c>
      <c r="P3" s="3" t="e">
        <f>#REF!</f>
        <v>#REF!</v>
      </c>
      <c r="Q3" s="3" t="e">
        <f>#REF!</f>
        <v>#REF!</v>
      </c>
      <c r="R3" t="e">
        <f>#REF!</f>
        <v>#REF!</v>
      </c>
      <c r="U3" t="s">
        <v>34</v>
      </c>
      <c r="V3">
        <f>'70k'!AI3</f>
        <v>83.953000000000131</v>
      </c>
      <c r="W3" t="e">
        <f>#REF!</f>
        <v>#REF!</v>
      </c>
      <c r="X3" s="3" t="e">
        <f>#REF!</f>
        <v>#REF!</v>
      </c>
      <c r="Y3" s="3" t="e">
        <f>#REF!</f>
        <v>#REF!</v>
      </c>
      <c r="Z3" s="3" t="e">
        <f>#REF!</f>
        <v>#REF!</v>
      </c>
      <c r="AA3" s="3" t="e">
        <f>#REF!</f>
        <v>#REF!</v>
      </c>
      <c r="AB3" t="e">
        <f>#REF!</f>
        <v>#REF!</v>
      </c>
      <c r="AE3" t="s">
        <v>34</v>
      </c>
      <c r="AF3">
        <f>'70k'!AU3</f>
        <v>860.77619999999774</v>
      </c>
      <c r="AG3" t="e">
        <f>#REF!</f>
        <v>#REF!</v>
      </c>
      <c r="AH3" s="3" t="e">
        <f>#REF!</f>
        <v>#REF!</v>
      </c>
      <c r="AI3" s="3" t="e">
        <f>#REF!</f>
        <v>#REF!</v>
      </c>
      <c r="AJ3" s="3" t="e">
        <f>#REF!</f>
        <v>#REF!</v>
      </c>
      <c r="AK3" s="3" t="e">
        <f>#REF!</f>
        <v>#REF!</v>
      </c>
      <c r="AL3" t="e">
        <f>#REF!</f>
        <v>#REF!</v>
      </c>
    </row>
    <row r="4" spans="1:38">
      <c r="A4" t="s">
        <v>35</v>
      </c>
      <c r="B4">
        <f>'70k'!K4</f>
        <v>89.041817087378462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K4" t="s">
        <v>35</v>
      </c>
      <c r="L4">
        <f>'70k'!W4</f>
        <v>2.8421709430404007E-14</v>
      </c>
      <c r="M4" t="e">
        <f>#REF!</f>
        <v>#REF!</v>
      </c>
      <c r="N4" s="3" t="e">
        <f>#REF!</f>
        <v>#REF!</v>
      </c>
      <c r="O4" s="3" t="e">
        <f>#REF!</f>
        <v>#REF!</v>
      </c>
      <c r="P4" s="3" t="e">
        <f>#REF!</f>
        <v>#REF!</v>
      </c>
      <c r="Q4" s="3" t="e">
        <f>#REF!</f>
        <v>#REF!</v>
      </c>
      <c r="R4" t="e">
        <f>#REF!</f>
        <v>#REF!</v>
      </c>
      <c r="U4" t="s">
        <v>35</v>
      </c>
      <c r="V4">
        <f>'70k'!AI4</f>
        <v>2.8421709430404007E-14</v>
      </c>
      <c r="W4" t="e">
        <f>#REF!</f>
        <v>#REF!</v>
      </c>
      <c r="X4" s="3" t="e">
        <f>#REF!</f>
        <v>#REF!</v>
      </c>
      <c r="Y4" s="3" t="e">
        <f>#REF!</f>
        <v>#REF!</v>
      </c>
      <c r="Z4" s="3" t="e">
        <f>#REF!</f>
        <v>#REF!</v>
      </c>
      <c r="AA4" s="3" t="e">
        <f>#REF!</f>
        <v>#REF!</v>
      </c>
      <c r="AB4" t="e">
        <f>#REF!</f>
        <v>#REF!</v>
      </c>
      <c r="AE4" t="s">
        <v>35</v>
      </c>
      <c r="AF4">
        <f>'70k'!AU4</f>
        <v>544.86439214740005</v>
      </c>
      <c r="AG4" t="e">
        <f>#REF!</f>
        <v>#REF!</v>
      </c>
      <c r="AH4" s="3" t="e">
        <f>#REF!</f>
        <v>#REF!</v>
      </c>
      <c r="AI4" s="3" t="e">
        <f>#REF!</f>
        <v>#REF!</v>
      </c>
      <c r="AJ4" s="3" t="e">
        <f>#REF!</f>
        <v>#REF!</v>
      </c>
      <c r="AK4" s="3" t="e">
        <f>#REF!</f>
        <v>#REF!</v>
      </c>
      <c r="AL4" t="e">
        <f>#REF!</f>
        <v>#REF!</v>
      </c>
    </row>
    <row r="5" spans="1:38">
      <c r="A5" t="s">
        <v>36</v>
      </c>
      <c r="B5">
        <f>'70k'!K5</f>
        <v>7928.4451902221635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K5" t="s">
        <v>36</v>
      </c>
      <c r="L5">
        <f>'70k'!W5</f>
        <v>8.0779356694631609E-28</v>
      </c>
      <c r="M5" t="e">
        <f>#REF!</f>
        <v>#REF!</v>
      </c>
      <c r="N5" s="3" t="e">
        <f>#REF!</f>
        <v>#REF!</v>
      </c>
      <c r="O5" s="3" t="e">
        <f>#REF!</f>
        <v>#REF!</v>
      </c>
      <c r="P5" s="3" t="e">
        <f>#REF!</f>
        <v>#REF!</v>
      </c>
      <c r="Q5" s="3" t="e">
        <f>#REF!</f>
        <v>#REF!</v>
      </c>
      <c r="R5" t="e">
        <f>#REF!</f>
        <v>#REF!</v>
      </c>
      <c r="U5" t="s">
        <v>36</v>
      </c>
      <c r="V5">
        <f>'70k'!AI5</f>
        <v>8.0779356694631609E-28</v>
      </c>
      <c r="W5" t="e">
        <f>#REF!</f>
        <v>#REF!</v>
      </c>
      <c r="X5" s="3" t="e">
        <f>#REF!</f>
        <v>#REF!</v>
      </c>
      <c r="Y5" s="3" t="e">
        <f>#REF!</f>
        <v>#REF!</v>
      </c>
      <c r="Z5" s="3" t="e">
        <f>#REF!</f>
        <v>#REF!</v>
      </c>
      <c r="AA5" s="3" t="e">
        <f>#REF!</f>
        <v>#REF!</v>
      </c>
      <c r="AB5" t="e">
        <f>#REF!</f>
        <v>#REF!</v>
      </c>
      <c r="AE5" t="s">
        <v>36</v>
      </c>
      <c r="AF5">
        <f>'70k'!AU5</f>
        <v>296877.20583015576</v>
      </c>
      <c r="AG5" t="e">
        <f>#REF!</f>
        <v>#REF!</v>
      </c>
      <c r="AH5" s="3" t="e">
        <f>#REF!</f>
        <v>#REF!</v>
      </c>
      <c r="AI5" s="3" t="e">
        <f>#REF!</f>
        <v>#REF!</v>
      </c>
      <c r="AJ5" s="3" t="e">
        <f>#REF!</f>
        <v>#REF!</v>
      </c>
      <c r="AK5" s="3" t="e">
        <f>#REF!</f>
        <v>#REF!</v>
      </c>
      <c r="AL5" t="e">
        <f>#REF!</f>
        <v>#REF!</v>
      </c>
    </row>
    <row r="6" spans="1:38">
      <c r="A6" t="s">
        <v>35</v>
      </c>
      <c r="B6">
        <f>'70k'!K6</f>
        <v>60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K6" t="s">
        <v>35</v>
      </c>
      <c r="L6">
        <f>'70k'!W6</f>
        <v>60</v>
      </c>
      <c r="M6" t="e">
        <f>#REF!</f>
        <v>#REF!</v>
      </c>
      <c r="N6" s="3" t="e">
        <f>#REF!</f>
        <v>#REF!</v>
      </c>
      <c r="O6" s="3" t="e">
        <f>#REF!</f>
        <v>#REF!</v>
      </c>
      <c r="P6" s="3" t="e">
        <f>#REF!</f>
        <v>#REF!</v>
      </c>
      <c r="Q6" s="3" t="e">
        <f>#REF!</f>
        <v>#REF!</v>
      </c>
      <c r="R6" t="e">
        <f>#REF!</f>
        <v>#REF!</v>
      </c>
      <c r="U6" t="s">
        <v>35</v>
      </c>
      <c r="V6">
        <f>'70k'!AI6</f>
        <v>60</v>
      </c>
      <c r="W6" t="e">
        <f>#REF!</f>
        <v>#REF!</v>
      </c>
      <c r="X6" s="3" t="e">
        <f>#REF!</f>
        <v>#REF!</v>
      </c>
      <c r="Y6" s="3" t="e">
        <f>#REF!</f>
        <v>#REF!</v>
      </c>
      <c r="Z6" s="3" t="e">
        <f>#REF!</f>
        <v>#REF!</v>
      </c>
      <c r="AA6" s="3" t="e">
        <f>#REF!</f>
        <v>#REF!</v>
      </c>
      <c r="AB6" t="e">
        <f>#REF!</f>
        <v>#REF!</v>
      </c>
      <c r="AE6" t="s">
        <v>35</v>
      </c>
      <c r="AF6">
        <f>'70k'!AU6</f>
        <v>5</v>
      </c>
      <c r="AG6" t="e">
        <f>#REF!</f>
        <v>#REF!</v>
      </c>
      <c r="AH6" s="3" t="e">
        <f>#REF!</f>
        <v>#REF!</v>
      </c>
      <c r="AI6" s="3" t="e">
        <f>#REF!</f>
        <v>#REF!</v>
      </c>
      <c r="AJ6" s="3" t="e">
        <f>#REF!</f>
        <v>#REF!</v>
      </c>
      <c r="AK6" s="3" t="e">
        <f>#REF!</f>
        <v>#REF!</v>
      </c>
      <c r="AL6" t="e">
        <f>#REF!</f>
        <v>#REF!</v>
      </c>
    </row>
    <row r="7" spans="1:38">
      <c r="A7" t="s">
        <v>10</v>
      </c>
      <c r="B7">
        <f>'70k'!K7</f>
        <v>11.49524915651546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K7" t="s">
        <v>10</v>
      </c>
      <c r="L7">
        <f>'70k'!W7</f>
        <v>3.6692269098233666E-15</v>
      </c>
      <c r="M7" t="e">
        <f>#REF!</f>
        <v>#REF!</v>
      </c>
      <c r="N7" s="3" t="e">
        <f>#REF!</f>
        <v>#REF!</v>
      </c>
      <c r="O7" s="3" t="e">
        <f>#REF!</f>
        <v>#REF!</v>
      </c>
      <c r="P7" s="3" t="e">
        <f>#REF!</f>
        <v>#REF!</v>
      </c>
      <c r="Q7" s="3" t="e">
        <f>#REF!</f>
        <v>#REF!</v>
      </c>
      <c r="R7" t="e">
        <f>#REF!</f>
        <v>#REF!</v>
      </c>
      <c r="U7" t="s">
        <v>10</v>
      </c>
      <c r="V7">
        <f>'70k'!AI7</f>
        <v>3.6692269098233666E-15</v>
      </c>
      <c r="W7" t="e">
        <f>#REF!</f>
        <v>#REF!</v>
      </c>
      <c r="X7" s="3" t="e">
        <f>#REF!</f>
        <v>#REF!</v>
      </c>
      <c r="Y7" s="3" t="e">
        <f>#REF!</f>
        <v>#REF!</v>
      </c>
      <c r="Z7" s="3" t="e">
        <f>#REF!</f>
        <v>#REF!</v>
      </c>
      <c r="AA7" s="3" t="e">
        <f>#REF!</f>
        <v>#REF!</v>
      </c>
      <c r="AB7" t="e">
        <f>#REF!</f>
        <v>#REF!</v>
      </c>
      <c r="AE7" t="s">
        <v>10</v>
      </c>
      <c r="AF7">
        <f>'70k'!AU7</f>
        <v>243.67076387213783</v>
      </c>
      <c r="AG7" t="e">
        <f>#REF!</f>
        <v>#REF!</v>
      </c>
      <c r="AH7" s="3" t="e">
        <f>#REF!</f>
        <v>#REF!</v>
      </c>
      <c r="AI7" s="3" t="e">
        <f>#REF!</f>
        <v>#REF!</v>
      </c>
      <c r="AJ7" s="3" t="e">
        <f>#REF!</f>
        <v>#REF!</v>
      </c>
      <c r="AK7" s="3" t="e">
        <f>#REF!</f>
        <v>#REF!</v>
      </c>
      <c r="AL7" t="e">
        <f>#REF!</f>
        <v>#REF!</v>
      </c>
    </row>
    <row r="8" spans="1:38">
      <c r="A8" t="s">
        <v>37</v>
      </c>
      <c r="B8">
        <f>'70k'!K8</f>
        <v>22.530688346770301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K8" t="s">
        <v>37</v>
      </c>
      <c r="L8">
        <f>'70k'!W8</f>
        <v>7.1916847432537989E-15</v>
      </c>
      <c r="M8" t="e">
        <f>#REF!</f>
        <v>#REF!</v>
      </c>
      <c r="N8" s="3" t="e">
        <f>#REF!</f>
        <v>#REF!</v>
      </c>
      <c r="O8" s="3" t="e">
        <f>#REF!</f>
        <v>#REF!</v>
      </c>
      <c r="P8" s="3" t="e">
        <f>#REF!</f>
        <v>#REF!</v>
      </c>
      <c r="Q8" s="3" t="e">
        <f>#REF!</f>
        <v>#REF!</v>
      </c>
      <c r="R8" t="e">
        <f>#REF!</f>
        <v>#REF!</v>
      </c>
      <c r="U8" t="s">
        <v>37</v>
      </c>
      <c r="V8">
        <f>'70k'!AI8</f>
        <v>7.1916847432537989E-15</v>
      </c>
      <c r="W8" t="e">
        <f>#REF!</f>
        <v>#REF!</v>
      </c>
      <c r="X8" s="3" t="e">
        <f>#REF!</f>
        <v>#REF!</v>
      </c>
      <c r="Y8" s="3" t="e">
        <f>#REF!</f>
        <v>#REF!</v>
      </c>
      <c r="Z8" s="3" t="e">
        <f>#REF!</f>
        <v>#REF!</v>
      </c>
      <c r="AA8" s="3" t="e">
        <f>#REF!</f>
        <v>#REF!</v>
      </c>
      <c r="AB8" t="e">
        <f>#REF!</f>
        <v>#REF!</v>
      </c>
      <c r="AE8" t="s">
        <v>37</v>
      </c>
      <c r="AF8">
        <f>'70k'!AU8</f>
        <v>477.5946971893901</v>
      </c>
      <c r="AG8" t="e">
        <f>#REF!</f>
        <v>#REF!</v>
      </c>
      <c r="AH8" s="3" t="e">
        <f>#REF!</f>
        <v>#REF!</v>
      </c>
      <c r="AI8" s="3" t="e">
        <f>#REF!</f>
        <v>#REF!</v>
      </c>
      <c r="AJ8" s="3" t="e">
        <f>#REF!</f>
        <v>#REF!</v>
      </c>
      <c r="AK8" s="3" t="e">
        <f>#REF!</f>
        <v>#REF!</v>
      </c>
      <c r="AL8" t="e">
        <f>#REF!</f>
        <v>#REF!</v>
      </c>
    </row>
    <row r="9" spans="1:38">
      <c r="A9" t="s">
        <v>38</v>
      </c>
      <c r="B9">
        <f>'70k'!K9</f>
        <v>29.611761827183823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K9" t="s">
        <v>38</v>
      </c>
      <c r="L9">
        <f>'70k'!W9</f>
        <v>9.4519285197049929E-15</v>
      </c>
      <c r="M9" t="e">
        <f>#REF!</f>
        <v>#REF!</v>
      </c>
      <c r="N9" s="3" t="e">
        <f>#REF!</f>
        <v>#REF!</v>
      </c>
      <c r="O9" s="3" t="e">
        <f>#REF!</f>
        <v>#REF!</v>
      </c>
      <c r="P9" s="3" t="e">
        <f>#REF!</f>
        <v>#REF!</v>
      </c>
      <c r="Q9" s="3" t="e">
        <f>#REF!</f>
        <v>#REF!</v>
      </c>
      <c r="R9" t="e">
        <f>#REF!</f>
        <v>#REF!</v>
      </c>
      <c r="U9" t="s">
        <v>38</v>
      </c>
      <c r="V9">
        <f>'70k'!AI9</f>
        <v>9.4519285197049929E-15</v>
      </c>
      <c r="W9" t="e">
        <f>#REF!</f>
        <v>#REF!</v>
      </c>
      <c r="X9" s="3" t="e">
        <f>#REF!</f>
        <v>#REF!</v>
      </c>
      <c r="Y9" s="3" t="e">
        <f>#REF!</f>
        <v>#REF!</v>
      </c>
      <c r="Z9" s="3" t="e">
        <f>#REF!</f>
        <v>#REF!</v>
      </c>
      <c r="AA9" s="3" t="e">
        <f>#REF!</f>
        <v>#REF!</v>
      </c>
      <c r="AB9" t="e">
        <f>#REF!</f>
        <v>#REF!</v>
      </c>
      <c r="AE9" t="s">
        <v>38</v>
      </c>
      <c r="AF9">
        <f>'70k'!AU9</f>
        <v>627.69588773462704</v>
      </c>
      <c r="AG9" t="e">
        <f>#REF!</f>
        <v>#REF!</v>
      </c>
      <c r="AH9" s="3" t="e">
        <f>#REF!</f>
        <v>#REF!</v>
      </c>
      <c r="AI9" s="3" t="e">
        <f>#REF!</f>
        <v>#REF!</v>
      </c>
      <c r="AJ9" s="3" t="e">
        <f>#REF!</f>
        <v>#REF!</v>
      </c>
      <c r="AK9" s="3" t="e">
        <f>#REF!</f>
        <v>#REF!</v>
      </c>
      <c r="AL9" t="e">
        <f>#REF!</f>
        <v>#REF!</v>
      </c>
    </row>
    <row r="10" spans="1:38">
      <c r="A10" t="s">
        <v>42</v>
      </c>
      <c r="B10">
        <f>'70k'!K10</f>
        <v>286.89299999999901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K10" t="s">
        <v>42</v>
      </c>
      <c r="L10">
        <f>'70k'!W10</f>
        <v>83.953000000000102</v>
      </c>
      <c r="M10" t="e">
        <f>#REF!</f>
        <v>#REF!</v>
      </c>
      <c r="N10" s="3" t="e">
        <f>#REF!</f>
        <v>#REF!</v>
      </c>
      <c r="O10" s="3" t="e">
        <f>#REF!</f>
        <v>#REF!</v>
      </c>
      <c r="P10" s="3" t="e">
        <f>#REF!</f>
        <v>#REF!</v>
      </c>
      <c r="Q10" s="3" t="e">
        <f>#REF!</f>
        <v>#REF!</v>
      </c>
      <c r="R10" t="e">
        <f>#REF!</f>
        <v>#REF!</v>
      </c>
      <c r="U10" t="s">
        <v>42</v>
      </c>
      <c r="V10">
        <f>'70k'!AI10</f>
        <v>83.953000000000102</v>
      </c>
      <c r="W10" t="e">
        <f>#REF!</f>
        <v>#REF!</v>
      </c>
      <c r="X10" s="3" t="e">
        <f>#REF!</f>
        <v>#REF!</v>
      </c>
      <c r="Y10" s="3" t="e">
        <f>#REF!</f>
        <v>#REF!</v>
      </c>
      <c r="Z10" s="3" t="e">
        <f>#REF!</f>
        <v>#REF!</v>
      </c>
      <c r="AA10" s="3" t="e">
        <f>#REF!</f>
        <v>#REF!</v>
      </c>
      <c r="AB10" t="e">
        <f>#REF!</f>
        <v>#REF!</v>
      </c>
      <c r="AE10" t="s">
        <v>42</v>
      </c>
      <c r="AF10" t="e">
        <f>'70k'!AU10</f>
        <v>#NUM!</v>
      </c>
      <c r="AG10" t="e">
        <f>#REF!</f>
        <v>#REF!</v>
      </c>
      <c r="AH10" s="3" t="e">
        <f>#REF!</f>
        <v>#REF!</v>
      </c>
      <c r="AI10" s="3" t="e">
        <f>#REF!</f>
        <v>#REF!</v>
      </c>
      <c r="AJ10" s="3" t="e">
        <f>#REF!</f>
        <v>#REF!</v>
      </c>
      <c r="AK10" s="3" t="e">
        <f>#REF!</f>
        <v>#REF!</v>
      </c>
      <c r="AL10" t="e">
        <f>#REF!</f>
        <v>#REF!</v>
      </c>
    </row>
    <row r="11" spans="1:38">
      <c r="A11" t="s">
        <v>43</v>
      </c>
      <c r="B11" t="e">
        <f>'70k'!K11</f>
        <v>#NUM!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K11" t="s">
        <v>43</v>
      </c>
      <c r="L11" t="e">
        <f>'70k'!W11</f>
        <v>#NUM!</v>
      </c>
      <c r="M11" t="e">
        <f>#REF!</f>
        <v>#REF!</v>
      </c>
      <c r="N11" s="3" t="e">
        <f>#REF!</f>
        <v>#REF!</v>
      </c>
      <c r="O11" s="3" t="e">
        <f>#REF!</f>
        <v>#REF!</v>
      </c>
      <c r="P11" s="3" t="e">
        <f>#REF!</f>
        <v>#REF!</v>
      </c>
      <c r="Q11" s="3" t="e">
        <f>#REF!</f>
        <v>#REF!</v>
      </c>
      <c r="R11" t="e">
        <f>#REF!</f>
        <v>#REF!</v>
      </c>
      <c r="U11" t="s">
        <v>43</v>
      </c>
      <c r="V11" t="e">
        <f>'70k'!AI11</f>
        <v>#NUM!</v>
      </c>
      <c r="W11" t="e">
        <f>#REF!</f>
        <v>#REF!</v>
      </c>
      <c r="X11" s="3" t="e">
        <f>#REF!</f>
        <v>#REF!</v>
      </c>
      <c r="Y11" s="3" t="e">
        <f>#REF!</f>
        <v>#REF!</v>
      </c>
      <c r="Z11" s="3" t="e">
        <f>#REF!</f>
        <v>#REF!</v>
      </c>
      <c r="AA11" s="3" t="e">
        <f>#REF!</f>
        <v>#REF!</v>
      </c>
      <c r="AB11" t="e">
        <f>#REF!</f>
        <v>#REF!</v>
      </c>
      <c r="AE11" t="s">
        <v>43</v>
      </c>
      <c r="AF11" t="e">
        <f>'70k'!AU11</f>
        <v>#NUM!</v>
      </c>
      <c r="AG11" t="e">
        <f>#REF!</f>
        <v>#REF!</v>
      </c>
      <c r="AH11" s="3" t="e">
        <f>#REF!</f>
        <v>#REF!</v>
      </c>
      <c r="AI11" s="3" t="e">
        <f>#REF!</f>
        <v>#REF!</v>
      </c>
      <c r="AJ11" s="3" t="e">
        <f>#REF!</f>
        <v>#REF!</v>
      </c>
      <c r="AK11" s="3" t="e">
        <f>#REF!</f>
        <v>#REF!</v>
      </c>
      <c r="AL11" t="e">
        <f>#REF!</f>
        <v>#REF!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</vt:lpstr>
      <vt:lpstr>70k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2014-08-20T04:32:13Z</dcterms:modified>
</cp:coreProperties>
</file>