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arol\Desktop\Frontend grupa\"/>
    </mc:Choice>
  </mc:AlternateContent>
  <xr:revisionPtr revIDLastSave="0" documentId="13_ncr:1_{AF650EFD-8942-4F85-88EE-41EC132D2433}" xr6:coauthVersionLast="45" xr6:coauthVersionMax="47" xr10:uidLastSave="{00000000-0000-0000-0000-000000000000}"/>
  <bookViews>
    <workbookView xWindow="-120" yWindow="-120" windowWidth="20730" windowHeight="11310" xr2:uid="{CC135BDC-6496-4C41-BC79-E0508F25B7F8}"/>
  </bookViews>
  <sheets>
    <sheet name="Umumiy ro'yxat" sheetId="2" r:id="rId1"/>
    <sheet name="Reyting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" i="5" l="1"/>
  <c r="I8" i="5"/>
  <c r="I14" i="5"/>
  <c r="I15" i="5"/>
  <c r="I5" i="5"/>
  <c r="I7" i="5"/>
  <c r="I16" i="5"/>
  <c r="I9" i="5"/>
  <c r="I3" i="5"/>
  <c r="I10" i="5"/>
  <c r="I17" i="5"/>
  <c r="I18" i="5"/>
  <c r="I11" i="5"/>
  <c r="I4" i="5"/>
  <c r="I19" i="5"/>
  <c r="I20" i="5"/>
  <c r="I21" i="5"/>
  <c r="I12" i="5"/>
  <c r="I13" i="5"/>
  <c r="I22" i="5"/>
  <c r="I23" i="5"/>
  <c r="X15" i="2"/>
  <c r="X25" i="2"/>
  <c r="X14" i="2"/>
  <c r="X24" i="2"/>
  <c r="X20" i="2"/>
  <c r="H6" i="5" l="1"/>
  <c r="H8" i="5"/>
  <c r="H14" i="5"/>
  <c r="H15" i="5"/>
  <c r="H5" i="5"/>
  <c r="H7" i="5"/>
  <c r="H16" i="5"/>
  <c r="H9" i="5"/>
  <c r="H3" i="5"/>
  <c r="H10" i="5"/>
  <c r="H17" i="5"/>
  <c r="H18" i="5"/>
  <c r="H11" i="5"/>
  <c r="H4" i="5"/>
  <c r="H19" i="5"/>
  <c r="H20" i="5"/>
  <c r="H21" i="5"/>
  <c r="H12" i="5"/>
  <c r="H13" i="5"/>
  <c r="H22" i="5"/>
  <c r="H23" i="5"/>
  <c r="G6" i="5"/>
  <c r="G8" i="5"/>
  <c r="G14" i="5"/>
  <c r="G15" i="5"/>
  <c r="G5" i="5"/>
  <c r="G7" i="5"/>
  <c r="G16" i="5"/>
  <c r="G9" i="5"/>
  <c r="G3" i="5"/>
  <c r="G10" i="5"/>
  <c r="G17" i="5"/>
  <c r="G18" i="5"/>
  <c r="G11" i="5"/>
  <c r="G4" i="5"/>
  <c r="G19" i="5"/>
  <c r="G20" i="5"/>
  <c r="G21" i="5"/>
  <c r="G12" i="5"/>
  <c r="G13" i="5"/>
  <c r="G22" i="5"/>
  <c r="G23" i="5"/>
  <c r="F6" i="5"/>
  <c r="F8" i="5"/>
  <c r="F14" i="5"/>
  <c r="F15" i="5"/>
  <c r="F5" i="5"/>
  <c r="F7" i="5"/>
  <c r="F16" i="5"/>
  <c r="F9" i="5"/>
  <c r="F3" i="5"/>
  <c r="F10" i="5"/>
  <c r="F17" i="5"/>
  <c r="F18" i="5"/>
  <c r="F11" i="5"/>
  <c r="F4" i="5"/>
  <c r="F19" i="5"/>
  <c r="F20" i="5"/>
  <c r="F21" i="5"/>
  <c r="F12" i="5"/>
  <c r="F13" i="5"/>
  <c r="F22" i="5"/>
  <c r="F23" i="5"/>
  <c r="E6" i="5"/>
  <c r="E8" i="5"/>
  <c r="E14" i="5"/>
  <c r="E15" i="5"/>
  <c r="E5" i="5"/>
  <c r="E7" i="5"/>
  <c r="E16" i="5"/>
  <c r="E9" i="5"/>
  <c r="E3" i="5"/>
  <c r="E10" i="5"/>
  <c r="E17" i="5"/>
  <c r="E18" i="5"/>
  <c r="E11" i="5"/>
  <c r="E4" i="5"/>
  <c r="E19" i="5"/>
  <c r="E20" i="5"/>
  <c r="E21" i="5"/>
  <c r="E12" i="5"/>
  <c r="E13" i="5"/>
  <c r="E22" i="5"/>
  <c r="E23" i="5"/>
  <c r="D6" i="5"/>
  <c r="D8" i="5"/>
  <c r="D14" i="5"/>
  <c r="D15" i="5"/>
  <c r="D5" i="5"/>
  <c r="D7" i="5"/>
  <c r="D16" i="5"/>
  <c r="D9" i="5"/>
  <c r="D3" i="5"/>
  <c r="D10" i="5"/>
  <c r="D17" i="5"/>
  <c r="D18" i="5"/>
  <c r="D11" i="5"/>
  <c r="D4" i="5"/>
  <c r="D19" i="5"/>
  <c r="D20" i="5"/>
  <c r="D21" i="5"/>
  <c r="D12" i="5"/>
  <c r="D13" i="5"/>
  <c r="D22" i="5"/>
  <c r="D23" i="5"/>
  <c r="C6" i="5"/>
  <c r="C8" i="5"/>
  <c r="J8" i="5" s="1"/>
  <c r="C14" i="5"/>
  <c r="C15" i="5"/>
  <c r="J15" i="5" s="1"/>
  <c r="C5" i="5"/>
  <c r="C7" i="5"/>
  <c r="J7" i="5" s="1"/>
  <c r="C16" i="5"/>
  <c r="C9" i="5"/>
  <c r="J9" i="5" s="1"/>
  <c r="C3" i="5"/>
  <c r="C10" i="5"/>
  <c r="J10" i="5" s="1"/>
  <c r="C17" i="5"/>
  <c r="C18" i="5"/>
  <c r="J18" i="5" s="1"/>
  <c r="C11" i="5"/>
  <c r="C4" i="5"/>
  <c r="J4" i="5" s="1"/>
  <c r="C19" i="5"/>
  <c r="C20" i="5"/>
  <c r="J20" i="5" s="1"/>
  <c r="C21" i="5"/>
  <c r="C12" i="5"/>
  <c r="J12" i="5" s="1"/>
  <c r="C13" i="5"/>
  <c r="C22" i="5"/>
  <c r="J22" i="5" s="1"/>
  <c r="C23" i="5"/>
  <c r="J23" i="5" s="1"/>
  <c r="B6" i="5"/>
  <c r="B8" i="5"/>
  <c r="B14" i="5"/>
  <c r="B15" i="5"/>
  <c r="B5" i="5"/>
  <c r="B7" i="5"/>
  <c r="B16" i="5"/>
  <c r="B9" i="5"/>
  <c r="B3" i="5"/>
  <c r="B10" i="5"/>
  <c r="B17" i="5"/>
  <c r="B18" i="5"/>
  <c r="B11" i="5"/>
  <c r="B4" i="5"/>
  <c r="B19" i="5"/>
  <c r="B20" i="5"/>
  <c r="B21" i="5"/>
  <c r="B12" i="5"/>
  <c r="B13" i="5"/>
  <c r="B22" i="5"/>
  <c r="B23" i="5"/>
  <c r="V20" i="2"/>
  <c r="V12" i="2"/>
  <c r="V7" i="2"/>
  <c r="V8" i="2"/>
  <c r="V16" i="2"/>
  <c r="V14" i="2"/>
  <c r="J13" i="5" l="1"/>
  <c r="J19" i="5"/>
  <c r="J17" i="5"/>
  <c r="J16" i="5"/>
  <c r="J14" i="5"/>
  <c r="J21" i="5"/>
  <c r="J11" i="5"/>
  <c r="J3" i="5"/>
  <c r="J5" i="5"/>
  <c r="J6" i="5"/>
  <c r="T16" i="2"/>
  <c r="T15" i="2"/>
  <c r="T24" i="2"/>
  <c r="P15" i="2" l="1"/>
  <c r="P11" i="2" l="1"/>
  <c r="P25" i="2" l="1"/>
  <c r="P20" i="2"/>
  <c r="P14" i="2"/>
  <c r="P12" i="2"/>
  <c r="P8" i="2"/>
  <c r="N20" i="2" l="1"/>
  <c r="N12" i="2"/>
  <c r="N14" i="2"/>
  <c r="N11" i="2"/>
  <c r="N7" i="2"/>
  <c r="N15" i="2"/>
  <c r="L15" i="2" l="1"/>
</calcChain>
</file>

<file path=xl/sharedStrings.xml><?xml version="1.0" encoding="utf-8"?>
<sst xmlns="http://schemas.openxmlformats.org/spreadsheetml/2006/main" count="261" uniqueCount="81">
  <si>
    <t>№</t>
  </si>
  <si>
    <t>F.I.O</t>
  </si>
  <si>
    <t>PC nomer</t>
  </si>
  <si>
    <t>PC parol</t>
  </si>
  <si>
    <t>Tg +</t>
  </si>
  <si>
    <t>+</t>
  </si>
  <si>
    <t>-</t>
  </si>
  <si>
    <r>
      <t xml:space="preserve">O'qituvchi: </t>
    </r>
    <r>
      <rPr>
        <b/>
        <u/>
        <sz val="14"/>
        <color theme="1"/>
        <rFont val="Times New Roman"/>
        <family val="1"/>
        <charset val="204"/>
      </rPr>
      <t>Shohjaxon Sultonov</t>
    </r>
  </si>
  <si>
    <t>Ismi, Familiyasi</t>
  </si>
  <si>
    <t>Jami</t>
  </si>
  <si>
    <t>To'lov</t>
  </si>
  <si>
    <t>Tuychiyev Axad</t>
  </si>
  <si>
    <t>+998938221234</t>
  </si>
  <si>
    <t>12.05.2022</t>
  </si>
  <si>
    <t>14.05.2022</t>
  </si>
  <si>
    <t>Tohirov Hamidullo</t>
  </si>
  <si>
    <t>Abdullayev Sanjar</t>
  </si>
  <si>
    <t>Sattarov Azizbek</t>
  </si>
  <si>
    <t>Begaliyev Mirali</t>
  </si>
  <si>
    <t>Jo'rabekov Doniyor</t>
  </si>
  <si>
    <t>Rustamov Omon</t>
  </si>
  <si>
    <t>Rabbimov Sanjar</t>
  </si>
  <si>
    <t>Hakimqulov Husniddin</t>
  </si>
  <si>
    <t>Boyqulov Yoqub</t>
  </si>
  <si>
    <t>Ochilov Aslan</t>
  </si>
  <si>
    <t>Yuldashev Alisher</t>
  </si>
  <si>
    <t>Isomov Otabek</t>
  </si>
  <si>
    <t>Qo'ziboev Hasan</t>
  </si>
  <si>
    <t>Murotqobilov Fazliddin</t>
  </si>
  <si>
    <t>Kunlar: Juft</t>
  </si>
  <si>
    <t>++</t>
  </si>
  <si>
    <t>Hamidov Olimjon</t>
  </si>
  <si>
    <t>Xudoyberdiyev Ozodbek</t>
  </si>
  <si>
    <t>+998915957667</t>
  </si>
  <si>
    <t>+998938211122</t>
  </si>
  <si>
    <t>+998990853009</t>
  </si>
  <si>
    <t>+998945780132</t>
  </si>
  <si>
    <t>+998990762259</t>
  </si>
  <si>
    <t>+998935355205</t>
  </si>
  <si>
    <t>+998995507800</t>
  </si>
  <si>
    <t>+998919408584</t>
  </si>
  <si>
    <t>+998887937711</t>
  </si>
  <si>
    <t>+998904956500</t>
  </si>
  <si>
    <t>+998905391808</t>
  </si>
  <si>
    <t>+998904992529</t>
  </si>
  <si>
    <t>+998905386429</t>
  </si>
  <si>
    <t>+998996702126</t>
  </si>
  <si>
    <t>+998912075806, +998915658373</t>
  </si>
  <si>
    <t>17.05.2022</t>
  </si>
  <si>
    <t>17.05.20222 baholar</t>
  </si>
  <si>
    <t>Bahromov Muhammad</t>
  </si>
  <si>
    <t>Abdulqosimov Murod</t>
  </si>
  <si>
    <t>19.05.2022</t>
  </si>
  <si>
    <t>19.05.20222 baholar</t>
  </si>
  <si>
    <t>21.05.2022</t>
  </si>
  <si>
    <t>21.05.2022 ballar</t>
  </si>
  <si>
    <t>TEL</t>
  </si>
  <si>
    <t>Tel2</t>
  </si>
  <si>
    <t>+998915916760</t>
  </si>
  <si>
    <t>24.05.20222</t>
  </si>
  <si>
    <t>24.05.2022 ballar</t>
  </si>
  <si>
    <t>Nazirov Behruz</t>
  </si>
  <si>
    <t>+998918998373</t>
  </si>
  <si>
    <t>+998945712363</t>
  </si>
  <si>
    <t>26.05.2022</t>
  </si>
  <si>
    <t>26.05.20222 ballar</t>
  </si>
  <si>
    <t>28</t>
  </si>
  <si>
    <t>28 ballar</t>
  </si>
  <si>
    <t>Mahmudov Fozil</t>
  </si>
  <si>
    <r>
      <t xml:space="preserve">2022-yil </t>
    </r>
    <r>
      <rPr>
        <b/>
        <sz val="26"/>
        <color theme="5" tint="-0.249977111117893"/>
        <rFont val="Trebuchet MS"/>
        <family val="2"/>
        <charset val="204"/>
        <scheme val="minor"/>
      </rPr>
      <t>may</t>
    </r>
    <r>
      <rPr>
        <b/>
        <sz val="26"/>
        <color theme="0"/>
        <rFont val="Trebuchet MS"/>
        <family val="2"/>
        <charset val="204"/>
        <scheme val="minor"/>
      </rPr>
      <t xml:space="preserve"> oyining 14-dasturlash guruhi reytingi natijalari</t>
    </r>
  </si>
  <si>
    <t>Ballar 17.05.2022</t>
  </si>
  <si>
    <t>Ballar 19.05.2022</t>
  </si>
  <si>
    <t>Ballar 21.05.2022</t>
  </si>
  <si>
    <t>Ballar 24.05.2022</t>
  </si>
  <si>
    <t>Ballar 26.05.2022</t>
  </si>
  <si>
    <t>Ballar 28.05.2022</t>
  </si>
  <si>
    <t>31</t>
  </si>
  <si>
    <t>31-bal</t>
  </si>
  <si>
    <t>+998915690251</t>
  </si>
  <si>
    <t>Ubaydullayev Samandar</t>
  </si>
  <si>
    <t>Ballar 31.05.2023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</si>
</sst>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Trebuchet MS"/>
      <family val="2"/>
      <charset val="204"/>
      <scheme val="minor"/>
    </font>
    <font>
      <b/>
      <sz val="11"/>
      <color theme="2" tint="-0.74999237037263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u/>
      <sz val="14"/>
      <color theme="1"/>
      <name val="Times New Roman"/>
      <family val="1"/>
      <charset val="204"/>
    </font>
    <font>
      <sz val="14"/>
      <color rgb="FFC00000"/>
      <name val="Times New Roman"/>
      <family val="1"/>
      <charset val="204"/>
    </font>
    <font>
      <i/>
      <sz val="18"/>
      <color theme="1"/>
      <name val="Trebuchet MS"/>
      <family val="2"/>
      <charset val="204"/>
      <scheme val="minor"/>
    </font>
    <font>
      <i/>
      <sz val="18"/>
      <color theme="0"/>
      <name val="Trebuchet MS"/>
      <family val="2"/>
      <charset val="204"/>
      <scheme val="minor"/>
    </font>
    <font>
      <i/>
      <sz val="14"/>
      <color theme="1"/>
      <name val="Trebuchet MS"/>
      <family val="2"/>
      <charset val="204"/>
      <scheme val="minor"/>
    </font>
    <font>
      <sz val="8"/>
      <name val="Trebuchet MS"/>
      <family val="2"/>
      <charset val="204"/>
      <scheme val="minor"/>
    </font>
    <font>
      <sz val="18"/>
      <color theme="0"/>
      <name val="Rockwell Extra Bold"/>
      <family val="1"/>
    </font>
    <font>
      <b/>
      <sz val="18"/>
      <color theme="2"/>
      <name val="Rockwell Extra Bold"/>
      <family val="1"/>
    </font>
    <font>
      <b/>
      <sz val="18"/>
      <color rgb="FF60E218"/>
      <name val="Rockwell Extra Bold"/>
      <family val="1"/>
    </font>
    <font>
      <sz val="18"/>
      <color rgb="FF60E218"/>
      <name val="Rockwell Extra Bold"/>
      <family val="1"/>
    </font>
    <font>
      <b/>
      <sz val="11"/>
      <color theme="0"/>
      <name val="Times New Roman"/>
      <family val="1"/>
      <charset val="204"/>
    </font>
    <font>
      <b/>
      <sz val="26"/>
      <color theme="0"/>
      <name val="Trebuchet MS"/>
      <family val="2"/>
      <charset val="204"/>
      <scheme val="minor"/>
    </font>
    <font>
      <b/>
      <sz val="11"/>
      <name val="Times New Roman"/>
      <family val="1"/>
      <charset val="204"/>
    </font>
    <font>
      <b/>
      <sz val="26"/>
      <color theme="5" tint="-0.249977111117893"/>
      <name val="Trebuchet MS"/>
      <family val="2"/>
      <charset val="204"/>
      <scheme val="minor"/>
    </font>
    <font>
      <b/>
      <sz val="18"/>
      <color theme="0"/>
      <name val="Rockwell Extra Bold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center"/>
    </xf>
    <xf numFmtId="0" fontId="7" fillId="0" borderId="0" xfId="0" applyFont="1"/>
    <xf numFmtId="49" fontId="1" fillId="0" borderId="2" xfId="0" applyNumberFormat="1" applyFont="1" applyBorder="1" applyAlignment="1">
      <alignment horizontal="left" vertical="center"/>
    </xf>
    <xf numFmtId="0" fontId="0" fillId="0" borderId="0" xfId="0" applyAlignment="1"/>
    <xf numFmtId="0" fontId="1" fillId="0" borderId="6" xfId="0" applyFont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quotePrefix="1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5" fillId="0" borderId="5" xfId="0" applyFont="1" applyFill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14" fontId="13" fillId="7" borderId="3" xfId="0" applyNumberFormat="1" applyFont="1" applyFill="1" applyBorder="1" applyAlignment="1">
      <alignment horizontal="center" vertical="center" wrapText="1"/>
    </xf>
    <xf numFmtId="0" fontId="13" fillId="7" borderId="0" xfId="0" applyFont="1" applyFill="1" applyAlignment="1">
      <alignment horizontal="center" vertical="center"/>
    </xf>
    <xf numFmtId="0" fontId="13" fillId="7" borderId="3" xfId="0" applyFont="1" applyFill="1" applyBorder="1" applyAlignment="1">
      <alignment horizontal="center" vertical="center" wrapText="1"/>
    </xf>
    <xf numFmtId="49" fontId="15" fillId="0" borderId="5" xfId="0" applyNumberFormat="1" applyFont="1" applyBorder="1" applyAlignment="1">
      <alignment horizontal="left" vertical="center"/>
    </xf>
    <xf numFmtId="0" fontId="15" fillId="3" borderId="5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3" fillId="7" borderId="0" xfId="0" applyFont="1" applyFill="1" applyBorder="1" applyAlignment="1">
      <alignment horizontal="center" vertical="center"/>
    </xf>
    <xf numFmtId="49" fontId="15" fillId="0" borderId="5" xfId="0" applyNumberFormat="1" applyFont="1" applyFill="1" applyBorder="1" applyAlignment="1">
      <alignment horizontal="left" vertical="center"/>
    </xf>
    <xf numFmtId="14" fontId="15" fillId="2" borderId="3" xfId="0" applyNumberFormat="1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/>
    </xf>
    <xf numFmtId="0" fontId="12" fillId="5" borderId="7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/>
    </xf>
    <xf numFmtId="0" fontId="10" fillId="8" borderId="7" xfId="0" applyFont="1" applyFill="1" applyBorder="1"/>
    <xf numFmtId="0" fontId="9" fillId="9" borderId="7" xfId="0" applyFont="1" applyFill="1" applyBorder="1"/>
    <xf numFmtId="0" fontId="10" fillId="4" borderId="7" xfId="0" applyFont="1" applyFill="1" applyBorder="1"/>
    <xf numFmtId="0" fontId="9" fillId="9" borderId="7" xfId="0" applyNumberFormat="1" applyFont="1" applyFill="1" applyBorder="1"/>
    <xf numFmtId="0" fontId="10" fillId="3" borderId="7" xfId="0" applyFont="1" applyFill="1" applyBorder="1"/>
    <xf numFmtId="0" fontId="2" fillId="0" borderId="0" xfId="0" applyFont="1" applyAlignment="1">
      <alignment horizontal="left"/>
    </xf>
    <xf numFmtId="0" fontId="14" fillId="5" borderId="7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/>
    </xf>
    <xf numFmtId="0" fontId="17" fillId="8" borderId="7" xfId="0" applyFont="1" applyFill="1" applyBorder="1"/>
  </cellXfs>
  <cellStyles count="1">
    <cellStyle name="Обычный" xfId="0" builtinId="0"/>
  </cellStyles>
  <dxfs count="63">
    <dxf>
      <font>
        <strike val="0"/>
        <outline val="0"/>
        <shadow val="0"/>
        <u val="none"/>
        <vertAlign val="baseline"/>
        <sz val="18"/>
        <color theme="0"/>
        <name val="Rockwell Extra Bold"/>
        <family val="1"/>
        <scheme val="none"/>
      </font>
      <numFmt numFmtId="0" formatCode="General"/>
      <fill>
        <patternFill patternType="solid">
          <fgColor indexed="64"/>
          <bgColor theme="1" tint="0.14999847407452621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Rockwell Extra Bold"/>
        <family val="1"/>
        <scheme val="none"/>
      </font>
      <numFmt numFmtId="0" formatCode="General"/>
      <fill>
        <patternFill patternType="solid">
          <fgColor indexed="64"/>
          <bgColor theme="1" tint="0.3499862666707357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Rockwell Extra Bold"/>
        <family val="1"/>
        <scheme val="none"/>
      </font>
      <numFmt numFmtId="0" formatCode="General"/>
      <fill>
        <patternFill patternType="solid">
          <fgColor indexed="64"/>
          <bgColor theme="1" tint="0.3499862666707357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Rockwell Extra Bold"/>
        <family val="1"/>
        <scheme val="none"/>
      </font>
      <numFmt numFmtId="0" formatCode="General"/>
      <fill>
        <patternFill patternType="solid">
          <fgColor indexed="64"/>
          <bgColor theme="1" tint="0.3499862666707357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Rockwell Extra Bold"/>
        <family val="1"/>
        <scheme val="none"/>
      </font>
      <numFmt numFmtId="0" formatCode="General"/>
      <fill>
        <patternFill patternType="solid">
          <fgColor indexed="64"/>
          <bgColor theme="1" tint="0.3499862666707357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Rockwell Extra Bold"/>
        <family val="1"/>
        <scheme val="none"/>
      </font>
      <numFmt numFmtId="0" formatCode="General"/>
      <fill>
        <patternFill patternType="solid">
          <fgColor indexed="64"/>
          <bgColor theme="1" tint="0.3499862666707357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Rockwell Extra Bold"/>
        <family val="1"/>
        <scheme val="none"/>
      </font>
      <numFmt numFmtId="0" formatCode="General"/>
      <fill>
        <patternFill patternType="solid">
          <fgColor indexed="64"/>
          <bgColor theme="1" tint="0.3499862666707357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0"/>
        <name val="Rockwell Extra Bold"/>
        <family val="1"/>
        <scheme val="none"/>
      </font>
      <numFmt numFmtId="0" formatCode="General"/>
      <fill>
        <patternFill patternType="solid">
          <fgColor indexed="64"/>
          <bgColor theme="1" tint="0.3499862666707357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/>
        <strike val="0"/>
        <outline val="0"/>
        <shadow val="0"/>
        <u val="none"/>
        <vertAlign val="baseline"/>
        <sz val="18"/>
        <color theme="2"/>
        <name val="Rockwell Extra Bold"/>
        <family val="1"/>
        <scheme val="none"/>
      </font>
      <numFmt numFmtId="0" formatCode="General"/>
      <fill>
        <patternFill patternType="solid">
          <fgColor indexed="64"/>
          <bgColor theme="1" tint="0.34998626667073579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8"/>
        <color theme="0"/>
        <name val="Rockwell Extra Bold"/>
        <family val="1"/>
        <scheme val="none"/>
      </font>
      <fill>
        <patternFill patternType="solid">
          <fgColor indexed="64"/>
          <bgColor theme="1" tint="0.34998626667073579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8"/>
        <color rgb="FFFFFFFF"/>
        <name val="Rockwell Extra Bold"/>
        <family val="1"/>
        <scheme val="none"/>
      </font>
      <fill>
        <patternFill patternType="solid">
          <fgColor rgb="FF000000"/>
          <bgColor rgb="FF595959"/>
        </patternFill>
      </fill>
    </dxf>
    <dxf>
      <font>
        <strike val="0"/>
        <outline val="0"/>
        <shadow val="0"/>
        <u val="none"/>
        <vertAlign val="baseline"/>
        <sz val="18"/>
        <color rgb="FF60E218"/>
        <name val="Rockwell Extra Bold"/>
        <family val="1"/>
        <scheme val="none"/>
      </font>
      <fill>
        <patternFill patternType="solid">
          <fgColor indexed="64"/>
          <bgColor theme="2" tint="-0.8999908444471571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font>
        <b/>
        <strike val="0"/>
        <outline val="0"/>
        <shadow val="0"/>
        <u val="none"/>
        <vertAlign val="baseline"/>
        <sz val="11"/>
        <color theme="0"/>
        <name val="Times New Roman"/>
        <family val="1"/>
        <charset val="204"/>
        <scheme val="none"/>
      </font>
      <fill>
        <patternFill>
          <fgColor indexed="64"/>
          <bgColor rgb="FF002060"/>
        </patternFill>
      </fill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2" tint="-0.749992370372631"/>
        <name val="Times New Roman"/>
        <family val="1"/>
        <charset val="204"/>
        <scheme val="none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Times New Roman"/>
        <family val="1"/>
        <charset val="204"/>
        <scheme val="none"/>
      </font>
      <fill>
        <patternFill>
          <fgColor indexed="64"/>
          <bgColor rgb="FF002060"/>
        </patternFill>
      </fill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2" tint="-0.749992370372631"/>
        <name val="Times New Roman"/>
        <family val="1"/>
        <charset val="204"/>
        <scheme val="none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Times New Roman"/>
        <family val="1"/>
        <charset val="204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Times New Roman"/>
        <family val="1"/>
        <charset val="204"/>
        <scheme val="none"/>
      </font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Times New Roman"/>
        <family val="1"/>
        <charset val="204"/>
        <scheme val="none"/>
      </font>
      <fill>
        <patternFill>
          <fgColor indexed="64"/>
          <bgColor rgb="FF002060"/>
        </patternFill>
      </fill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2" tint="-0.749992370372631"/>
        <name val="Times New Roman"/>
        <family val="1"/>
        <charset val="204"/>
        <scheme val="none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Times New Roman"/>
        <family val="1"/>
        <charset val="204"/>
        <scheme val="none"/>
      </font>
      <fill>
        <patternFill>
          <fgColor indexed="64"/>
          <bgColor rgb="FF002060"/>
        </patternFill>
      </fill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 tint="-0.74999237037263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theme="2" tint="-0.749992370372631"/>
        <name val="Times New Roman"/>
        <family val="1"/>
        <charset val="204"/>
        <scheme val="none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Times New Roman"/>
        <family val="1"/>
        <charset val="204"/>
        <scheme val="none"/>
      </font>
      <fill>
        <patternFill>
          <fgColor indexed="64"/>
          <bgColor rgb="FF002060"/>
        </patternFill>
      </fill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 tint="-0.74999237037263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theme="2" tint="-0.749992370372631"/>
        <name val="Times New Roman"/>
        <family val="1"/>
        <charset val="204"/>
        <scheme val="none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2" tint="-0.749992370372631"/>
        <name val="Times New Roman"/>
        <family val="1"/>
        <charset val="204"/>
        <scheme val="none"/>
      </font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 tint="-0.74999237037263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theme="2" tint="-0.749992370372631"/>
        <name val="Times New Roman"/>
        <family val="1"/>
        <charset val="204"/>
        <scheme val="none"/>
      </font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 tint="-0.74999237037263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theme="2" tint="-0.749992370372631"/>
        <name val="Times New Roman"/>
        <family val="1"/>
        <charset val="204"/>
        <scheme val="none"/>
      </font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 tint="-0.74999237037263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theme="2" tint="-0.749992370372631"/>
        <name val="Times New Roman"/>
        <family val="1"/>
        <charset val="204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 tint="-0.74999237037263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theme="2" tint="-0.749992370372631"/>
        <name val="Times New Roman"/>
        <family val="1"/>
        <charset val="204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 tint="-0.74999237037263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theme="2" tint="-0.749992370372631"/>
        <name val="Times New Roman"/>
        <family val="1"/>
        <charset val="204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 tint="-0.74999237037263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theme="2" tint="-0.749992370372631"/>
        <name val="Times New Roman"/>
        <family val="1"/>
        <charset val="204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 tint="-0.74999237037263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theme="2" tint="-0.749992370372631"/>
        <name val="Times New Roman"/>
        <family val="1"/>
        <charset val="204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 tint="-0.74999237037263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 tint="-0.74999237037263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 tint="-0.74999237037263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charset val="204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 tint="-0.749992370372631"/>
        <name val="Times New Roman"/>
        <family val="1"/>
        <charset val="204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Times New Roman"/>
        <family val="1"/>
        <charset val="204"/>
        <scheme val="none"/>
      </font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 tint="-0.749992370372631"/>
        <name val="Times New Roman"/>
        <family val="1"/>
        <charset val="204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theme="2" tint="-0.749992370372631"/>
        <name val="Times New Roman"/>
        <family val="1"/>
        <charset val="204"/>
        <scheme val="none"/>
      </font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2" tint="-0.749992370372631"/>
        <name val="Times New Roman"/>
        <family val="1"/>
        <charset val="204"/>
        <scheme val="none"/>
      </font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 tint="-0.749992370372631"/>
        <name val="Times New Roman"/>
        <family val="1"/>
        <charset val="204"/>
        <scheme val="none"/>
      </font>
      <fill>
        <patternFill patternType="solid">
          <fgColor indexed="64"/>
          <bgColor theme="0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left style="thin">
          <color rgb="FFF79646"/>
        </left>
      </border>
    </dxf>
    <dxf>
      <border>
        <left style="thin">
          <color rgb="FFF79646"/>
        </left>
      </border>
    </dxf>
    <dxf>
      <border>
        <top style="thin">
          <color rgb="FFF79646"/>
        </top>
      </border>
    </dxf>
    <dxf>
      <border>
        <top style="thin">
          <color rgb="FFF79646"/>
        </top>
      </border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F79646"/>
        </top>
      </border>
    </dxf>
    <dxf>
      <font>
        <b/>
        <color rgb="FFFFFFFF"/>
      </font>
      <fill>
        <patternFill patternType="solid">
          <fgColor rgb="FFF79646"/>
          <bgColor rgb="FFF79646"/>
        </patternFill>
      </fill>
    </dxf>
    <dxf>
      <font>
        <color rgb="FF000000"/>
      </font>
      <border>
        <left style="thin">
          <color rgb="FFF79646"/>
        </left>
        <right style="thin">
          <color rgb="FFF79646"/>
        </right>
        <top style="thin">
          <color rgb="FFF79646"/>
        </top>
        <bottom style="thin">
          <color rgb="FFF79646"/>
        </bottom>
      </border>
    </dxf>
  </dxfs>
  <tableStyles count="1" defaultTableStyle="TableStyleMedium2" defaultPivotStyle="PivotStyleLight16">
    <tableStyle name="TableStyleLight14 2" pivot="0" count="9" xr9:uid="{E2F85879-052E-47C2-A040-6BE1489C8113}">
      <tableStyleElement type="wholeTable" dxfId="62"/>
      <tableStyleElement type="headerRow" dxfId="61"/>
      <tableStyleElement type="totalRow" dxfId="60"/>
      <tableStyleElement type="firstColumn" dxfId="59"/>
      <tableStyleElement type="lastColumn" dxfId="58"/>
      <tableStyleElement type="firstRowStripe" dxfId="57"/>
      <tableStyleElement type="secondRowStripe" dxfId="56"/>
      <tableStyleElement type="firstColumnStripe" dxfId="55"/>
      <tableStyleElement type="secondColumnStripe" dxfId="54"/>
    </tableStyle>
  </tableStyles>
  <colors>
    <mruColors>
      <color rgb="FF60E218"/>
      <color rgb="FF794EF2"/>
      <color rgb="FF97B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D000E93-5E43-49FB-86D9-AC2E4240081E}" name="web" displayName="web" ref="A6:X28" totalsRowShown="0" headerRowDxfId="53" dataDxfId="51" headerRowBorderDxfId="52" tableBorderDxfId="50" totalsRowBorderDxfId="49">
  <autoFilter ref="A6:X28" xr:uid="{F241B20A-D656-428B-B053-AA4DDC2AA559}"/>
  <sortState xmlns:xlrd2="http://schemas.microsoft.com/office/spreadsheetml/2017/richdata2" ref="A7:X28">
    <sortCondition ref="B6:B28"/>
  </sortState>
  <tableColumns count="24">
    <tableColumn id="1" xr3:uid="{E811AA5C-FADF-46B3-A7AF-3A1B6B2B3D2C}" name="№" dataDxfId="48" totalsRowDxfId="47"/>
    <tableColumn id="2" xr3:uid="{831E7368-9188-4BA3-B2ED-AE6F1E487287}" name="F.I.O" dataDxfId="46" totalsRowDxfId="45"/>
    <tableColumn id="15" xr3:uid="{697E29B7-AA63-47FC-9BD9-FC11AA60E014}" name="TEL" dataDxfId="44" totalsRowDxfId="43"/>
    <tableColumn id="22" xr3:uid="{30F4E517-CD7E-46C3-AABA-92D39125FAD1}" name="To'lov" dataDxfId="42" totalsRowDxfId="41"/>
    <tableColumn id="3" xr3:uid="{EC3F0A81-CE00-4448-97B2-45762E5E985C}" name="PC nomer" dataDxfId="40" totalsRowDxfId="39"/>
    <tableColumn id="4" xr3:uid="{6C261B10-AD97-44ED-92BF-B33B24C6D94A}" name="PC parol" dataDxfId="38" totalsRowDxfId="37"/>
    <tableColumn id="5" xr3:uid="{4B1119FB-5AD2-4F5F-8019-E31209F53CF9}" name="Tg +" dataDxfId="36" totalsRowDxfId="35"/>
    <tableColumn id="6" xr3:uid="{CEFEBCB0-9AD6-439D-BEE3-50314713D115}" name="Tel2" dataDxfId="34" totalsRowDxfId="33"/>
    <tableColumn id="7" xr3:uid="{5598C248-4ADF-4538-B892-4E7A3A69AC89}" name="12.05.2022" dataDxfId="32" totalsRowDxfId="31"/>
    <tableColumn id="8" xr3:uid="{912F4295-6D74-4957-AB78-9E0C1A654D3F}" name="14.05.2022" dataDxfId="30" totalsRowDxfId="29"/>
    <tableColumn id="9" xr3:uid="{B3C7E315-BFE8-4AE4-B6C5-D068272EE625}" name="17.05.2022" dataDxfId="28" totalsRowDxfId="27"/>
    <tableColumn id="10" xr3:uid="{8A4E2E28-3B60-4C81-BB40-03E08CCF259B}" name="17.05.20222 baholar" dataDxfId="26"/>
    <tableColumn id="11" xr3:uid="{5A249B6E-3B80-4EFA-BC40-4161FFA38797}" name="19.05.2022" dataDxfId="25" totalsRowDxfId="24"/>
    <tableColumn id="12" xr3:uid="{FA4F2802-0A22-4979-835C-0B228D901C9D}" name="19.05.20222 baholar" dataDxfId="23"/>
    <tableColumn id="13" xr3:uid="{BCA84C40-70B4-404A-B971-0B8736D44C79}" name="21.05.2022" dataDxfId="22" totalsRowDxfId="21"/>
    <tableColumn id="14" xr3:uid="{0D7375AC-B82C-485B-8406-67663BC257E7}" name="21.05.2022 ballar" dataDxfId="20"/>
    <tableColumn id="16" xr3:uid="{370D62D9-9336-4CBD-9BCC-89F5210C7643}" name="24.05.20222" dataDxfId="19"/>
    <tableColumn id="17" xr3:uid="{383E8F37-CEC7-4DD9-BE90-CEBFE7026A57}" name="24.05.2022 ballar" dataDxfId="18"/>
    <tableColumn id="18" xr3:uid="{1BBC41CA-DC7A-4DE9-AE8F-8C21215C0BF3}" name="26.05.2022" dataDxfId="17"/>
    <tableColumn id="19" xr3:uid="{8D999A05-3D43-48A2-914E-EE5D7641733E}" name="26.05.20222 ballar" dataDxfId="16"/>
    <tableColumn id="20" xr3:uid="{97AEB886-FD20-4FCD-B825-3E2873ACED0F}" name="28" dataDxfId="15"/>
    <tableColumn id="21" xr3:uid="{049C575C-AF56-4754-88A3-7EC484E925DD}" name="28 ballar" dataDxfId="14"/>
    <tableColumn id="23" xr3:uid="{BB6BE6A7-51A1-48AE-BD16-FD41DBB2647A}" name="31" dataDxfId="13"/>
    <tableColumn id="24" xr3:uid="{830D1A67-3D65-4E6C-813D-3172067DE7A7}" name="31-bal" dataDxfId="1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F84462-C6CB-4F89-B68E-8F7CAAAAFBB1}" name="Таблица223" displayName="Таблица223" ref="A2:J23" totalsRowShown="0" headerRowDxfId="11" dataDxfId="10">
  <autoFilter ref="A2:J23" xr:uid="{B12F57CB-05D9-41D3-92B6-6E5569A2DFE0}"/>
  <sortState xmlns:xlrd2="http://schemas.microsoft.com/office/spreadsheetml/2017/richdata2" ref="A3:J23">
    <sortCondition descending="1" ref="J2:J23"/>
  </sortState>
  <tableColumns count="10">
    <tableColumn id="1" xr3:uid="{7473342D-4F92-4BEF-9F81-7E4E22124930}" name="№" dataDxfId="9"/>
    <tableColumn id="2" xr3:uid="{0E1C5899-CE31-4095-A31F-B5A8AE4E2BE9}" name="Ismi, Familiyasi" dataDxfId="8">
      <calculatedColumnFormula>'Umumiy ro''yxat'!B7</calculatedColumnFormula>
    </tableColumn>
    <tableColumn id="6" xr3:uid="{31B7A70B-A399-4A8F-B455-0E2561C8F6B4}" name="Ballar 17.05.2022" dataDxfId="7">
      <calculatedColumnFormula>'Umumiy ro''yxat'!L7</calculatedColumnFormula>
    </tableColumn>
    <tableColumn id="7" xr3:uid="{7DB1AAFB-5287-465B-9E09-A93B50666641}" name="Ballar 19.05.2022" dataDxfId="6">
      <calculatedColumnFormula>'Umumiy ro''yxat'!N7</calculatedColumnFormula>
    </tableColumn>
    <tableColumn id="8" xr3:uid="{F8C9CA2A-F8F2-4C1F-B52B-9699023108C8}" name="Ballar 21.05.2022" dataDxfId="5">
      <calculatedColumnFormula>'Umumiy ro''yxat'!P7</calculatedColumnFormula>
    </tableColumn>
    <tableColumn id="9" xr3:uid="{E5F2BC0A-8F05-4FCF-B812-81E8FB14768F}" name="Ballar 24.05.2022" dataDxfId="4">
      <calculatedColumnFormula>'Umumiy ro''yxat'!R7</calculatedColumnFormula>
    </tableColumn>
    <tableColumn id="10" xr3:uid="{E941ACE8-D3DD-4B1F-B2C7-A0D42FFD283D}" name="Ballar 26.05.2022" dataDxfId="3">
      <calculatedColumnFormula>'Umumiy ro''yxat'!T7</calculatedColumnFormula>
    </tableColumn>
    <tableColumn id="11" xr3:uid="{C29269E2-16D1-4F8A-A5C2-A1709495A296}" name="Ballar 28.05.2022" dataDxfId="2">
      <calculatedColumnFormula>'Umumiy ro''yxat'!V7</calculatedColumnFormula>
    </tableColumn>
    <tableColumn id="3" xr3:uid="{FAE923C8-345C-4E20-A041-A5B15A37B83A}" name="Ballar 31.05.2023" dataDxfId="1">
      <calculatedColumnFormula>'Umumiy ro''yxat'!X7</calculatedColumnFormula>
    </tableColumn>
    <tableColumn id="5" xr3:uid="{7BCD7886-196E-4B41-AFD6-1CD52B892BC6}" name="Jami" dataDxfId="0">
      <calculatedColumnFormula>Таблица223[[#This Row],[Ballar 17.05.2022]]+Таблица223[[#This Row],[Ballar 19.05.2022]]+Таблица223[[#This Row],[Ballar 21.05.2022]]+Таблица223[[#This Row],[Ballar 24.05.2022]]+Таблица223[[#This Row],[Ballar 26.05.2022]]+Таблица223[[#This Row],[Ballar 28.05.2022]]+Таблица223[[#This Row],[Ballar 31.05.2023]]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Аспект">
  <a:themeElements>
    <a:clrScheme name="Аспект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Аспект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Аспект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AAAA-B19D-4548-9266-E7B2998D0A40}">
  <dimension ref="A1:X28"/>
  <sheetViews>
    <sheetView tabSelected="1" view="pageBreakPreview" topLeftCell="A6" zoomScale="175" zoomScaleNormal="100" zoomScaleSheetLayoutView="175" workbookViewId="0">
      <selection activeCell="D7" sqref="D7"/>
    </sheetView>
  </sheetViews>
  <sheetFormatPr defaultRowHeight="16.5" x14ac:dyDescent="0.3"/>
  <cols>
    <col min="1" max="1" width="6.25" customWidth="1"/>
    <col min="2" max="2" width="21.375" bestFit="1" customWidth="1"/>
    <col min="3" max="3" width="14.125" customWidth="1"/>
    <col min="4" max="4" width="10.125" customWidth="1"/>
    <col min="5" max="5" width="13.125" customWidth="1"/>
    <col min="6" max="6" width="12" customWidth="1"/>
    <col min="7" max="7" width="8.75" customWidth="1"/>
    <col min="8" max="8" width="28.625" customWidth="1"/>
    <col min="9" max="11" width="13.875" customWidth="1"/>
    <col min="12" max="12" width="14.875" customWidth="1"/>
    <col min="13" max="13" width="13.875" customWidth="1"/>
    <col min="14" max="14" width="14.875" customWidth="1"/>
    <col min="15" max="16" width="13.875" customWidth="1"/>
    <col min="17" max="17" width="14.875" customWidth="1"/>
    <col min="18" max="18" width="12.875" customWidth="1"/>
    <col min="19" max="19" width="10.125" customWidth="1"/>
    <col min="20" max="22" width="9" customWidth="1"/>
  </cols>
  <sheetData>
    <row r="1" spans="1:24" ht="18.75" x14ac:dyDescent="0.3">
      <c r="A1" s="48" t="s">
        <v>7</v>
      </c>
      <c r="B1" s="48"/>
      <c r="C1" s="48"/>
      <c r="D1" s="48"/>
      <c r="E1" s="48"/>
      <c r="F1" s="48"/>
      <c r="G1" s="48"/>
      <c r="H1" s="48"/>
      <c r="I1" s="48"/>
    </row>
    <row r="2" spans="1:24" ht="18.75" x14ac:dyDescent="0.3">
      <c r="A2" s="6"/>
      <c r="B2" s="6"/>
      <c r="C2" s="6"/>
      <c r="D2" s="6"/>
      <c r="E2" s="6"/>
      <c r="F2" s="6"/>
      <c r="G2" s="6"/>
      <c r="H2" s="5"/>
      <c r="I2" s="5"/>
    </row>
    <row r="3" spans="1:24" ht="18.75" x14ac:dyDescent="0.3">
      <c r="A3" s="48" t="s">
        <v>29</v>
      </c>
      <c r="B3" s="48"/>
      <c r="C3" s="48"/>
      <c r="D3" s="48"/>
      <c r="E3" s="48"/>
      <c r="F3" s="48"/>
      <c r="G3" s="48"/>
      <c r="H3" s="48"/>
      <c r="I3" s="48"/>
    </row>
    <row r="4" spans="1:24" ht="18.75" x14ac:dyDescent="0.3">
      <c r="A4" s="9"/>
      <c r="B4" s="9"/>
      <c r="C4" s="9"/>
      <c r="D4" s="9"/>
      <c r="E4" s="9"/>
      <c r="F4" s="9"/>
    </row>
    <row r="5" spans="1:24" ht="23.25" x14ac:dyDescent="0.35">
      <c r="A5" s="7"/>
      <c r="B5" s="7"/>
      <c r="C5" s="7"/>
      <c r="D5" s="7"/>
      <c r="E5" s="7"/>
      <c r="F5" s="7"/>
      <c r="G5" s="8"/>
    </row>
    <row r="6" spans="1:24" ht="51.75" customHeight="1" x14ac:dyDescent="0.3">
      <c r="A6" s="1" t="s">
        <v>0</v>
      </c>
      <c r="B6" s="2" t="s">
        <v>1</v>
      </c>
      <c r="C6" s="2" t="s">
        <v>56</v>
      </c>
      <c r="D6" s="2" t="s">
        <v>10</v>
      </c>
      <c r="E6" s="2" t="s">
        <v>2</v>
      </c>
      <c r="F6" s="2" t="s">
        <v>3</v>
      </c>
      <c r="G6" s="2" t="s">
        <v>4</v>
      </c>
      <c r="H6" s="3" t="s">
        <v>57</v>
      </c>
      <c r="I6" s="14" t="s">
        <v>13</v>
      </c>
      <c r="J6" s="14" t="s">
        <v>14</v>
      </c>
      <c r="K6" s="14" t="s">
        <v>48</v>
      </c>
      <c r="L6" s="20" t="s">
        <v>49</v>
      </c>
      <c r="M6" s="14" t="s">
        <v>52</v>
      </c>
      <c r="N6" s="23" t="s">
        <v>53</v>
      </c>
      <c r="O6" s="20" t="s">
        <v>54</v>
      </c>
      <c r="P6" s="25" t="s">
        <v>55</v>
      </c>
      <c r="Q6" s="20" t="s">
        <v>59</v>
      </c>
      <c r="R6" s="25" t="s">
        <v>60</v>
      </c>
      <c r="S6" s="35" t="s">
        <v>64</v>
      </c>
      <c r="T6" s="23" t="s">
        <v>65</v>
      </c>
      <c r="U6" s="2" t="s">
        <v>66</v>
      </c>
      <c r="V6" s="13" t="s">
        <v>67</v>
      </c>
      <c r="W6" s="2" t="s">
        <v>76</v>
      </c>
      <c r="X6" s="13" t="s">
        <v>77</v>
      </c>
    </row>
    <row r="7" spans="1:24" x14ac:dyDescent="0.3">
      <c r="A7" s="12">
        <v>1</v>
      </c>
      <c r="B7" s="18" t="s">
        <v>16</v>
      </c>
      <c r="C7" s="18"/>
      <c r="D7" s="4">
        <v>184</v>
      </c>
      <c r="E7" s="4">
        <v>8</v>
      </c>
      <c r="F7" s="4"/>
      <c r="G7" s="4"/>
      <c r="H7" s="10" t="s">
        <v>47</v>
      </c>
      <c r="I7" s="15" t="s">
        <v>5</v>
      </c>
      <c r="J7" s="15" t="s">
        <v>5</v>
      </c>
      <c r="K7" s="17" t="s">
        <v>5</v>
      </c>
      <c r="L7" s="17">
        <v>10</v>
      </c>
      <c r="M7" s="17" t="s">
        <v>5</v>
      </c>
      <c r="N7" s="24">
        <f>10</f>
        <v>10</v>
      </c>
      <c r="O7" s="17" t="s">
        <v>5</v>
      </c>
      <c r="P7" s="24"/>
      <c r="Q7" s="17" t="s">
        <v>5</v>
      </c>
      <c r="R7" s="24">
        <v>10</v>
      </c>
      <c r="S7" s="36" t="s">
        <v>5</v>
      </c>
      <c r="T7" s="24">
        <v>10</v>
      </c>
      <c r="U7" s="17" t="s">
        <v>5</v>
      </c>
      <c r="V7" s="24">
        <f>10</f>
        <v>10</v>
      </c>
      <c r="W7" s="17" t="s">
        <v>5</v>
      </c>
      <c r="X7" s="24"/>
    </row>
    <row r="8" spans="1:24" x14ac:dyDescent="0.3">
      <c r="A8" s="12">
        <v>2</v>
      </c>
      <c r="B8" s="19" t="s">
        <v>51</v>
      </c>
      <c r="C8" s="19"/>
      <c r="D8" s="4">
        <v>300</v>
      </c>
      <c r="E8" s="4"/>
      <c r="F8" s="4"/>
      <c r="G8" s="4"/>
      <c r="H8" s="10"/>
      <c r="I8" s="15"/>
      <c r="J8" s="15"/>
      <c r="K8" s="22" t="s">
        <v>5</v>
      </c>
      <c r="L8" s="22"/>
      <c r="M8" s="17" t="s">
        <v>5</v>
      </c>
      <c r="N8" s="24"/>
      <c r="O8" s="17" t="s">
        <v>5</v>
      </c>
      <c r="P8" s="24">
        <f>10</f>
        <v>10</v>
      </c>
      <c r="Q8" s="17" t="s">
        <v>5</v>
      </c>
      <c r="R8" s="24">
        <v>10</v>
      </c>
      <c r="S8" s="36" t="s">
        <v>5</v>
      </c>
      <c r="T8" s="24">
        <v>5</v>
      </c>
      <c r="U8" s="17" t="s">
        <v>5</v>
      </c>
      <c r="V8" s="24">
        <f>10</f>
        <v>10</v>
      </c>
      <c r="W8" s="17" t="s">
        <v>5</v>
      </c>
      <c r="X8" s="24">
        <v>10</v>
      </c>
    </row>
    <row r="9" spans="1:24" x14ac:dyDescent="0.3">
      <c r="A9" s="12">
        <v>3</v>
      </c>
      <c r="B9" s="19" t="s">
        <v>50</v>
      </c>
      <c r="C9" s="26" t="s">
        <v>58</v>
      </c>
      <c r="D9" s="4"/>
      <c r="E9" s="4"/>
      <c r="F9" s="4"/>
      <c r="G9" s="4"/>
      <c r="H9" s="10"/>
      <c r="I9" s="15"/>
      <c r="J9" s="15"/>
      <c r="K9" s="22" t="s">
        <v>5</v>
      </c>
      <c r="L9" s="22"/>
      <c r="M9" s="17" t="s">
        <v>5</v>
      </c>
      <c r="N9" s="24"/>
      <c r="O9" s="17" t="s">
        <v>5</v>
      </c>
      <c r="P9" s="24"/>
      <c r="Q9" s="17" t="s">
        <v>5</v>
      </c>
      <c r="R9" s="24"/>
      <c r="S9" s="36" t="s">
        <v>5</v>
      </c>
      <c r="T9" s="24"/>
      <c r="U9" s="17" t="s">
        <v>5</v>
      </c>
      <c r="V9" s="24"/>
      <c r="W9" s="17" t="s">
        <v>5</v>
      </c>
      <c r="X9" s="24"/>
    </row>
    <row r="10" spans="1:24" x14ac:dyDescent="0.3">
      <c r="A10" s="12">
        <v>4</v>
      </c>
      <c r="B10" s="18" t="s">
        <v>18</v>
      </c>
      <c r="C10" s="18"/>
      <c r="D10" s="4">
        <v>184</v>
      </c>
      <c r="E10" s="4">
        <v>16</v>
      </c>
      <c r="F10" s="4"/>
      <c r="G10" s="4"/>
      <c r="H10" s="10" t="s">
        <v>35</v>
      </c>
      <c r="I10" s="15" t="s">
        <v>5</v>
      </c>
      <c r="J10" s="15" t="s">
        <v>5</v>
      </c>
      <c r="K10" s="17" t="s">
        <v>5</v>
      </c>
      <c r="L10" s="17"/>
      <c r="M10" s="17" t="s">
        <v>5</v>
      </c>
      <c r="N10" s="24"/>
      <c r="O10" s="17" t="s">
        <v>5</v>
      </c>
      <c r="P10" s="24"/>
      <c r="Q10" s="17" t="s">
        <v>5</v>
      </c>
      <c r="R10" s="24"/>
      <c r="S10" s="36" t="s">
        <v>5</v>
      </c>
      <c r="T10" s="24"/>
      <c r="U10" s="38" t="s">
        <v>30</v>
      </c>
      <c r="V10" s="24"/>
      <c r="W10" s="17" t="s">
        <v>5</v>
      </c>
      <c r="X10" s="24"/>
    </row>
    <row r="11" spans="1:24" x14ac:dyDescent="0.3">
      <c r="A11" s="12">
        <v>5</v>
      </c>
      <c r="B11" s="18" t="s">
        <v>23</v>
      </c>
      <c r="C11" s="18"/>
      <c r="D11" s="4">
        <v>184</v>
      </c>
      <c r="E11" s="16" t="s">
        <v>30</v>
      </c>
      <c r="F11" s="4"/>
      <c r="G11" s="4"/>
      <c r="H11" s="10" t="s">
        <v>36</v>
      </c>
      <c r="I11" s="15" t="s">
        <v>5</v>
      </c>
      <c r="J11" s="15" t="s">
        <v>5</v>
      </c>
      <c r="K11" s="17" t="s">
        <v>6</v>
      </c>
      <c r="L11" s="17"/>
      <c r="M11" s="17" t="s">
        <v>5</v>
      </c>
      <c r="N11" s="24">
        <f>10</f>
        <v>10</v>
      </c>
      <c r="O11" s="17" t="s">
        <v>5</v>
      </c>
      <c r="P11" s="24">
        <f>10</f>
        <v>10</v>
      </c>
      <c r="Q11" s="17" t="s">
        <v>5</v>
      </c>
      <c r="R11" s="24">
        <v>10</v>
      </c>
      <c r="S11" s="36" t="s">
        <v>5</v>
      </c>
      <c r="T11" s="24">
        <v>5</v>
      </c>
      <c r="U11" s="17" t="s">
        <v>5</v>
      </c>
      <c r="V11" s="24">
        <v>10</v>
      </c>
      <c r="W11" s="17" t="s">
        <v>5</v>
      </c>
      <c r="X11" s="24">
        <v>10</v>
      </c>
    </row>
    <row r="12" spans="1:24" x14ac:dyDescent="0.3">
      <c r="A12" s="12">
        <v>6</v>
      </c>
      <c r="B12" s="18" t="s">
        <v>22</v>
      </c>
      <c r="C12" s="18"/>
      <c r="D12" s="4">
        <v>184</v>
      </c>
      <c r="E12" s="16" t="s">
        <v>30</v>
      </c>
      <c r="F12" s="4"/>
      <c r="G12" s="4"/>
      <c r="H12" s="10" t="s">
        <v>39</v>
      </c>
      <c r="I12" s="15" t="s">
        <v>5</v>
      </c>
      <c r="J12" s="15" t="s">
        <v>5</v>
      </c>
      <c r="K12" s="17" t="s">
        <v>5</v>
      </c>
      <c r="L12" s="17"/>
      <c r="M12" s="17" t="s">
        <v>5</v>
      </c>
      <c r="N12" s="24">
        <f>10</f>
        <v>10</v>
      </c>
      <c r="O12" s="17" t="s">
        <v>5</v>
      </c>
      <c r="P12" s="24">
        <f>10</f>
        <v>10</v>
      </c>
      <c r="Q12" s="17" t="s">
        <v>5</v>
      </c>
      <c r="R12" s="24">
        <v>10</v>
      </c>
      <c r="S12" s="36" t="s">
        <v>5</v>
      </c>
      <c r="T12" s="24">
        <v>10</v>
      </c>
      <c r="U12" s="17" t="s">
        <v>5</v>
      </c>
      <c r="V12" s="24">
        <f>5</f>
        <v>5</v>
      </c>
      <c r="W12" s="17" t="s">
        <v>5</v>
      </c>
      <c r="X12" s="24"/>
    </row>
    <row r="13" spans="1:24" x14ac:dyDescent="0.3">
      <c r="A13" s="12">
        <v>7</v>
      </c>
      <c r="B13" s="18" t="s">
        <v>31</v>
      </c>
      <c r="C13" s="18"/>
      <c r="D13" s="4"/>
      <c r="E13" s="4"/>
      <c r="F13" s="4"/>
      <c r="G13" s="4"/>
      <c r="H13" s="10" t="s">
        <v>46</v>
      </c>
      <c r="I13" s="15"/>
      <c r="J13" s="15"/>
      <c r="K13" s="17" t="s">
        <v>5</v>
      </c>
      <c r="L13" s="17"/>
      <c r="M13" s="17" t="s">
        <v>5</v>
      </c>
      <c r="N13" s="24"/>
      <c r="O13" s="17" t="s">
        <v>6</v>
      </c>
      <c r="P13" s="24"/>
      <c r="Q13" s="17" t="s">
        <v>6</v>
      </c>
      <c r="R13" s="24"/>
      <c r="S13" s="36" t="s">
        <v>6</v>
      </c>
      <c r="T13" s="24"/>
      <c r="U13" s="17" t="s">
        <v>6</v>
      </c>
      <c r="V13" s="24"/>
      <c r="W13" s="17" t="s">
        <v>6</v>
      </c>
      <c r="X13" s="24"/>
    </row>
    <row r="14" spans="1:24" x14ac:dyDescent="0.3">
      <c r="A14" s="12">
        <v>8</v>
      </c>
      <c r="B14" s="18" t="s">
        <v>26</v>
      </c>
      <c r="C14" s="18"/>
      <c r="D14" s="4">
        <v>100</v>
      </c>
      <c r="E14" s="4">
        <v>13</v>
      </c>
      <c r="F14" s="4"/>
      <c r="G14" s="4"/>
      <c r="H14" s="10" t="s">
        <v>42</v>
      </c>
      <c r="I14" s="15" t="s">
        <v>5</v>
      </c>
      <c r="J14" s="15" t="s">
        <v>5</v>
      </c>
      <c r="K14" s="17" t="s">
        <v>5</v>
      </c>
      <c r="L14" s="17"/>
      <c r="M14" s="17" t="s">
        <v>5</v>
      </c>
      <c r="N14" s="24">
        <f>10</f>
        <v>10</v>
      </c>
      <c r="O14" s="17" t="s">
        <v>5</v>
      </c>
      <c r="P14" s="24">
        <f>10</f>
        <v>10</v>
      </c>
      <c r="Q14" s="17" t="s">
        <v>5</v>
      </c>
      <c r="R14" s="24">
        <v>10</v>
      </c>
      <c r="S14" s="36" t="s">
        <v>5</v>
      </c>
      <c r="T14" s="24">
        <v>5</v>
      </c>
      <c r="U14" s="17" t="s">
        <v>5</v>
      </c>
      <c r="V14" s="24">
        <f>10</f>
        <v>10</v>
      </c>
      <c r="W14" s="17" t="s">
        <v>5</v>
      </c>
      <c r="X14" s="24">
        <f>-10</f>
        <v>-10</v>
      </c>
    </row>
    <row r="15" spans="1:24" x14ac:dyDescent="0.3">
      <c r="A15" s="12">
        <v>9</v>
      </c>
      <c r="B15" s="18" t="s">
        <v>19</v>
      </c>
      <c r="C15" s="18"/>
      <c r="D15" s="4">
        <v>184</v>
      </c>
      <c r="E15" s="4">
        <v>15</v>
      </c>
      <c r="F15" s="4"/>
      <c r="G15" s="4"/>
      <c r="H15" s="10" t="s">
        <v>37</v>
      </c>
      <c r="I15" s="15" t="s">
        <v>5</v>
      </c>
      <c r="J15" s="15" t="s">
        <v>5</v>
      </c>
      <c r="K15" s="17" t="s">
        <v>5</v>
      </c>
      <c r="L15" s="17">
        <f>10</f>
        <v>10</v>
      </c>
      <c r="M15" s="17" t="s">
        <v>5</v>
      </c>
      <c r="N15" s="24">
        <f>10</f>
        <v>10</v>
      </c>
      <c r="O15" s="17" t="s">
        <v>6</v>
      </c>
      <c r="P15" s="24">
        <f>10</f>
        <v>10</v>
      </c>
      <c r="Q15" s="17" t="s">
        <v>5</v>
      </c>
      <c r="R15" s="24">
        <v>10</v>
      </c>
      <c r="S15" s="36" t="s">
        <v>5</v>
      </c>
      <c r="T15" s="24">
        <f>5</f>
        <v>5</v>
      </c>
      <c r="U15" s="17" t="s">
        <v>5</v>
      </c>
      <c r="V15" s="24">
        <v>10</v>
      </c>
      <c r="W15" s="17" t="s">
        <v>5</v>
      </c>
      <c r="X15" s="24">
        <f>10+10+40</f>
        <v>60</v>
      </c>
    </row>
    <row r="16" spans="1:24" x14ac:dyDescent="0.3">
      <c r="A16" s="12">
        <v>21</v>
      </c>
      <c r="B16" s="19" t="s">
        <v>68</v>
      </c>
      <c r="C16" s="18"/>
      <c r="D16" s="4" t="s">
        <v>6</v>
      </c>
      <c r="E16" s="4"/>
      <c r="F16" s="4"/>
      <c r="G16" s="4"/>
      <c r="H16" s="10" t="s">
        <v>63</v>
      </c>
      <c r="I16" s="15"/>
      <c r="J16" s="15"/>
      <c r="K16" s="22"/>
      <c r="L16" s="22"/>
      <c r="M16" s="22"/>
      <c r="N16" s="33"/>
      <c r="O16" s="22"/>
      <c r="P16" s="33"/>
      <c r="Q16" s="37" t="s">
        <v>5</v>
      </c>
      <c r="R16" s="33"/>
      <c r="S16" s="36" t="s">
        <v>5</v>
      </c>
      <c r="T16" s="24">
        <f>10+5</f>
        <v>15</v>
      </c>
      <c r="U16" s="17" t="s">
        <v>5</v>
      </c>
      <c r="V16" s="24">
        <f>10</f>
        <v>10</v>
      </c>
      <c r="W16" s="17" t="s">
        <v>5</v>
      </c>
      <c r="X16" s="24">
        <v>10</v>
      </c>
    </row>
    <row r="17" spans="1:24" x14ac:dyDescent="0.3">
      <c r="A17" s="12">
        <v>10</v>
      </c>
      <c r="B17" s="18" t="s">
        <v>28</v>
      </c>
      <c r="C17" s="18"/>
      <c r="D17" s="4" t="s">
        <v>6</v>
      </c>
      <c r="E17" s="4">
        <v>7</v>
      </c>
      <c r="F17" s="4"/>
      <c r="G17" s="4"/>
      <c r="H17" s="10" t="s">
        <v>44</v>
      </c>
      <c r="I17" s="15" t="s">
        <v>6</v>
      </c>
      <c r="J17" s="15" t="s">
        <v>5</v>
      </c>
      <c r="K17" s="17" t="s">
        <v>5</v>
      </c>
      <c r="L17" s="17"/>
      <c r="M17" s="17" t="s">
        <v>6</v>
      </c>
      <c r="N17" s="24"/>
      <c r="O17" s="17" t="s">
        <v>6</v>
      </c>
      <c r="P17" s="24"/>
      <c r="Q17" s="17" t="s">
        <v>6</v>
      </c>
      <c r="R17" s="24"/>
      <c r="S17" s="36" t="s">
        <v>6</v>
      </c>
      <c r="T17" s="24"/>
      <c r="U17" s="17" t="s">
        <v>6</v>
      </c>
      <c r="V17" s="24"/>
      <c r="W17" s="17" t="s">
        <v>6</v>
      </c>
      <c r="X17" s="24"/>
    </row>
    <row r="18" spans="1:24" x14ac:dyDescent="0.3">
      <c r="A18" s="12">
        <v>20</v>
      </c>
      <c r="B18" s="19" t="s">
        <v>61</v>
      </c>
      <c r="C18" s="34" t="s">
        <v>62</v>
      </c>
      <c r="D18" s="4" t="s">
        <v>6</v>
      </c>
      <c r="E18" s="4"/>
      <c r="F18" s="4"/>
      <c r="G18" s="4"/>
      <c r="H18" s="10"/>
      <c r="I18" s="15"/>
      <c r="J18" s="15"/>
      <c r="K18" s="22"/>
      <c r="L18" s="22"/>
      <c r="M18" s="22"/>
      <c r="N18" s="33"/>
      <c r="O18" s="22"/>
      <c r="P18" s="33"/>
      <c r="Q18" s="17"/>
      <c r="R18" s="24"/>
      <c r="S18" s="36" t="s">
        <v>5</v>
      </c>
      <c r="T18" s="24"/>
      <c r="U18" s="17" t="s">
        <v>5</v>
      </c>
      <c r="V18" s="24"/>
      <c r="W18" s="17" t="s">
        <v>5</v>
      </c>
      <c r="X18" s="24"/>
    </row>
    <row r="19" spans="1:24" x14ac:dyDescent="0.3">
      <c r="A19" s="12">
        <v>11</v>
      </c>
      <c r="B19" s="18" t="s">
        <v>24</v>
      </c>
      <c r="C19" s="18"/>
      <c r="D19" s="4">
        <v>184</v>
      </c>
      <c r="E19" s="4">
        <v>2</v>
      </c>
      <c r="F19" s="4"/>
      <c r="G19" s="4"/>
      <c r="H19" s="10" t="s">
        <v>40</v>
      </c>
      <c r="I19" s="15" t="s">
        <v>5</v>
      </c>
      <c r="J19" s="15" t="s">
        <v>5</v>
      </c>
      <c r="K19" s="17" t="s">
        <v>5</v>
      </c>
      <c r="L19" s="17"/>
      <c r="M19" s="17" t="s">
        <v>6</v>
      </c>
      <c r="N19" s="24"/>
      <c r="O19" s="17" t="s">
        <v>5</v>
      </c>
      <c r="P19" s="24"/>
      <c r="Q19" s="17" t="s">
        <v>5</v>
      </c>
      <c r="R19" s="24">
        <v>10</v>
      </c>
      <c r="S19" s="36" t="s">
        <v>5</v>
      </c>
      <c r="T19" s="24">
        <v>10</v>
      </c>
      <c r="U19" s="17" t="s">
        <v>5</v>
      </c>
      <c r="V19" s="24"/>
      <c r="W19" s="17" t="s">
        <v>5</v>
      </c>
      <c r="X19" s="24">
        <v>10</v>
      </c>
    </row>
    <row r="20" spans="1:24" x14ac:dyDescent="0.3">
      <c r="A20" s="12">
        <v>12</v>
      </c>
      <c r="B20" s="18" t="s">
        <v>27</v>
      </c>
      <c r="C20" s="18"/>
      <c r="D20" s="4">
        <v>184</v>
      </c>
      <c r="E20" s="16" t="s">
        <v>30</v>
      </c>
      <c r="F20" s="4"/>
      <c r="G20" s="4"/>
      <c r="H20" s="10" t="s">
        <v>45</v>
      </c>
      <c r="I20" s="15" t="s">
        <v>5</v>
      </c>
      <c r="J20" s="15" t="s">
        <v>5</v>
      </c>
      <c r="K20" s="17" t="s">
        <v>5</v>
      </c>
      <c r="L20" s="17"/>
      <c r="M20" s="17" t="s">
        <v>5</v>
      </c>
      <c r="N20" s="24">
        <f>10</f>
        <v>10</v>
      </c>
      <c r="O20" s="17" t="s">
        <v>5</v>
      </c>
      <c r="P20" s="24">
        <f>10</f>
        <v>10</v>
      </c>
      <c r="Q20" s="17" t="s">
        <v>5</v>
      </c>
      <c r="R20" s="24">
        <v>10</v>
      </c>
      <c r="S20" s="36" t="s">
        <v>5</v>
      </c>
      <c r="T20" s="24">
        <v>10</v>
      </c>
      <c r="U20" s="17" t="s">
        <v>5</v>
      </c>
      <c r="V20" s="24">
        <f>10</f>
        <v>10</v>
      </c>
      <c r="W20" s="17" t="s">
        <v>5</v>
      </c>
      <c r="X20" s="24">
        <f>20</f>
        <v>20</v>
      </c>
    </row>
    <row r="21" spans="1:24" x14ac:dyDescent="0.3">
      <c r="A21" s="12">
        <v>13</v>
      </c>
      <c r="B21" s="27" t="s">
        <v>21</v>
      </c>
      <c r="C21" s="27"/>
      <c r="D21" s="28"/>
      <c r="E21" s="28" t="s">
        <v>6</v>
      </c>
      <c r="F21" s="28"/>
      <c r="G21" s="28"/>
      <c r="H21" s="29" t="s">
        <v>38</v>
      </c>
      <c r="I21" s="30" t="s">
        <v>5</v>
      </c>
      <c r="J21" s="30" t="s">
        <v>6</v>
      </c>
      <c r="K21" s="31" t="s">
        <v>6</v>
      </c>
      <c r="L21" s="31"/>
      <c r="M21" s="31" t="s">
        <v>6</v>
      </c>
      <c r="N21" s="32"/>
      <c r="O21" s="31" t="s">
        <v>6</v>
      </c>
      <c r="P21" s="24"/>
      <c r="Q21" s="17" t="s">
        <v>6</v>
      </c>
      <c r="R21" s="24"/>
      <c r="S21" s="36" t="s">
        <v>6</v>
      </c>
      <c r="T21" s="24"/>
      <c r="U21" s="17" t="s">
        <v>6</v>
      </c>
      <c r="V21" s="24"/>
      <c r="W21" s="17" t="s">
        <v>6</v>
      </c>
      <c r="X21" s="24"/>
    </row>
    <row r="22" spans="1:24" x14ac:dyDescent="0.3">
      <c r="A22" s="12">
        <v>14</v>
      </c>
      <c r="B22" s="19" t="s">
        <v>20</v>
      </c>
      <c r="C22" s="19"/>
      <c r="D22" s="4">
        <v>184</v>
      </c>
      <c r="E22" s="4" t="s">
        <v>6</v>
      </c>
      <c r="F22" s="4"/>
      <c r="G22" s="4"/>
      <c r="H22" s="10"/>
      <c r="I22" s="15" t="s">
        <v>5</v>
      </c>
      <c r="J22" s="15" t="s">
        <v>5</v>
      </c>
      <c r="K22" s="17" t="s">
        <v>5</v>
      </c>
      <c r="L22" s="17"/>
      <c r="M22" s="17" t="s">
        <v>5</v>
      </c>
      <c r="N22" s="24"/>
      <c r="O22" s="17" t="s">
        <v>5</v>
      </c>
      <c r="P22" s="24"/>
      <c r="Q22" s="17" t="s">
        <v>5</v>
      </c>
      <c r="R22" s="24"/>
      <c r="S22" s="36" t="s">
        <v>5</v>
      </c>
      <c r="T22" s="24"/>
      <c r="U22" s="17" t="s">
        <v>5</v>
      </c>
      <c r="V22" s="24"/>
      <c r="W22" s="17" t="s">
        <v>5</v>
      </c>
      <c r="X22" s="24"/>
    </row>
    <row r="23" spans="1:24" x14ac:dyDescent="0.3">
      <c r="A23" s="12">
        <v>15</v>
      </c>
      <c r="B23" s="18" t="s">
        <v>17</v>
      </c>
      <c r="C23" s="18"/>
      <c r="D23" s="4"/>
      <c r="E23" s="4" t="s">
        <v>6</v>
      </c>
      <c r="F23" s="4"/>
      <c r="G23" s="4"/>
      <c r="H23" s="10" t="s">
        <v>34</v>
      </c>
      <c r="I23" s="15" t="s">
        <v>5</v>
      </c>
      <c r="J23" s="15" t="s">
        <v>5</v>
      </c>
      <c r="K23" s="17" t="s">
        <v>6</v>
      </c>
      <c r="L23" s="17"/>
      <c r="M23" s="17" t="s">
        <v>6</v>
      </c>
      <c r="N23" s="24"/>
      <c r="O23" s="17" t="s">
        <v>6</v>
      </c>
      <c r="P23" s="24"/>
      <c r="Q23" s="17" t="s">
        <v>6</v>
      </c>
      <c r="R23" s="24"/>
      <c r="S23" s="36" t="s">
        <v>6</v>
      </c>
      <c r="T23" s="24"/>
      <c r="U23" s="17" t="s">
        <v>6</v>
      </c>
      <c r="V23" s="24"/>
      <c r="W23" s="17" t="s">
        <v>6</v>
      </c>
      <c r="X23" s="24"/>
    </row>
    <row r="24" spans="1:24" x14ac:dyDescent="0.3">
      <c r="A24" s="12">
        <v>16</v>
      </c>
      <c r="B24" s="18" t="s">
        <v>15</v>
      </c>
      <c r="C24" s="18"/>
      <c r="D24" s="4"/>
      <c r="E24" s="4">
        <v>6</v>
      </c>
      <c r="F24" s="4"/>
      <c r="G24" s="4"/>
      <c r="H24" s="21" t="s">
        <v>33</v>
      </c>
      <c r="I24" s="15" t="s">
        <v>5</v>
      </c>
      <c r="J24" s="15" t="s">
        <v>5</v>
      </c>
      <c r="K24" s="17" t="s">
        <v>6</v>
      </c>
      <c r="L24" s="17"/>
      <c r="M24" s="17" t="s">
        <v>6</v>
      </c>
      <c r="N24" s="24"/>
      <c r="O24" s="17" t="s">
        <v>6</v>
      </c>
      <c r="P24" s="24"/>
      <c r="Q24" s="17" t="s">
        <v>5</v>
      </c>
      <c r="R24" s="24"/>
      <c r="S24" s="36" t="s">
        <v>5</v>
      </c>
      <c r="T24" s="24">
        <f>5</f>
        <v>5</v>
      </c>
      <c r="U24" s="17" t="s">
        <v>5</v>
      </c>
      <c r="V24" s="24">
        <v>10</v>
      </c>
      <c r="W24" s="17" t="s">
        <v>5</v>
      </c>
      <c r="X24" s="24">
        <f>0+10+10-(10)</f>
        <v>10</v>
      </c>
    </row>
    <row r="25" spans="1:24" x14ac:dyDescent="0.3">
      <c r="A25" s="12">
        <v>17</v>
      </c>
      <c r="B25" s="18" t="s">
        <v>11</v>
      </c>
      <c r="C25" s="18"/>
      <c r="D25" s="4">
        <v>184</v>
      </c>
      <c r="E25" s="4">
        <v>3</v>
      </c>
      <c r="F25" s="4"/>
      <c r="G25" s="4"/>
      <c r="H25" s="21" t="s">
        <v>12</v>
      </c>
      <c r="I25" s="15" t="s">
        <v>5</v>
      </c>
      <c r="J25" s="15" t="s">
        <v>5</v>
      </c>
      <c r="K25" s="17" t="s">
        <v>6</v>
      </c>
      <c r="L25" s="17"/>
      <c r="M25" s="17" t="s">
        <v>5</v>
      </c>
      <c r="N25" s="24"/>
      <c r="O25" s="17" t="s">
        <v>5</v>
      </c>
      <c r="P25" s="24">
        <f>10</f>
        <v>10</v>
      </c>
      <c r="Q25" s="17" t="s">
        <v>5</v>
      </c>
      <c r="R25" s="24">
        <v>10</v>
      </c>
      <c r="S25" s="36" t="s">
        <v>5</v>
      </c>
      <c r="T25" s="24">
        <v>10</v>
      </c>
      <c r="U25" s="17" t="s">
        <v>6</v>
      </c>
      <c r="V25" s="24"/>
      <c r="W25" s="17" t="s">
        <v>5</v>
      </c>
      <c r="X25" s="24">
        <f>-10</f>
        <v>-10</v>
      </c>
    </row>
    <row r="26" spans="1:24" x14ac:dyDescent="0.3">
      <c r="A26" s="12"/>
      <c r="B26" s="19" t="s">
        <v>79</v>
      </c>
      <c r="C26" s="34" t="s">
        <v>78</v>
      </c>
      <c r="D26" s="4"/>
      <c r="E26" s="4"/>
      <c r="F26" s="4"/>
      <c r="G26" s="4"/>
      <c r="H26" s="21"/>
      <c r="I26" s="15"/>
      <c r="J26" s="15"/>
      <c r="K26" s="22"/>
      <c r="L26" s="22"/>
      <c r="M26" s="22"/>
      <c r="N26" s="33"/>
      <c r="O26" s="22"/>
      <c r="P26" s="33"/>
      <c r="Q26" s="22"/>
      <c r="R26" s="33"/>
      <c r="S26" s="50"/>
      <c r="T26" s="33"/>
      <c r="U26" s="22"/>
      <c r="V26" s="33"/>
      <c r="W26" s="22"/>
      <c r="X26" s="33"/>
    </row>
    <row r="27" spans="1:24" x14ac:dyDescent="0.3">
      <c r="A27" s="12">
        <v>18</v>
      </c>
      <c r="B27" s="19" t="s">
        <v>32</v>
      </c>
      <c r="C27" s="19"/>
      <c r="D27" s="4">
        <v>184</v>
      </c>
      <c r="E27" s="4">
        <v>5</v>
      </c>
      <c r="F27" s="4"/>
      <c r="G27" s="4"/>
      <c r="H27" s="21" t="s">
        <v>43</v>
      </c>
      <c r="I27" s="15" t="s">
        <v>5</v>
      </c>
      <c r="J27" s="15" t="s">
        <v>5</v>
      </c>
      <c r="K27" s="17" t="s">
        <v>5</v>
      </c>
      <c r="L27" s="17"/>
      <c r="M27" s="17" t="s">
        <v>5</v>
      </c>
      <c r="N27" s="24"/>
      <c r="O27" s="17" t="s">
        <v>6</v>
      </c>
      <c r="P27" s="24"/>
      <c r="Q27" s="17" t="s">
        <v>6</v>
      </c>
      <c r="R27" s="24"/>
      <c r="S27" s="36" t="s">
        <v>6</v>
      </c>
      <c r="T27" s="24"/>
      <c r="U27" s="17" t="s">
        <v>6</v>
      </c>
      <c r="V27" s="24"/>
      <c r="W27" s="17" t="s">
        <v>5</v>
      </c>
      <c r="X27" s="24"/>
    </row>
    <row r="28" spans="1:24" x14ac:dyDescent="0.3">
      <c r="A28" s="12">
        <v>19</v>
      </c>
      <c r="B28" s="18" t="s">
        <v>25</v>
      </c>
      <c r="C28" s="18"/>
      <c r="D28" s="4">
        <v>300</v>
      </c>
      <c r="E28" s="16" t="s">
        <v>30</v>
      </c>
      <c r="F28" s="4"/>
      <c r="G28" s="4"/>
      <c r="H28" s="21" t="s">
        <v>41</v>
      </c>
      <c r="I28" s="15" t="s">
        <v>5</v>
      </c>
      <c r="J28" s="15" t="s">
        <v>5</v>
      </c>
      <c r="K28" s="17" t="s">
        <v>6</v>
      </c>
      <c r="L28" s="17"/>
      <c r="M28" s="17" t="s">
        <v>6</v>
      </c>
      <c r="N28" s="24"/>
      <c r="O28" s="17" t="s">
        <v>5</v>
      </c>
      <c r="P28" s="24"/>
      <c r="Q28" s="17" t="s">
        <v>6</v>
      </c>
      <c r="R28" s="24"/>
      <c r="S28" s="36" t="s">
        <v>6</v>
      </c>
      <c r="T28" s="24"/>
      <c r="U28" s="17" t="s">
        <v>6</v>
      </c>
      <c r="V28" s="24"/>
      <c r="W28" s="17" t="s">
        <v>6</v>
      </c>
      <c r="X28" s="24"/>
    </row>
  </sheetData>
  <mergeCells count="2">
    <mergeCell ref="A1:I1"/>
    <mergeCell ref="A3:I3"/>
  </mergeCells>
  <phoneticPr fontId="8" type="noConversion"/>
  <pageMargins left="0.70866141732283472" right="0.70866141732283472" top="0.74803149606299213" bottom="0.74803149606299213" header="0.31496062992125984" footer="0.31496062992125984"/>
  <pageSetup paperSize="9" scale="67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BD90-372C-42C0-8FC2-70BC5A63FD40}">
  <dimension ref="A1:K23"/>
  <sheetViews>
    <sheetView view="pageBreakPreview" topLeftCell="A2" zoomScale="55" zoomScaleNormal="55" zoomScaleSheetLayoutView="55" workbookViewId="0">
      <selection activeCell="G5" sqref="G5"/>
    </sheetView>
  </sheetViews>
  <sheetFormatPr defaultRowHeight="16.5" x14ac:dyDescent="0.3"/>
  <cols>
    <col min="1" max="1" width="7.375" customWidth="1"/>
    <col min="2" max="2" width="47.875" bestFit="1" customWidth="1"/>
    <col min="3" max="8" width="28.5" bestFit="1" customWidth="1"/>
    <col min="9" max="9" width="28.5" customWidth="1"/>
    <col min="10" max="10" width="19.25" customWidth="1"/>
  </cols>
  <sheetData>
    <row r="1" spans="1:11" ht="97.5" customHeight="1" x14ac:dyDescent="0.3">
      <c r="A1" s="49" t="s">
        <v>69</v>
      </c>
      <c r="B1" s="49"/>
      <c r="C1" s="49"/>
      <c r="D1" s="49"/>
      <c r="E1" s="49"/>
      <c r="F1" s="49"/>
      <c r="G1" s="49"/>
      <c r="H1" s="49"/>
      <c r="I1" s="49"/>
      <c r="J1" s="49"/>
    </row>
    <row r="2" spans="1:11" ht="63.75" customHeight="1" x14ac:dyDescent="0.3">
      <c r="A2" s="39" t="s">
        <v>0</v>
      </c>
      <c r="B2" s="40" t="s">
        <v>8</v>
      </c>
      <c r="C2" s="41" t="s">
        <v>70</v>
      </c>
      <c r="D2" s="41" t="s">
        <v>71</v>
      </c>
      <c r="E2" s="41" t="s">
        <v>72</v>
      </c>
      <c r="F2" s="41" t="s">
        <v>73</v>
      </c>
      <c r="G2" s="41" t="s">
        <v>74</v>
      </c>
      <c r="H2" s="41" t="s">
        <v>75</v>
      </c>
      <c r="I2" s="41" t="s">
        <v>80</v>
      </c>
      <c r="J2" s="41" t="s">
        <v>9</v>
      </c>
    </row>
    <row r="3" spans="1:11" ht="22.5" x14ac:dyDescent="0.3">
      <c r="A3" s="42">
        <v>1</v>
      </c>
      <c r="B3" s="43" t="str">
        <f>'Umumiy ro''yxat'!B15</f>
        <v>Jo'rabekov Doniyor</v>
      </c>
      <c r="C3" s="42">
        <f>'Umumiy ro''yxat'!L15</f>
        <v>10</v>
      </c>
      <c r="D3" s="42">
        <f>'Umumiy ro''yxat'!N15</f>
        <v>10</v>
      </c>
      <c r="E3" s="42">
        <f>'Umumiy ro''yxat'!P15</f>
        <v>10</v>
      </c>
      <c r="F3" s="42">
        <f>'Umumiy ro''yxat'!R15</f>
        <v>10</v>
      </c>
      <c r="G3" s="42">
        <f>'Umumiy ro''yxat'!T15</f>
        <v>5</v>
      </c>
      <c r="H3" s="42">
        <f>'Umumiy ro''yxat'!V15</f>
        <v>10</v>
      </c>
      <c r="I3" s="42">
        <f>'Umumiy ro''yxat'!X15</f>
        <v>60</v>
      </c>
      <c r="J3" s="44">
        <f>Таблица223[[#This Row],[Ballar 17.05.2022]]+Таблица223[[#This Row],[Ballar 19.05.2022]]+Таблица223[[#This Row],[Ballar 21.05.2022]]+Таблица223[[#This Row],[Ballar 24.05.2022]]+Таблица223[[#This Row],[Ballar 26.05.2022]]+Таблица223[[#This Row],[Ballar 28.05.2022]]+Таблица223[[#This Row],[Ballar 31.05.2023]]</f>
        <v>115</v>
      </c>
      <c r="K3" s="11"/>
    </row>
    <row r="4" spans="1:11" ht="22.5" x14ac:dyDescent="0.3">
      <c r="A4" s="42">
        <v>2</v>
      </c>
      <c r="B4" s="43" t="str">
        <f>'Umumiy ro''yxat'!B20</f>
        <v>Qo'ziboev Hasan</v>
      </c>
      <c r="C4" s="42">
        <f>'Umumiy ro''yxat'!L20</f>
        <v>0</v>
      </c>
      <c r="D4" s="42">
        <f>'Umumiy ro''yxat'!N20</f>
        <v>10</v>
      </c>
      <c r="E4" s="42">
        <f>'Umumiy ro''yxat'!P20</f>
        <v>10</v>
      </c>
      <c r="F4" s="42">
        <f>'Umumiy ro''yxat'!R20</f>
        <v>10</v>
      </c>
      <c r="G4" s="42">
        <f>'Umumiy ro''yxat'!T20</f>
        <v>10</v>
      </c>
      <c r="H4" s="42">
        <f>'Umumiy ro''yxat'!V20</f>
        <v>10</v>
      </c>
      <c r="I4" s="42">
        <f>'Umumiy ro''yxat'!X20</f>
        <v>20</v>
      </c>
      <c r="J4" s="44">
        <f>Таблица223[[#This Row],[Ballar 17.05.2022]]+Таблица223[[#This Row],[Ballar 19.05.2022]]+Таблица223[[#This Row],[Ballar 21.05.2022]]+Таблица223[[#This Row],[Ballar 24.05.2022]]+Таблица223[[#This Row],[Ballar 26.05.2022]]+Таблица223[[#This Row],[Ballar 28.05.2022]]+Таблица223[[#This Row],[Ballar 31.05.2023]]</f>
        <v>70</v>
      </c>
    </row>
    <row r="5" spans="1:11" ht="22.5" x14ac:dyDescent="0.3">
      <c r="A5" s="42">
        <v>3</v>
      </c>
      <c r="B5" s="51" t="str">
        <f>'Umumiy ro''yxat'!B11</f>
        <v>Boyqulov Yoqub</v>
      </c>
      <c r="C5" s="42">
        <f>'Umumiy ro''yxat'!L11</f>
        <v>0</v>
      </c>
      <c r="D5" s="42">
        <f>'Umumiy ro''yxat'!N11</f>
        <v>10</v>
      </c>
      <c r="E5" s="42">
        <f>'Umumiy ro''yxat'!P11</f>
        <v>10</v>
      </c>
      <c r="F5" s="42">
        <f>'Umumiy ro''yxat'!R11</f>
        <v>10</v>
      </c>
      <c r="G5" s="42">
        <f>'Umumiy ro''yxat'!T11</f>
        <v>5</v>
      </c>
      <c r="H5" s="42">
        <f>'Umumiy ro''yxat'!V11</f>
        <v>10</v>
      </c>
      <c r="I5" s="42">
        <f>'Umumiy ro''yxat'!X11</f>
        <v>10</v>
      </c>
      <c r="J5" s="46">
        <f>Таблица223[[#This Row],[Ballar 17.05.2022]]+Таблица223[[#This Row],[Ballar 19.05.2022]]+Таблица223[[#This Row],[Ballar 21.05.2022]]+Таблица223[[#This Row],[Ballar 24.05.2022]]+Таблица223[[#This Row],[Ballar 26.05.2022]]+Таблица223[[#This Row],[Ballar 28.05.2022]]+Таблица223[[#This Row],[Ballar 31.05.2023]]</f>
        <v>55</v>
      </c>
    </row>
    <row r="6" spans="1:11" ht="22.5" x14ac:dyDescent="0.3">
      <c r="A6" s="42">
        <v>4</v>
      </c>
      <c r="B6" s="45" t="str">
        <f>'Umumiy ro''yxat'!B7</f>
        <v>Abdullayev Sanjar</v>
      </c>
      <c r="C6" s="42">
        <f>'Umumiy ro''yxat'!L7</f>
        <v>10</v>
      </c>
      <c r="D6" s="42">
        <f>'Umumiy ro''yxat'!N7</f>
        <v>10</v>
      </c>
      <c r="E6" s="42">
        <f>'Umumiy ro''yxat'!P7</f>
        <v>0</v>
      </c>
      <c r="F6" s="42">
        <f>'Umumiy ro''yxat'!R7</f>
        <v>10</v>
      </c>
      <c r="G6" s="42">
        <f>'Umumiy ro''yxat'!T7</f>
        <v>10</v>
      </c>
      <c r="H6" s="42">
        <f>'Umumiy ro''yxat'!V7</f>
        <v>10</v>
      </c>
      <c r="I6" s="42">
        <f>'Umumiy ro''yxat'!X7</f>
        <v>0</v>
      </c>
      <c r="J6" s="44">
        <f>Таблица223[[#This Row],[Ballar 17.05.2022]]+Таблица223[[#This Row],[Ballar 19.05.2022]]+Таблица223[[#This Row],[Ballar 21.05.2022]]+Таблица223[[#This Row],[Ballar 24.05.2022]]+Таблица223[[#This Row],[Ballar 26.05.2022]]+Таблица223[[#This Row],[Ballar 28.05.2022]]+Таблица223[[#This Row],[Ballar 31.05.2023]]</f>
        <v>50</v>
      </c>
    </row>
    <row r="7" spans="1:11" ht="22.5" x14ac:dyDescent="0.3">
      <c r="A7" s="42">
        <v>5</v>
      </c>
      <c r="B7" s="45" t="str">
        <f>'Umumiy ro''yxat'!B12</f>
        <v>Hakimqulov Husniddin</v>
      </c>
      <c r="C7" s="42">
        <f>'Umumiy ro''yxat'!L12</f>
        <v>0</v>
      </c>
      <c r="D7" s="42">
        <f>'Umumiy ro''yxat'!N12</f>
        <v>10</v>
      </c>
      <c r="E7" s="42">
        <f>'Umumiy ro''yxat'!P12</f>
        <v>10</v>
      </c>
      <c r="F7" s="42">
        <f>'Umumiy ro''yxat'!R12</f>
        <v>10</v>
      </c>
      <c r="G7" s="42">
        <f>'Umumiy ro''yxat'!T12</f>
        <v>10</v>
      </c>
      <c r="H7" s="42">
        <f>'Umumiy ro''yxat'!V12</f>
        <v>5</v>
      </c>
      <c r="I7" s="42">
        <f>'Umumiy ro''yxat'!X12</f>
        <v>0</v>
      </c>
      <c r="J7" s="44">
        <f>Таблица223[[#This Row],[Ballar 17.05.2022]]+Таблица223[[#This Row],[Ballar 19.05.2022]]+Таблица223[[#This Row],[Ballar 21.05.2022]]+Таблица223[[#This Row],[Ballar 24.05.2022]]+Таблица223[[#This Row],[Ballar 26.05.2022]]+Таблица223[[#This Row],[Ballar 28.05.2022]]+Таблица223[[#This Row],[Ballar 31.05.2023]]</f>
        <v>45</v>
      </c>
    </row>
    <row r="8" spans="1:11" ht="22.5" x14ac:dyDescent="0.3">
      <c r="A8" s="42">
        <v>6</v>
      </c>
      <c r="B8" s="45" t="str">
        <f>'Umumiy ro''yxat'!B8</f>
        <v>Abdulqosimov Murod</v>
      </c>
      <c r="C8" s="42">
        <f>'Umumiy ro''yxat'!L8</f>
        <v>0</v>
      </c>
      <c r="D8" s="42">
        <f>'Umumiy ro''yxat'!N8</f>
        <v>0</v>
      </c>
      <c r="E8" s="42">
        <f>'Umumiy ro''yxat'!P8</f>
        <v>10</v>
      </c>
      <c r="F8" s="42">
        <f>'Umumiy ro''yxat'!R8</f>
        <v>10</v>
      </c>
      <c r="G8" s="42">
        <f>'Umumiy ro''yxat'!T8</f>
        <v>5</v>
      </c>
      <c r="H8" s="42">
        <f>'Umumiy ro''yxat'!V8</f>
        <v>10</v>
      </c>
      <c r="I8" s="42">
        <f>'Umumiy ro''yxat'!X8</f>
        <v>10</v>
      </c>
      <c r="J8" s="44">
        <f>Таблица223[[#This Row],[Ballar 17.05.2022]]+Таблица223[[#This Row],[Ballar 19.05.2022]]+Таблица223[[#This Row],[Ballar 21.05.2022]]+Таблица223[[#This Row],[Ballar 24.05.2022]]+Таблица223[[#This Row],[Ballar 26.05.2022]]+Таблица223[[#This Row],[Ballar 28.05.2022]]+Таблица223[[#This Row],[Ballar 31.05.2023]]</f>
        <v>45</v>
      </c>
    </row>
    <row r="9" spans="1:11" ht="22.5" x14ac:dyDescent="0.3">
      <c r="A9" s="42">
        <v>7</v>
      </c>
      <c r="B9" s="45" t="str">
        <f>'Umumiy ro''yxat'!B14</f>
        <v>Isomov Otabek</v>
      </c>
      <c r="C9" s="42">
        <f>'Umumiy ro''yxat'!L14</f>
        <v>0</v>
      </c>
      <c r="D9" s="42">
        <f>'Umumiy ro''yxat'!N14</f>
        <v>10</v>
      </c>
      <c r="E9" s="42">
        <f>'Umumiy ro''yxat'!P14</f>
        <v>10</v>
      </c>
      <c r="F9" s="42">
        <f>'Umumiy ro''yxat'!R14</f>
        <v>10</v>
      </c>
      <c r="G9" s="42">
        <f>'Umumiy ro''yxat'!T14</f>
        <v>5</v>
      </c>
      <c r="H9" s="42">
        <f>'Umumiy ro''yxat'!V14</f>
        <v>10</v>
      </c>
      <c r="I9" s="42">
        <f>'Umumiy ro''yxat'!X14</f>
        <v>-10</v>
      </c>
      <c r="J9" s="44">
        <f>Таблица223[[#This Row],[Ballar 17.05.2022]]+Таблица223[[#This Row],[Ballar 19.05.2022]]+Таблица223[[#This Row],[Ballar 21.05.2022]]+Таблица223[[#This Row],[Ballar 24.05.2022]]+Таблица223[[#This Row],[Ballar 26.05.2022]]+Таблица223[[#This Row],[Ballar 28.05.2022]]+Таблица223[[#This Row],[Ballar 31.05.2023]]</f>
        <v>35</v>
      </c>
    </row>
    <row r="10" spans="1:11" ht="22.5" x14ac:dyDescent="0.3">
      <c r="A10" s="42">
        <v>8</v>
      </c>
      <c r="B10" s="45" t="str">
        <f>'Umumiy ro''yxat'!B16</f>
        <v>Mahmudov Fozil</v>
      </c>
      <c r="C10" s="42">
        <f>'Umumiy ro''yxat'!L16</f>
        <v>0</v>
      </c>
      <c r="D10" s="42">
        <f>'Umumiy ro''yxat'!N16</f>
        <v>0</v>
      </c>
      <c r="E10" s="42">
        <f>'Umumiy ro''yxat'!P16</f>
        <v>0</v>
      </c>
      <c r="F10" s="42">
        <f>'Umumiy ro''yxat'!R16</f>
        <v>0</v>
      </c>
      <c r="G10" s="42">
        <f>'Umumiy ro''yxat'!T16</f>
        <v>15</v>
      </c>
      <c r="H10" s="42">
        <f>'Umumiy ro''yxat'!V16</f>
        <v>10</v>
      </c>
      <c r="I10" s="42">
        <f>'Umumiy ro''yxat'!X16</f>
        <v>10</v>
      </c>
      <c r="J10" s="44">
        <f>Таблица223[[#This Row],[Ballar 17.05.2022]]+Таблица223[[#This Row],[Ballar 19.05.2022]]+Таблица223[[#This Row],[Ballar 21.05.2022]]+Таблица223[[#This Row],[Ballar 24.05.2022]]+Таблица223[[#This Row],[Ballar 26.05.2022]]+Таблица223[[#This Row],[Ballar 28.05.2022]]+Таблица223[[#This Row],[Ballar 31.05.2023]]</f>
        <v>35</v>
      </c>
    </row>
    <row r="11" spans="1:11" ht="22.5" x14ac:dyDescent="0.3">
      <c r="A11" s="42">
        <v>9</v>
      </c>
      <c r="B11" s="45" t="str">
        <f>'Umumiy ro''yxat'!B19</f>
        <v>Ochilov Aslan</v>
      </c>
      <c r="C11" s="42">
        <f>'Umumiy ro''yxat'!L19</f>
        <v>0</v>
      </c>
      <c r="D11" s="42">
        <f>'Umumiy ro''yxat'!N19</f>
        <v>0</v>
      </c>
      <c r="E11" s="42">
        <f>'Umumiy ro''yxat'!P19</f>
        <v>0</v>
      </c>
      <c r="F11" s="42">
        <f>'Umumiy ro''yxat'!R19</f>
        <v>10</v>
      </c>
      <c r="G11" s="42">
        <f>'Umumiy ro''yxat'!T19</f>
        <v>10</v>
      </c>
      <c r="H11" s="42">
        <f>'Umumiy ro''yxat'!V19</f>
        <v>0</v>
      </c>
      <c r="I11" s="42">
        <f>'Umumiy ro''yxat'!X19</f>
        <v>10</v>
      </c>
      <c r="J11" s="44">
        <f>Таблица223[[#This Row],[Ballar 17.05.2022]]+Таблица223[[#This Row],[Ballar 19.05.2022]]+Таблица223[[#This Row],[Ballar 21.05.2022]]+Таблица223[[#This Row],[Ballar 24.05.2022]]+Таблица223[[#This Row],[Ballar 26.05.2022]]+Таблица223[[#This Row],[Ballar 28.05.2022]]+Таблица223[[#This Row],[Ballar 31.05.2023]]</f>
        <v>30</v>
      </c>
    </row>
    <row r="12" spans="1:11" ht="22.5" x14ac:dyDescent="0.3">
      <c r="A12" s="42">
        <v>10</v>
      </c>
      <c r="B12" s="45" t="str">
        <f>'Umumiy ro''yxat'!B24</f>
        <v>Tohirov Hamidullo</v>
      </c>
      <c r="C12" s="42">
        <f>'Umumiy ro''yxat'!L24</f>
        <v>0</v>
      </c>
      <c r="D12" s="42">
        <f>'Umumiy ro''yxat'!N24</f>
        <v>0</v>
      </c>
      <c r="E12" s="42">
        <f>'Umumiy ro''yxat'!P24</f>
        <v>0</v>
      </c>
      <c r="F12" s="42">
        <f>'Umumiy ro''yxat'!R24</f>
        <v>0</v>
      </c>
      <c r="G12" s="42">
        <f>'Umumiy ro''yxat'!T24</f>
        <v>5</v>
      </c>
      <c r="H12" s="42">
        <f>'Umumiy ro''yxat'!V24</f>
        <v>10</v>
      </c>
      <c r="I12" s="42">
        <f>'Umumiy ro''yxat'!X24</f>
        <v>10</v>
      </c>
      <c r="J12" s="44">
        <f>Таблица223[[#This Row],[Ballar 17.05.2022]]+Таблица223[[#This Row],[Ballar 19.05.2022]]+Таблица223[[#This Row],[Ballar 21.05.2022]]+Таблица223[[#This Row],[Ballar 24.05.2022]]+Таблица223[[#This Row],[Ballar 26.05.2022]]+Таблица223[[#This Row],[Ballar 28.05.2022]]+Таблица223[[#This Row],[Ballar 31.05.2023]]</f>
        <v>25</v>
      </c>
    </row>
    <row r="13" spans="1:11" ht="22.5" x14ac:dyDescent="0.3">
      <c r="A13" s="42">
        <v>11</v>
      </c>
      <c r="B13" s="45" t="str">
        <f>'Umumiy ro''yxat'!B25</f>
        <v>Tuychiyev Axad</v>
      </c>
      <c r="C13" s="42">
        <f>'Umumiy ro''yxat'!L25</f>
        <v>0</v>
      </c>
      <c r="D13" s="42">
        <f>'Umumiy ro''yxat'!N25</f>
        <v>0</v>
      </c>
      <c r="E13" s="42">
        <f>'Umumiy ro''yxat'!P25</f>
        <v>10</v>
      </c>
      <c r="F13" s="42">
        <f>'Umumiy ro''yxat'!R25</f>
        <v>10</v>
      </c>
      <c r="G13" s="42">
        <f>'Umumiy ro''yxat'!T25</f>
        <v>10</v>
      </c>
      <c r="H13" s="42">
        <f>'Umumiy ro''yxat'!V25</f>
        <v>0</v>
      </c>
      <c r="I13" s="42">
        <f>'Umumiy ro''yxat'!X25</f>
        <v>-10</v>
      </c>
      <c r="J13" s="44">
        <f>Таблица223[[#This Row],[Ballar 17.05.2022]]+Таблица223[[#This Row],[Ballar 19.05.2022]]+Таблица223[[#This Row],[Ballar 21.05.2022]]+Таблица223[[#This Row],[Ballar 24.05.2022]]+Таблица223[[#This Row],[Ballar 26.05.2022]]+Таблица223[[#This Row],[Ballar 28.05.2022]]+Таблица223[[#This Row],[Ballar 31.05.2023]]</f>
        <v>20</v>
      </c>
    </row>
    <row r="14" spans="1:11" ht="22.5" x14ac:dyDescent="0.3">
      <c r="A14" s="42">
        <v>12</v>
      </c>
      <c r="B14" s="45" t="str">
        <f>'Umumiy ro''yxat'!B9</f>
        <v>Bahromov Muhammad</v>
      </c>
      <c r="C14" s="42">
        <f>'Umumiy ro''yxat'!L9</f>
        <v>0</v>
      </c>
      <c r="D14" s="42">
        <f>'Umumiy ro''yxat'!N9</f>
        <v>0</v>
      </c>
      <c r="E14" s="42">
        <f>'Umumiy ro''yxat'!P9</f>
        <v>0</v>
      </c>
      <c r="F14" s="42">
        <f>'Umumiy ro''yxat'!R9</f>
        <v>0</v>
      </c>
      <c r="G14" s="42">
        <f>'Umumiy ro''yxat'!T9</f>
        <v>0</v>
      </c>
      <c r="H14" s="42">
        <f>'Umumiy ro''yxat'!V9</f>
        <v>0</v>
      </c>
      <c r="I14" s="42">
        <f>'Umumiy ro''yxat'!X9</f>
        <v>0</v>
      </c>
      <c r="J14" s="44">
        <f>Таблица223[[#This Row],[Ballar 17.05.2022]]+Таблица223[[#This Row],[Ballar 19.05.2022]]+Таблица223[[#This Row],[Ballar 21.05.2022]]+Таблица223[[#This Row],[Ballar 24.05.2022]]+Таблица223[[#This Row],[Ballar 26.05.2022]]+Таблица223[[#This Row],[Ballar 28.05.2022]]+Таблица223[[#This Row],[Ballar 31.05.2023]]</f>
        <v>0</v>
      </c>
    </row>
    <row r="15" spans="1:11" ht="22.5" x14ac:dyDescent="0.3">
      <c r="A15" s="42">
        <v>13</v>
      </c>
      <c r="B15" s="45" t="str">
        <f>'Umumiy ro''yxat'!B10</f>
        <v>Begaliyev Mirali</v>
      </c>
      <c r="C15" s="42">
        <f>'Umumiy ro''yxat'!L10</f>
        <v>0</v>
      </c>
      <c r="D15" s="42">
        <f>'Umumiy ro''yxat'!N10</f>
        <v>0</v>
      </c>
      <c r="E15" s="42">
        <f>'Umumiy ro''yxat'!P10</f>
        <v>0</v>
      </c>
      <c r="F15" s="42">
        <f>'Umumiy ro''yxat'!R10</f>
        <v>0</v>
      </c>
      <c r="G15" s="42">
        <f>'Umumiy ro''yxat'!T10</f>
        <v>0</v>
      </c>
      <c r="H15" s="42">
        <f>'Umumiy ro''yxat'!V10</f>
        <v>0</v>
      </c>
      <c r="I15" s="42">
        <f>'Umumiy ro''yxat'!X10</f>
        <v>0</v>
      </c>
      <c r="J15" s="44">
        <f>Таблица223[[#This Row],[Ballar 17.05.2022]]+Таблица223[[#This Row],[Ballar 19.05.2022]]+Таблица223[[#This Row],[Ballar 21.05.2022]]+Таблица223[[#This Row],[Ballar 24.05.2022]]+Таблица223[[#This Row],[Ballar 26.05.2022]]+Таблица223[[#This Row],[Ballar 28.05.2022]]+Таблица223[[#This Row],[Ballar 31.05.2023]]</f>
        <v>0</v>
      </c>
    </row>
    <row r="16" spans="1:11" ht="22.5" x14ac:dyDescent="0.3">
      <c r="A16" s="42">
        <v>14</v>
      </c>
      <c r="B16" s="45" t="str">
        <f>'Umumiy ro''yxat'!B13</f>
        <v>Hamidov Olimjon</v>
      </c>
      <c r="C16" s="42">
        <f>'Umumiy ro''yxat'!L13</f>
        <v>0</v>
      </c>
      <c r="D16" s="42">
        <f>'Umumiy ro''yxat'!N13</f>
        <v>0</v>
      </c>
      <c r="E16" s="42">
        <f>'Umumiy ro''yxat'!P13</f>
        <v>0</v>
      </c>
      <c r="F16" s="42">
        <f>'Umumiy ro''yxat'!R13</f>
        <v>0</v>
      </c>
      <c r="G16" s="42">
        <f>'Umumiy ro''yxat'!T13</f>
        <v>0</v>
      </c>
      <c r="H16" s="42">
        <f>'Umumiy ro''yxat'!V13</f>
        <v>0</v>
      </c>
      <c r="I16" s="42">
        <f>'Umumiy ro''yxat'!X13</f>
        <v>0</v>
      </c>
      <c r="J16" s="44">
        <f>Таблица223[[#This Row],[Ballar 17.05.2022]]+Таблица223[[#This Row],[Ballar 19.05.2022]]+Таблица223[[#This Row],[Ballar 21.05.2022]]+Таблица223[[#This Row],[Ballar 24.05.2022]]+Таблица223[[#This Row],[Ballar 26.05.2022]]+Таблица223[[#This Row],[Ballar 28.05.2022]]+Таблица223[[#This Row],[Ballar 31.05.2023]]</f>
        <v>0</v>
      </c>
    </row>
    <row r="17" spans="1:10" ht="22.5" x14ac:dyDescent="0.3">
      <c r="A17" s="42">
        <v>15</v>
      </c>
      <c r="B17" s="45" t="str">
        <f>'Umumiy ro''yxat'!B17</f>
        <v>Murotqobilov Fazliddin</v>
      </c>
      <c r="C17" s="42">
        <f>'Umumiy ro''yxat'!L17</f>
        <v>0</v>
      </c>
      <c r="D17" s="42">
        <f>'Umumiy ro''yxat'!N17</f>
        <v>0</v>
      </c>
      <c r="E17" s="42">
        <f>'Umumiy ro''yxat'!P17</f>
        <v>0</v>
      </c>
      <c r="F17" s="42">
        <f>'Umumiy ro''yxat'!R17</f>
        <v>0</v>
      </c>
      <c r="G17" s="42">
        <f>'Umumiy ro''yxat'!T17</f>
        <v>0</v>
      </c>
      <c r="H17" s="42">
        <f>'Umumiy ro''yxat'!V17</f>
        <v>0</v>
      </c>
      <c r="I17" s="42">
        <f>'Umumiy ro''yxat'!X17</f>
        <v>0</v>
      </c>
      <c r="J17" s="44">
        <f>Таблица223[[#This Row],[Ballar 17.05.2022]]+Таблица223[[#This Row],[Ballar 19.05.2022]]+Таблица223[[#This Row],[Ballar 21.05.2022]]+Таблица223[[#This Row],[Ballar 24.05.2022]]+Таблица223[[#This Row],[Ballar 26.05.2022]]+Таблица223[[#This Row],[Ballar 28.05.2022]]+Таблица223[[#This Row],[Ballar 31.05.2023]]</f>
        <v>0</v>
      </c>
    </row>
    <row r="18" spans="1:10" ht="22.5" x14ac:dyDescent="0.3">
      <c r="A18" s="42">
        <v>16</v>
      </c>
      <c r="B18" s="45" t="str">
        <f>'Umumiy ro''yxat'!B18</f>
        <v>Nazirov Behruz</v>
      </c>
      <c r="C18" s="42">
        <f>'Umumiy ro''yxat'!L18</f>
        <v>0</v>
      </c>
      <c r="D18" s="42">
        <f>'Umumiy ro''yxat'!N18</f>
        <v>0</v>
      </c>
      <c r="E18" s="42">
        <f>'Umumiy ro''yxat'!P18</f>
        <v>0</v>
      </c>
      <c r="F18" s="42">
        <f>'Umumiy ro''yxat'!R18</f>
        <v>0</v>
      </c>
      <c r="G18" s="42">
        <f>'Umumiy ro''yxat'!T18</f>
        <v>0</v>
      </c>
      <c r="H18" s="42">
        <f>'Umumiy ro''yxat'!V18</f>
        <v>0</v>
      </c>
      <c r="I18" s="42">
        <f>'Umumiy ro''yxat'!X18</f>
        <v>0</v>
      </c>
      <c r="J18" s="46">
        <f>Таблица223[[#This Row],[Ballar 17.05.2022]]+Таблица223[[#This Row],[Ballar 19.05.2022]]+Таблица223[[#This Row],[Ballar 21.05.2022]]+Таблица223[[#This Row],[Ballar 24.05.2022]]+Таблица223[[#This Row],[Ballar 26.05.2022]]+Таблица223[[#This Row],[Ballar 28.05.2022]]+Таблица223[[#This Row],[Ballar 31.05.2023]]</f>
        <v>0</v>
      </c>
    </row>
    <row r="19" spans="1:10" ht="22.5" x14ac:dyDescent="0.3">
      <c r="A19" s="42">
        <v>17</v>
      </c>
      <c r="B19" s="45" t="str">
        <f>'Umumiy ro''yxat'!B21</f>
        <v>Rabbimov Sanjar</v>
      </c>
      <c r="C19" s="42">
        <f>'Umumiy ro''yxat'!L21</f>
        <v>0</v>
      </c>
      <c r="D19" s="42">
        <f>'Umumiy ro''yxat'!N21</f>
        <v>0</v>
      </c>
      <c r="E19" s="42">
        <f>'Umumiy ro''yxat'!P21</f>
        <v>0</v>
      </c>
      <c r="F19" s="42">
        <f>'Umumiy ro''yxat'!R21</f>
        <v>0</v>
      </c>
      <c r="G19" s="42">
        <f>'Umumiy ro''yxat'!T21</f>
        <v>0</v>
      </c>
      <c r="H19" s="42">
        <f>'Umumiy ro''yxat'!V21</f>
        <v>0</v>
      </c>
      <c r="I19" s="42">
        <f>'Umumiy ro''yxat'!X21</f>
        <v>0</v>
      </c>
      <c r="J19" s="46">
        <f>Таблица223[[#This Row],[Ballar 17.05.2022]]+Таблица223[[#This Row],[Ballar 19.05.2022]]+Таблица223[[#This Row],[Ballar 21.05.2022]]+Таблица223[[#This Row],[Ballar 24.05.2022]]+Таблица223[[#This Row],[Ballar 26.05.2022]]+Таблица223[[#This Row],[Ballar 28.05.2022]]+Таблица223[[#This Row],[Ballar 31.05.2023]]</f>
        <v>0</v>
      </c>
    </row>
    <row r="20" spans="1:10" ht="22.5" x14ac:dyDescent="0.3">
      <c r="A20" s="42">
        <v>18</v>
      </c>
      <c r="B20" s="45" t="str">
        <f>'Umumiy ro''yxat'!B22</f>
        <v>Rustamov Omon</v>
      </c>
      <c r="C20" s="42">
        <f>'Umumiy ro''yxat'!L22</f>
        <v>0</v>
      </c>
      <c r="D20" s="42">
        <f>'Umumiy ro''yxat'!N22</f>
        <v>0</v>
      </c>
      <c r="E20" s="42">
        <f>'Umumiy ro''yxat'!P22</f>
        <v>0</v>
      </c>
      <c r="F20" s="42">
        <f>'Umumiy ro''yxat'!R22</f>
        <v>0</v>
      </c>
      <c r="G20" s="42">
        <f>'Umumiy ro''yxat'!T22</f>
        <v>0</v>
      </c>
      <c r="H20" s="42">
        <f>'Umumiy ro''yxat'!V22</f>
        <v>0</v>
      </c>
      <c r="I20" s="42">
        <f>'Umumiy ro''yxat'!X22</f>
        <v>0</v>
      </c>
      <c r="J20" s="46">
        <f>Таблица223[[#This Row],[Ballar 17.05.2022]]+Таблица223[[#This Row],[Ballar 19.05.2022]]+Таблица223[[#This Row],[Ballar 21.05.2022]]+Таблица223[[#This Row],[Ballar 24.05.2022]]+Таблица223[[#This Row],[Ballar 26.05.2022]]+Таблица223[[#This Row],[Ballar 28.05.2022]]+Таблица223[[#This Row],[Ballar 31.05.2023]]</f>
        <v>0</v>
      </c>
    </row>
    <row r="21" spans="1:10" ht="22.5" x14ac:dyDescent="0.3">
      <c r="A21" s="42">
        <v>19</v>
      </c>
      <c r="B21" s="47" t="str">
        <f>'Umumiy ro''yxat'!B23</f>
        <v>Sattarov Azizbek</v>
      </c>
      <c r="C21" s="42">
        <f>'Umumiy ro''yxat'!L23</f>
        <v>0</v>
      </c>
      <c r="D21" s="42">
        <f>'Umumiy ro''yxat'!N23</f>
        <v>0</v>
      </c>
      <c r="E21" s="42">
        <f>'Umumiy ro''yxat'!P23</f>
        <v>0</v>
      </c>
      <c r="F21" s="42">
        <f>'Umumiy ro''yxat'!R23</f>
        <v>0</v>
      </c>
      <c r="G21" s="42">
        <f>'Umumiy ro''yxat'!T23</f>
        <v>0</v>
      </c>
      <c r="H21" s="42">
        <f>'Umumiy ro''yxat'!V23</f>
        <v>0</v>
      </c>
      <c r="I21" s="42">
        <f>'Umumiy ro''yxat'!X23</f>
        <v>0</v>
      </c>
      <c r="J21" s="44">
        <f>Таблица223[[#This Row],[Ballar 17.05.2022]]+Таблица223[[#This Row],[Ballar 19.05.2022]]+Таблица223[[#This Row],[Ballar 21.05.2022]]+Таблица223[[#This Row],[Ballar 24.05.2022]]+Таблица223[[#This Row],[Ballar 26.05.2022]]+Таблица223[[#This Row],[Ballar 28.05.2022]]+Таблица223[[#This Row],[Ballar 31.05.2023]]</f>
        <v>0</v>
      </c>
    </row>
    <row r="22" spans="1:10" ht="22.5" x14ac:dyDescent="0.3">
      <c r="A22" s="42">
        <v>20</v>
      </c>
      <c r="B22" s="47" t="str">
        <f>'Umumiy ro''yxat'!B26</f>
        <v>Ubaydullayev Samandar</v>
      </c>
      <c r="C22" s="42">
        <f>'Umumiy ro''yxat'!L26</f>
        <v>0</v>
      </c>
      <c r="D22" s="42">
        <f>'Umumiy ro''yxat'!N26</f>
        <v>0</v>
      </c>
      <c r="E22" s="42">
        <f>'Umumiy ro''yxat'!P26</f>
        <v>0</v>
      </c>
      <c r="F22" s="42">
        <f>'Umumiy ro''yxat'!R26</f>
        <v>0</v>
      </c>
      <c r="G22" s="42">
        <f>'Umumiy ro''yxat'!T26</f>
        <v>0</v>
      </c>
      <c r="H22" s="42">
        <f>'Umumiy ro''yxat'!V26</f>
        <v>0</v>
      </c>
      <c r="I22" s="42">
        <f>'Umumiy ro''yxat'!X26</f>
        <v>0</v>
      </c>
      <c r="J22" s="44">
        <f>Таблица223[[#This Row],[Ballar 17.05.2022]]+Таблица223[[#This Row],[Ballar 19.05.2022]]+Таблица223[[#This Row],[Ballar 21.05.2022]]+Таблица223[[#This Row],[Ballar 24.05.2022]]+Таблица223[[#This Row],[Ballar 26.05.2022]]+Таблица223[[#This Row],[Ballar 28.05.2022]]+Таблица223[[#This Row],[Ballar 31.05.2023]]</f>
        <v>0</v>
      </c>
    </row>
    <row r="23" spans="1:10" ht="22.5" x14ac:dyDescent="0.3">
      <c r="A23" s="42">
        <v>21</v>
      </c>
      <c r="B23" s="47" t="str">
        <f>'Umumiy ro''yxat'!B27</f>
        <v>Xudoyberdiyev Ozodbek</v>
      </c>
      <c r="C23" s="42">
        <f>'Umumiy ro''yxat'!L27</f>
        <v>0</v>
      </c>
      <c r="D23" s="42">
        <f>'Umumiy ro''yxat'!N27</f>
        <v>0</v>
      </c>
      <c r="E23" s="42">
        <f>'Umumiy ro''yxat'!P27</f>
        <v>0</v>
      </c>
      <c r="F23" s="42">
        <f>'Umumiy ro''yxat'!R27</f>
        <v>0</v>
      </c>
      <c r="G23" s="42">
        <f>'Umumiy ro''yxat'!T27</f>
        <v>0</v>
      </c>
      <c r="H23" s="42">
        <f>'Umumiy ro''yxat'!V27</f>
        <v>0</v>
      </c>
      <c r="I23" s="42">
        <f>'Umumiy ro''yxat'!X27</f>
        <v>0</v>
      </c>
      <c r="J23" s="44">
        <f>Таблица223[[#This Row],[Ballar 17.05.2022]]+Таблица223[[#This Row],[Ballar 19.05.2022]]+Таблица223[[#This Row],[Ballar 21.05.2022]]+Таблица223[[#This Row],[Ballar 24.05.2022]]+Таблица223[[#This Row],[Ballar 26.05.2022]]+Таблица223[[#This Row],[Ballar 28.05.2022]]+Таблица223[[#This Row],[Ballar 31.05.2023]]</f>
        <v>0</v>
      </c>
    </row>
  </sheetData>
  <mergeCells count="1">
    <mergeCell ref="A1:J1"/>
  </mergeCells>
  <phoneticPr fontId="8" type="noConversion"/>
  <printOptions horizontalCentered="1" verticalCentered="1"/>
  <pageMargins left="0" right="0" top="0" bottom="0" header="0" footer="0"/>
  <pageSetup paperSize="9" scale="48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Umumiy ro'yxat</vt:lpstr>
      <vt:lpstr>Reyting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Shohjaxon Sultonov</dc:creator>
  <cp:lastModifiedBy>Shohjaxon Sultonov</cp:lastModifiedBy>
  <cp:lastPrinted>2022-04-29T15:47:14Z</cp:lastPrinted>
  <dcterms:created xsi:type="dcterms:W3CDTF">2022-04-11T16:57:40Z</dcterms:created>
  <dcterms:modified xsi:type="dcterms:W3CDTF">2022-05-31T13:14:39Z</dcterms:modified>
</cp:coreProperties>
</file>