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20" windowWidth="22260" windowHeight="12525" activeTab="2"/>
  </bookViews>
  <sheets>
    <sheet name="2018" sheetId="1" r:id="rId1"/>
    <sheet name="2019" sheetId="2" r:id="rId2"/>
    <sheet name="2020" sheetId="3" r:id="rId3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C2" i="2"/>
  <c r="C3" i="2"/>
  <c r="B10" i="2" l="1"/>
  <c r="B8" i="2"/>
  <c r="B10" i="3" l="1"/>
  <c r="B8" i="3" l="1"/>
  <c r="B10" i="1" l="1"/>
  <c r="B8" i="1"/>
  <c r="C14" i="3" l="1"/>
  <c r="C13" i="3"/>
  <c r="C10" i="3"/>
  <c r="E9" i="3" s="1"/>
  <c r="F9" i="3" s="1"/>
  <c r="C8" i="3"/>
  <c r="C3" i="3"/>
  <c r="D3" i="3" s="1"/>
  <c r="C14" i="2"/>
  <c r="C13" i="2"/>
  <c r="C10" i="2"/>
  <c r="E9" i="2" s="1"/>
  <c r="F9" i="2" s="1"/>
  <c r="C8" i="2"/>
  <c r="D9" i="2" l="1"/>
  <c r="D13" i="3"/>
  <c r="D9" i="3"/>
  <c r="D13" i="2"/>
  <c r="C14" i="1"/>
  <c r="C3" i="1"/>
  <c r="D3" i="1" s="1"/>
  <c r="C13" i="1"/>
  <c r="C10" i="1"/>
  <c r="E9" i="1" s="1"/>
  <c r="F9" i="1" s="1"/>
  <c r="C8" i="1"/>
  <c r="D9" i="1" l="1"/>
  <c r="D13" i="1"/>
</calcChain>
</file>

<file path=xl/sharedStrings.xml><?xml version="1.0" encoding="utf-8"?>
<sst xmlns="http://schemas.openxmlformats.org/spreadsheetml/2006/main" count="27" uniqueCount="9">
  <si>
    <t>А2 390</t>
  </si>
  <si>
    <t>П2 (стр 770)</t>
  </si>
  <si>
    <t xml:space="preserve">ДО (стр 490) </t>
  </si>
  <si>
    <t>П1(стр 480)+</t>
  </si>
  <si>
    <t>Дзк2(стр 570;580)</t>
  </si>
  <si>
    <t xml:space="preserve">А1(стр 130) </t>
  </si>
  <si>
    <t xml:space="preserve">А2(раз 2 актива баланса стр 390) </t>
  </si>
  <si>
    <t xml:space="preserve">стр 240ф№2 </t>
  </si>
  <si>
    <t>стр20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</si>
</sst>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_-* #,##0.0\ _₽_-;\-* #,##0.0\ _₽_-;_-* &quot;-&quot;?\ _₽_-;_-@_-"/>
    <numFmt numFmtId="166" formatCode="#,##0.00\ _₽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66" fontId="0" fillId="0" borderId="0" xfId="0" applyNumberFormat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2" borderId="1" xfId="0" applyNumberFormat="1" applyFont="1" applyFill="1" applyBorder="1"/>
    <xf numFmtId="165" fontId="2" fillId="2" borderId="0" xfId="0" applyNumberFormat="1" applyFont="1" applyFill="1"/>
    <xf numFmtId="166" fontId="2" fillId="2" borderId="0" xfId="0" applyNumberFormat="1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26" sqref="C26"/>
    </sheetView>
  </sheetViews>
  <sheetFormatPr defaultRowHeight="15" x14ac:dyDescent="0.25"/>
  <cols>
    <col min="1" max="1" width="33.28515625" customWidth="1"/>
    <col min="2" max="2" width="23" customWidth="1"/>
    <col min="3" max="3" width="24.7109375" customWidth="1"/>
    <col min="4" max="4" width="17.7109375" style="2" customWidth="1"/>
    <col min="5" max="8" width="17.7109375" customWidth="1"/>
  </cols>
  <sheetData>
    <row r="1" spans="1:11" x14ac:dyDescent="0.25">
      <c r="A1" s="3"/>
      <c r="B1" s="3"/>
      <c r="C1" s="3"/>
      <c r="D1" s="4"/>
      <c r="E1" s="1"/>
      <c r="F1" s="1"/>
      <c r="G1" s="1"/>
      <c r="H1" s="1"/>
    </row>
    <row r="2" spans="1:11" x14ac:dyDescent="0.25">
      <c r="A2" s="3" t="s">
        <v>0</v>
      </c>
      <c r="B2" s="3">
        <v>6721476</v>
      </c>
      <c r="C2" s="3"/>
      <c r="D2" s="4"/>
      <c r="E2" s="1"/>
      <c r="F2" s="1"/>
      <c r="G2" s="1"/>
      <c r="H2" s="1"/>
    </row>
    <row r="3" spans="1:11" x14ac:dyDescent="0.25">
      <c r="A3" s="3" t="s">
        <v>1</v>
      </c>
      <c r="B3" s="3">
        <v>15403276</v>
      </c>
      <c r="C3" s="3">
        <f>B3-B4</f>
        <v>11808960</v>
      </c>
      <c r="D3" s="4">
        <f>B2/C3</f>
        <v>0.56918441590114621</v>
      </c>
      <c r="E3" s="1"/>
      <c r="F3" s="1"/>
      <c r="G3" s="1"/>
      <c r="H3" s="1"/>
    </row>
    <row r="4" spans="1:11" x14ac:dyDescent="0.25">
      <c r="A4" s="3" t="s">
        <v>2</v>
      </c>
      <c r="B4" s="3">
        <v>3594316</v>
      </c>
      <c r="C4" s="3"/>
      <c r="D4" s="4"/>
      <c r="E4" s="1"/>
      <c r="F4" s="1"/>
      <c r="G4" s="1"/>
      <c r="H4" s="1"/>
    </row>
    <row r="5" spans="1:11" x14ac:dyDescent="0.25">
      <c r="A5" s="3"/>
      <c r="B5" s="3"/>
      <c r="C5" s="3"/>
      <c r="D5" s="4"/>
      <c r="E5" s="1"/>
      <c r="F5" s="1"/>
      <c r="G5" s="1"/>
      <c r="H5" s="1"/>
    </row>
    <row r="6" spans="1:11" x14ac:dyDescent="0.25">
      <c r="A6" s="5"/>
      <c r="B6" s="5"/>
      <c r="C6" s="5"/>
      <c r="D6" s="6"/>
      <c r="E6" s="1"/>
      <c r="F6" s="1"/>
      <c r="G6" s="1"/>
      <c r="H6" s="1"/>
    </row>
    <row r="7" spans="1:11" x14ac:dyDescent="0.25">
      <c r="A7" s="3" t="s">
        <v>3</v>
      </c>
      <c r="B7" s="3">
        <v>4930802</v>
      </c>
      <c r="C7" s="3"/>
      <c r="D7" s="4"/>
      <c r="E7" s="1"/>
      <c r="F7" s="1"/>
      <c r="G7" s="1"/>
      <c r="H7" s="1"/>
    </row>
    <row r="8" spans="1:11" x14ac:dyDescent="0.25">
      <c r="A8" s="3" t="s">
        <v>4</v>
      </c>
      <c r="B8" s="3">
        <f>B4</f>
        <v>3594316</v>
      </c>
      <c r="C8" s="3">
        <f>B7+B8-B9</f>
        <v>8092362</v>
      </c>
      <c r="D8" s="4"/>
      <c r="E8" s="1">
        <v>606440</v>
      </c>
      <c r="F8" s="1"/>
      <c r="G8" s="1"/>
      <c r="H8" s="1"/>
    </row>
    <row r="9" spans="1:11" x14ac:dyDescent="0.25">
      <c r="A9" s="3" t="s">
        <v>5</v>
      </c>
      <c r="B9" s="3">
        <v>432756</v>
      </c>
      <c r="C9" s="3"/>
      <c r="D9" s="4">
        <f>C8/C10</f>
        <v>1.2039560953576267</v>
      </c>
      <c r="E9" s="1">
        <f>C10</f>
        <v>6721476</v>
      </c>
      <c r="F9" s="1">
        <f>E8/E9</f>
        <v>9.0224230511274608E-2</v>
      </c>
      <c r="G9" s="1"/>
      <c r="H9" s="1"/>
    </row>
    <row r="10" spans="1:11" x14ac:dyDescent="0.25">
      <c r="A10" s="3" t="s">
        <v>6</v>
      </c>
      <c r="B10" s="3">
        <f>B2</f>
        <v>6721476</v>
      </c>
      <c r="C10" s="3">
        <f>B10</f>
        <v>6721476</v>
      </c>
      <c r="D10" s="4"/>
      <c r="E10" s="1"/>
      <c r="F10" s="1"/>
      <c r="G10" s="1"/>
      <c r="H10" s="1"/>
      <c r="K10">
        <v>1537819</v>
      </c>
    </row>
    <row r="11" spans="1:11" x14ac:dyDescent="0.25">
      <c r="A11" s="5"/>
      <c r="B11" s="5"/>
      <c r="C11" s="5"/>
      <c r="D11" s="6"/>
      <c r="E11" s="1"/>
      <c r="F11" s="1"/>
      <c r="G11" s="1"/>
      <c r="H11" s="1"/>
    </row>
    <row r="12" spans="1:11" x14ac:dyDescent="0.25">
      <c r="A12" s="7"/>
      <c r="B12" s="7"/>
      <c r="C12" s="7"/>
      <c r="D12" s="6"/>
    </row>
    <row r="13" spans="1:11" x14ac:dyDescent="0.25">
      <c r="A13" s="8" t="s">
        <v>7</v>
      </c>
      <c r="B13" s="9">
        <v>806467</v>
      </c>
      <c r="C13" s="9">
        <f>B13</f>
        <v>806467</v>
      </c>
      <c r="D13" s="9">
        <f>C13/C14</f>
        <v>1.4836173428553147E-2</v>
      </c>
      <c r="F13">
        <v>1345059</v>
      </c>
    </row>
    <row r="14" spans="1:11" x14ac:dyDescent="0.25">
      <c r="A14" s="8" t="s">
        <v>8</v>
      </c>
      <c r="B14" s="9">
        <v>9877339</v>
      </c>
      <c r="C14" s="9">
        <f>B14+B15+B16+B17</f>
        <v>54358154</v>
      </c>
      <c r="D14" s="9"/>
    </row>
    <row r="15" spans="1:11" x14ac:dyDescent="0.25">
      <c r="A15" s="8">
        <v>40</v>
      </c>
      <c r="B15" s="9">
        <v>42835273</v>
      </c>
      <c r="C15" s="9"/>
      <c r="D15" s="9"/>
    </row>
    <row r="16" spans="1:11" x14ac:dyDescent="0.25">
      <c r="A16" s="8">
        <v>170</v>
      </c>
      <c r="B16" s="9">
        <v>1645542</v>
      </c>
      <c r="C16" s="9"/>
      <c r="D16" s="9"/>
    </row>
    <row r="17" spans="1:4" x14ac:dyDescent="0.25">
      <c r="A17" s="8">
        <v>230</v>
      </c>
      <c r="B17" s="9">
        <v>0</v>
      </c>
      <c r="C17" s="9"/>
      <c r="D1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0" sqref="D20"/>
    </sheetView>
  </sheetViews>
  <sheetFormatPr defaultRowHeight="15" x14ac:dyDescent="0.25"/>
  <cols>
    <col min="1" max="1" width="33.28515625" customWidth="1"/>
    <col min="2" max="2" width="25.85546875" customWidth="1"/>
    <col min="3" max="3" width="25.28515625" customWidth="1"/>
    <col min="4" max="4" width="17.7109375" style="2" customWidth="1"/>
    <col min="5" max="8" width="17.7109375" customWidth="1"/>
  </cols>
  <sheetData>
    <row r="1" spans="1:11" x14ac:dyDescent="0.25">
      <c r="A1" s="3"/>
      <c r="B1" s="3"/>
      <c r="C1" s="3"/>
      <c r="D1" s="4"/>
      <c r="E1" s="1"/>
      <c r="F1" s="1"/>
      <c r="G1" s="1"/>
      <c r="H1" s="1"/>
    </row>
    <row r="2" spans="1:11" x14ac:dyDescent="0.25">
      <c r="A2" s="3" t="s">
        <v>0</v>
      </c>
      <c r="B2" s="3">
        <v>6379643</v>
      </c>
      <c r="C2" s="3">
        <f>B2</f>
        <v>6379643</v>
      </c>
      <c r="D2" s="4"/>
      <c r="E2" s="1"/>
      <c r="F2" s="1"/>
      <c r="G2" s="1"/>
      <c r="H2" s="1"/>
    </row>
    <row r="3" spans="1:11" x14ac:dyDescent="0.25">
      <c r="A3" s="3" t="s">
        <v>1</v>
      </c>
      <c r="B3" s="3">
        <v>9840345</v>
      </c>
      <c r="C3" s="3">
        <f>B3-B4</f>
        <v>7959449</v>
      </c>
      <c r="D3" s="4">
        <f>C2/C3</f>
        <v>0.80151817041606777</v>
      </c>
      <c r="E3" s="1"/>
      <c r="F3" s="1"/>
      <c r="G3" s="1"/>
      <c r="H3" s="1"/>
    </row>
    <row r="4" spans="1:11" x14ac:dyDescent="0.25">
      <c r="A4" s="3" t="s">
        <v>2</v>
      </c>
      <c r="B4" s="3">
        <v>1880896</v>
      </c>
      <c r="C4" s="3"/>
      <c r="D4" s="4"/>
      <c r="E4" s="1"/>
      <c r="F4" s="1"/>
      <c r="G4" s="1"/>
      <c r="H4" s="1"/>
    </row>
    <row r="5" spans="1:11" x14ac:dyDescent="0.25">
      <c r="A5" s="3"/>
      <c r="B5" s="3"/>
      <c r="C5" s="3"/>
      <c r="D5" s="4"/>
      <c r="E5" s="1"/>
      <c r="F5" s="1"/>
      <c r="G5" s="1"/>
      <c r="H5" s="1"/>
    </row>
    <row r="6" spans="1:11" x14ac:dyDescent="0.25">
      <c r="A6" s="5"/>
      <c r="B6" s="5"/>
      <c r="C6" s="5"/>
      <c r="D6" s="6"/>
      <c r="E6" s="1"/>
      <c r="F6" s="1"/>
      <c r="G6" s="1"/>
      <c r="H6" s="1"/>
    </row>
    <row r="7" spans="1:11" x14ac:dyDescent="0.25">
      <c r="A7" s="3" t="s">
        <v>3</v>
      </c>
      <c r="B7" s="3">
        <v>1302188</v>
      </c>
      <c r="C7" s="3"/>
      <c r="D7" s="4"/>
      <c r="E7" s="1"/>
      <c r="F7" s="1"/>
      <c r="G7" s="1"/>
      <c r="H7" s="1"/>
    </row>
    <row r="8" spans="1:11" x14ac:dyDescent="0.25">
      <c r="A8" s="3" t="s">
        <v>4</v>
      </c>
      <c r="B8" s="3">
        <f>B4</f>
        <v>1880896</v>
      </c>
      <c r="C8" s="3">
        <f>B7+B8-B9</f>
        <v>-1579806</v>
      </c>
      <c r="D8" s="4"/>
      <c r="E8" s="1">
        <v>606440</v>
      </c>
      <c r="F8" s="1"/>
      <c r="G8" s="1"/>
      <c r="H8" s="1"/>
    </row>
    <row r="9" spans="1:11" x14ac:dyDescent="0.25">
      <c r="A9" s="3" t="s">
        <v>5</v>
      </c>
      <c r="B9" s="3">
        <v>4762890</v>
      </c>
      <c r="C9" s="3"/>
      <c r="D9" s="4">
        <f>C8/C10</f>
        <v>-0.24763235184163127</v>
      </c>
      <c r="E9" s="1">
        <f>C10</f>
        <v>6379643</v>
      </c>
      <c r="F9" s="1">
        <f>E8/E9</f>
        <v>9.5058610646395106E-2</v>
      </c>
      <c r="G9" s="1"/>
      <c r="H9" s="1"/>
    </row>
    <row r="10" spans="1:11" x14ac:dyDescent="0.25">
      <c r="A10" s="3" t="s">
        <v>6</v>
      </c>
      <c r="B10" s="3">
        <f>B2</f>
        <v>6379643</v>
      </c>
      <c r="C10" s="3">
        <f>B10</f>
        <v>6379643</v>
      </c>
      <c r="D10" s="4"/>
      <c r="E10" s="1"/>
      <c r="F10" s="1"/>
      <c r="G10" s="1"/>
      <c r="H10" s="1"/>
      <c r="K10">
        <v>1537819</v>
      </c>
    </row>
    <row r="11" spans="1:11" x14ac:dyDescent="0.25">
      <c r="A11" s="5"/>
      <c r="B11" s="5"/>
      <c r="C11" s="5"/>
      <c r="D11" s="6"/>
      <c r="E11" s="1"/>
      <c r="F11" s="1"/>
      <c r="G11" s="1"/>
      <c r="H11" s="1"/>
    </row>
    <row r="12" spans="1:11" x14ac:dyDescent="0.25">
      <c r="A12" s="7"/>
      <c r="B12" s="7"/>
      <c r="C12" s="7"/>
      <c r="D12" s="6"/>
    </row>
    <row r="13" spans="1:11" x14ac:dyDescent="0.25">
      <c r="A13" s="8" t="s">
        <v>7</v>
      </c>
      <c r="B13" s="9">
        <v>221401</v>
      </c>
      <c r="C13" s="9">
        <f>B13</f>
        <v>221401</v>
      </c>
      <c r="D13" s="9">
        <f>C13/C14</f>
        <v>3.5195076653863074E-2</v>
      </c>
      <c r="F13">
        <v>1345059</v>
      </c>
    </row>
    <row r="14" spans="1:11" x14ac:dyDescent="0.25">
      <c r="A14" s="8" t="s">
        <v>8</v>
      </c>
      <c r="B14" s="9">
        <v>2913563</v>
      </c>
      <c r="C14" s="9">
        <f>B14+B15+B16+B17</f>
        <v>6290681</v>
      </c>
      <c r="D14" s="9"/>
    </row>
    <row r="15" spans="1:11" x14ac:dyDescent="0.25">
      <c r="A15" s="8">
        <v>40</v>
      </c>
      <c r="B15" s="9">
        <v>2133836</v>
      </c>
      <c r="C15" s="9"/>
      <c r="D15" s="9"/>
    </row>
    <row r="16" spans="1:11" x14ac:dyDescent="0.25">
      <c r="A16" s="8">
        <v>170</v>
      </c>
      <c r="B16" s="9">
        <v>1243282</v>
      </c>
      <c r="C16" s="9"/>
      <c r="D16" s="9"/>
    </row>
    <row r="17" spans="1:4" x14ac:dyDescent="0.25">
      <c r="A17" s="8">
        <v>230</v>
      </c>
      <c r="B17" s="9">
        <v>0</v>
      </c>
      <c r="C17" s="9"/>
      <c r="D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0" sqref="B10"/>
    </sheetView>
  </sheetViews>
  <sheetFormatPr defaultRowHeight="15" x14ac:dyDescent="0.25"/>
  <cols>
    <col min="1" max="1" width="33.28515625" customWidth="1"/>
    <col min="2" max="3" width="17.7109375" customWidth="1"/>
    <col min="4" max="4" width="17.7109375" style="2" customWidth="1"/>
    <col min="5" max="8" width="17.7109375" customWidth="1"/>
  </cols>
  <sheetData>
    <row r="1" spans="1:11" x14ac:dyDescent="0.25">
      <c r="A1" s="10"/>
      <c r="B1" s="10"/>
      <c r="C1" s="10"/>
      <c r="D1" s="11"/>
      <c r="E1" s="1"/>
      <c r="F1" s="1"/>
      <c r="G1" s="1"/>
      <c r="H1" s="1"/>
    </row>
    <row r="2" spans="1:11" x14ac:dyDescent="0.25">
      <c r="A2" s="10" t="s">
        <v>0</v>
      </c>
      <c r="B2" s="10">
        <v>23110</v>
      </c>
      <c r="C2" s="10"/>
      <c r="D2" s="11"/>
      <c r="E2" s="1"/>
      <c r="F2" s="1"/>
      <c r="G2" s="1"/>
      <c r="H2" s="1"/>
    </row>
    <row r="3" spans="1:11" x14ac:dyDescent="0.25">
      <c r="A3" s="10" t="s">
        <v>1</v>
      </c>
      <c r="B3" s="10">
        <v>40000</v>
      </c>
      <c r="C3" s="10">
        <f>B3-B4</f>
        <v>0</v>
      </c>
      <c r="D3" s="11" t="e">
        <f>B2/C3</f>
        <v>#DIV/0!</v>
      </c>
      <c r="E3" s="1"/>
      <c r="F3" s="1"/>
      <c r="G3" s="1"/>
      <c r="H3" s="1"/>
    </row>
    <row r="4" spans="1:11" x14ac:dyDescent="0.25">
      <c r="A4" s="10" t="s">
        <v>2</v>
      </c>
      <c r="B4" s="10">
        <v>40000</v>
      </c>
      <c r="C4" s="10"/>
      <c r="D4" s="11"/>
      <c r="E4" s="1"/>
      <c r="F4" s="1"/>
      <c r="G4" s="1"/>
      <c r="H4" s="1"/>
    </row>
    <row r="5" spans="1:11" x14ac:dyDescent="0.25">
      <c r="A5" s="10"/>
      <c r="B5" s="10"/>
      <c r="C5" s="10"/>
      <c r="D5" s="11"/>
      <c r="E5" s="1"/>
      <c r="F5" s="1"/>
      <c r="G5" s="1"/>
      <c r="H5" s="1"/>
    </row>
    <row r="6" spans="1:11" x14ac:dyDescent="0.25">
      <c r="A6" s="12"/>
      <c r="B6" s="12"/>
      <c r="C6" s="12"/>
      <c r="D6" s="13"/>
      <c r="E6" s="1"/>
      <c r="F6" s="1"/>
      <c r="G6" s="1"/>
      <c r="H6" s="1"/>
    </row>
    <row r="7" spans="1:11" x14ac:dyDescent="0.25">
      <c r="A7" s="10" t="s">
        <v>3</v>
      </c>
      <c r="B7" s="10">
        <v>83178</v>
      </c>
      <c r="C7" s="10"/>
      <c r="D7" s="11"/>
      <c r="E7" s="1"/>
      <c r="F7" s="1"/>
      <c r="G7" s="1"/>
      <c r="H7" s="1"/>
    </row>
    <row r="8" spans="1:11" x14ac:dyDescent="0.25">
      <c r="A8" s="10" t="s">
        <v>4</v>
      </c>
      <c r="B8" s="10">
        <f>B4</f>
        <v>40000</v>
      </c>
      <c r="C8" s="10">
        <f>B7+B8-B9</f>
        <v>23110</v>
      </c>
      <c r="D8" s="11"/>
      <c r="E8" s="1">
        <v>606440</v>
      </c>
      <c r="F8" s="1"/>
      <c r="G8" s="1"/>
      <c r="H8" s="1"/>
    </row>
    <row r="9" spans="1:11" x14ac:dyDescent="0.25">
      <c r="A9" s="10" t="s">
        <v>5</v>
      </c>
      <c r="B9" s="10">
        <v>100068</v>
      </c>
      <c r="C9" s="10"/>
      <c r="D9" s="11">
        <f>C8/C10</f>
        <v>1</v>
      </c>
      <c r="E9" s="1">
        <f>C10</f>
        <v>23110</v>
      </c>
      <c r="F9" s="1">
        <f>E8/E9</f>
        <v>26.241453916053658</v>
      </c>
      <c r="G9" s="1"/>
      <c r="H9" s="1"/>
    </row>
    <row r="10" spans="1:11" x14ac:dyDescent="0.25">
      <c r="A10" s="10" t="s">
        <v>6</v>
      </c>
      <c r="B10" s="10">
        <f>B2</f>
        <v>23110</v>
      </c>
      <c r="C10" s="10">
        <f>B10</f>
        <v>23110</v>
      </c>
      <c r="D10" s="11"/>
      <c r="E10" s="1"/>
      <c r="F10" s="1"/>
      <c r="G10" s="1"/>
      <c r="H10" s="1"/>
      <c r="K10">
        <v>1537819</v>
      </c>
    </row>
    <row r="11" spans="1:11" x14ac:dyDescent="0.25">
      <c r="A11" s="12"/>
      <c r="B11" s="12"/>
      <c r="C11" s="12"/>
      <c r="D11" s="13"/>
      <c r="E11" s="1"/>
      <c r="F11" s="1"/>
      <c r="G11" s="1"/>
      <c r="H11" s="1"/>
    </row>
    <row r="12" spans="1:11" x14ac:dyDescent="0.25">
      <c r="A12" s="14"/>
      <c r="B12" s="14"/>
      <c r="C12" s="14"/>
      <c r="D12" s="13"/>
    </row>
    <row r="13" spans="1:11" x14ac:dyDescent="0.25">
      <c r="A13" s="15" t="s">
        <v>7</v>
      </c>
      <c r="B13" s="16">
        <v>18135</v>
      </c>
      <c r="C13" s="16">
        <f>B13</f>
        <v>18135</v>
      </c>
      <c r="D13" s="16">
        <f>C13/C14</f>
        <v>1.6061664036220447E-2</v>
      </c>
      <c r="F13">
        <v>1345059</v>
      </c>
    </row>
    <row r="14" spans="1:11" x14ac:dyDescent="0.25">
      <c r="A14" s="15" t="s">
        <v>8</v>
      </c>
      <c r="B14" s="16">
        <v>1001444</v>
      </c>
      <c r="C14" s="16">
        <f>B14+B15+B16+B17</f>
        <v>1129086</v>
      </c>
      <c r="D14" s="16"/>
    </row>
    <row r="15" spans="1:11" x14ac:dyDescent="0.25">
      <c r="A15" s="15">
        <v>40</v>
      </c>
      <c r="B15" s="16">
        <v>127642</v>
      </c>
      <c r="C15" s="16"/>
      <c r="D15" s="16"/>
    </row>
    <row r="16" spans="1:11" x14ac:dyDescent="0.25">
      <c r="A16" s="15">
        <v>170</v>
      </c>
      <c r="B16" s="16">
        <v>0</v>
      </c>
      <c r="C16" s="16"/>
      <c r="D16" s="16"/>
    </row>
    <row r="17" spans="1:4" x14ac:dyDescent="0.25">
      <c r="A17" s="15">
        <v>230</v>
      </c>
      <c r="B17" s="16">
        <v>0</v>
      </c>
      <c r="C17" s="16"/>
      <c r="D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2020-07-22T18:59:06Z</dcterms:modified>
</cp:coreProperties>
</file>