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280F6DB4-6BF5-4415-93C6-D1869E56B1F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Intro" sheetId="3" r:id="rId1"/>
    <sheet name="Stats" sheetId="1" r:id="rId2"/>
    <sheet name="BackEnd" sheetId="2" r:id="rId3"/>
    <sheet name="Sampling Runs" sheetId="4" r:id="rId4"/>
    <sheet name="Sheet2" sheetId="5" r:id="rId5"/>
  </sheets>
  <definedNames>
    <definedName name="Weapons">Stats!$A$1:$A$1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1" l="1"/>
  <c r="C145" i="1"/>
  <c r="C144" i="1"/>
  <c r="C141" i="1"/>
  <c r="C140" i="1"/>
  <c r="C142" i="1"/>
  <c r="C149" i="1"/>
  <c r="C148" i="1"/>
  <c r="C137" i="1"/>
  <c r="C138" i="1"/>
  <c r="C136" i="1"/>
  <c r="C128" i="1"/>
  <c r="C129" i="1"/>
  <c r="C127" i="1"/>
  <c r="C124" i="1"/>
  <c r="C125" i="1"/>
  <c r="C123" i="1"/>
  <c r="C120" i="1"/>
  <c r="C121" i="1"/>
  <c r="C119" i="1"/>
  <c r="C112" i="1"/>
  <c r="C111" i="1"/>
  <c r="C103" i="1"/>
  <c r="C102" i="1"/>
  <c r="C104" i="1"/>
  <c r="C101" i="1"/>
  <c r="C97" i="1"/>
  <c r="C98" i="1"/>
  <c r="C95" i="1"/>
  <c r="C94" i="1"/>
  <c r="C92" i="1"/>
  <c r="C91" i="1"/>
  <c r="C89" i="1"/>
  <c r="C88" i="1"/>
  <c r="F48" i="4"/>
  <c r="F43" i="4"/>
  <c r="C36" i="1"/>
  <c r="C37" i="1"/>
  <c r="C35" i="1"/>
  <c r="C85" i="1"/>
  <c r="C84" i="1"/>
  <c r="E23" i="4"/>
  <c r="C82" i="1"/>
  <c r="C81" i="1"/>
  <c r="C79" i="1"/>
  <c r="C80" i="1"/>
  <c r="C78" i="1"/>
  <c r="C71" i="1"/>
  <c r="C70" i="1"/>
  <c r="C67" i="1"/>
  <c r="C66" i="1"/>
  <c r="I66" i="1"/>
  <c r="H66" i="1"/>
  <c r="F66" i="1"/>
  <c r="G66" i="1"/>
  <c r="C64" i="1"/>
  <c r="C63" i="1"/>
  <c r="C60" i="1"/>
  <c r="C61" i="1"/>
  <c r="C59" i="1"/>
  <c r="C57" i="1"/>
  <c r="C56" i="1"/>
  <c r="C54" i="1"/>
  <c r="C53" i="1"/>
  <c r="C51" i="1"/>
  <c r="C50" i="1"/>
  <c r="C46" i="1"/>
  <c r="C47" i="1"/>
  <c r="C48" i="1"/>
  <c r="C45" i="1"/>
  <c r="C43" i="1"/>
  <c r="C42" i="1"/>
  <c r="C40" i="1"/>
  <c r="C39" i="1"/>
  <c r="C33" i="1"/>
  <c r="C32" i="1"/>
  <c r="C30" i="1"/>
  <c r="C29" i="1"/>
  <c r="C27" i="1"/>
  <c r="C26" i="1"/>
  <c r="C24" i="1"/>
  <c r="C23" i="1"/>
  <c r="C21" i="1"/>
  <c r="C20" i="1"/>
  <c r="C16" i="1"/>
  <c r="C17" i="1"/>
  <c r="C18" i="1"/>
  <c r="C15" i="1"/>
  <c r="C13" i="1"/>
  <c r="C12" i="1"/>
  <c r="C9" i="1"/>
  <c r="C8" i="1"/>
  <c r="C5" i="1"/>
  <c r="C4" i="1"/>
</calcChain>
</file>

<file path=xl/sharedStrings.xml><?xml version="1.0" encoding="utf-8"?>
<sst xmlns="http://schemas.openxmlformats.org/spreadsheetml/2006/main" count="1246" uniqueCount="178">
  <si>
    <t>Thoughts</t>
  </si>
  <si>
    <t xml:space="preserve">1. Nagant should be HV unless silenced
2. Caldwell Conversion Pistol Dum Dum is best.
3. Scottsfield Model 3 FMJ is best.
4. Caldwell Pax Dum Dum or FMJ are both good.
5. Any Chain Pistol is Meh  pick whatever.
6. New Army is kinda trash; Dual Wield Only.
7. Always Buy Striker over Normal Compact
8. </t>
  </si>
  <si>
    <t>Fix Barrel Counts for weapons with multiple ammo slots</t>
  </si>
  <si>
    <t>Weapon</t>
  </si>
  <si>
    <t>Slot</t>
  </si>
  <si>
    <t>Cost</t>
  </si>
  <si>
    <t>Damage</t>
  </si>
  <si>
    <t>Muzzle Velocity</t>
  </si>
  <si>
    <t>Falloff 10m</t>
  </si>
  <si>
    <t>Falloff 25m</t>
  </si>
  <si>
    <t>Falloff 50m</t>
  </si>
  <si>
    <t>Falloff 75m</t>
  </si>
  <si>
    <t>Ammo Type</t>
  </si>
  <si>
    <t>Barrel Count</t>
  </si>
  <si>
    <t>Total Ammo</t>
  </si>
  <si>
    <t>Addendum Bullet</t>
  </si>
  <si>
    <t>Sighted Range</t>
  </si>
  <si>
    <t>Effective Range</t>
  </si>
  <si>
    <t>Rate of Fire</t>
  </si>
  <si>
    <t>Cycle Time</t>
  </si>
  <si>
    <t>Spread</t>
  </si>
  <si>
    <t>Sway</t>
  </si>
  <si>
    <t>Vertical Recoil</t>
  </si>
  <si>
    <t>Reload Speed</t>
  </si>
  <si>
    <t>Melee Damage</t>
  </si>
  <si>
    <t>Melee Damage Heavy</t>
  </si>
  <si>
    <t>Stamina Consumption Light</t>
  </si>
  <si>
    <t>Stamina Consumption Heavy</t>
  </si>
  <si>
    <t>Machete</t>
  </si>
  <si>
    <t>Small</t>
  </si>
  <si>
    <t>18</t>
  </si>
  <si>
    <t>N/a</t>
  </si>
  <si>
    <t>90</t>
  </si>
  <si>
    <t>150</t>
  </si>
  <si>
    <t>10</t>
  </si>
  <si>
    <t>20</t>
  </si>
  <si>
    <t>Nagant M1895</t>
  </si>
  <si>
    <t>Compact</t>
  </si>
  <si>
    <t>Poison</t>
  </si>
  <si>
    <t>High Velocity</t>
  </si>
  <si>
    <t>Hand Crossbow</t>
  </si>
  <si>
    <t>Special</t>
  </si>
  <si>
    <t>Cadwell Conversion Pistol</t>
  </si>
  <si>
    <t>Dum Dum</t>
  </si>
  <si>
    <t>Full Metal Jacket</t>
  </si>
  <si>
    <t>Cavalry Saber</t>
  </si>
  <si>
    <t>Scottfield Model 3</t>
  </si>
  <si>
    <t>Medium</t>
  </si>
  <si>
    <t>Incendiary</t>
  </si>
  <si>
    <t>Cadwell Pax</t>
  </si>
  <si>
    <t>Cadwell Conversion Chain Pistol</t>
  </si>
  <si>
    <t>Caldwell 92 New Army</t>
  </si>
  <si>
    <t>Scottfield Model 3 Brawler</t>
  </si>
  <si>
    <t>Nagant M1895 Silencer</t>
  </si>
  <si>
    <t>LeMat Mark II</t>
  </si>
  <si>
    <t>Shell</t>
  </si>
  <si>
    <t>Slug</t>
  </si>
  <si>
    <t>Starshell</t>
  </si>
  <si>
    <t>Dragon Breath</t>
  </si>
  <si>
    <t>Scottfield Model 3 Swift</t>
  </si>
  <si>
    <t>Nagant M1895 Officer</t>
  </si>
  <si>
    <t>Cadwell Pax Claw</t>
  </si>
  <si>
    <t>Scottfield Model 3 Spitfire</t>
  </si>
  <si>
    <t>Nagant M1895 Officer Brawler</t>
  </si>
  <si>
    <t>Bornheim No.3</t>
  </si>
  <si>
    <t>Sparks Pistol</t>
  </si>
  <si>
    <t>Long</t>
  </si>
  <si>
    <t>Bornheim No.3 Extended</t>
  </si>
  <si>
    <t>Caldwell Conversion Uppercut</t>
  </si>
  <si>
    <t>Explosive</t>
  </si>
  <si>
    <t>Dolch 96</t>
  </si>
  <si>
    <t>Prototype</t>
  </si>
  <si>
    <t>Caldwell Model 92 New Army Swift</t>
  </si>
  <si>
    <t>Baseball Bat</t>
  </si>
  <si>
    <t>Bronheim No. 3 Silencer</t>
  </si>
  <si>
    <t>Caldwell Rival 78 Handcannon</t>
  </si>
  <si>
    <t>Combat Axe</t>
  </si>
  <si>
    <t>Hunting Bow</t>
  </si>
  <si>
    <t>LeMat Mark II UpperMat</t>
  </si>
  <si>
    <t>Poision, Other</t>
  </si>
  <si>
    <t>Full Metal Jacket, Other</t>
  </si>
  <si>
    <t>Bornheim No 3. Match</t>
  </si>
  <si>
    <t>Dolch 96 Precision</t>
  </si>
  <si>
    <t>Mosin-Nagant N1891 Obrez</t>
  </si>
  <si>
    <t>Incendiary, Long</t>
  </si>
  <si>
    <t>Spitzer</t>
  </si>
  <si>
    <t>Mosin-Nagant N1891 Obrez Drum</t>
  </si>
  <si>
    <t>Nagant M1895 Precision</t>
  </si>
  <si>
    <t>Na</t>
  </si>
  <si>
    <t>Nagant M1895 Deadeye</t>
  </si>
  <si>
    <t>Railroad Hammer</t>
  </si>
  <si>
    <t>Romero 77 Handcannon</t>
  </si>
  <si>
    <t>Penny</t>
  </si>
  <si>
    <t>Romero 77 Hatchet</t>
  </si>
  <si>
    <t>Scottfield Model 3 Precision</t>
  </si>
  <si>
    <t>Specter 1882 Compact</t>
  </si>
  <si>
    <t>Flechette</t>
  </si>
  <si>
    <t>Springfield 1866 Compact</t>
  </si>
  <si>
    <t>Springfield Dum Dum</t>
  </si>
  <si>
    <t>SpringField Explosive</t>
  </si>
  <si>
    <t>Springfield Poison</t>
  </si>
  <si>
    <t>Springfield 1866 Compact Striker</t>
  </si>
  <si>
    <t>Springfield Explosive</t>
  </si>
  <si>
    <t>Springfield 1866 Compact Deadeye</t>
  </si>
  <si>
    <t>Winfield 1887 Terminus Handcannon</t>
  </si>
  <si>
    <t>Winfield M1873C Vandal</t>
  </si>
  <si>
    <t>Winfield M1873C Vandal Striker</t>
  </si>
  <si>
    <t>Winfield M1873C Vandal Deadeye</t>
  </si>
  <si>
    <t>Winfield M1876 Centennial Shorty</t>
  </si>
  <si>
    <t>Caldwell Conversion Uppercut Precision</t>
  </si>
  <si>
    <t>Caldwell Conversion Uppercut Precision Deadeye</t>
  </si>
  <si>
    <t>Berthier Mle 1892</t>
  </si>
  <si>
    <t>Large</t>
  </si>
  <si>
    <t>Berthier Mle 1892 Riposte</t>
  </si>
  <si>
    <t>Berthier Mle 1892 Deadeye</t>
  </si>
  <si>
    <t>Bomb Lance</t>
  </si>
  <si>
    <t>Caldwell Rival 78</t>
  </si>
  <si>
    <t>Crown &amp; King Auto-5</t>
  </si>
  <si>
    <t>Drilling</t>
  </si>
  <si>
    <t>Crossbow</t>
  </si>
  <si>
    <t>LeMat Mark II Carbine</t>
  </si>
  <si>
    <t>Lebel 1886</t>
  </si>
  <si>
    <t>Lebel 1886 Talon</t>
  </si>
  <si>
    <t>Lebel 1886 Aperture</t>
  </si>
  <si>
    <t>Lebel 1886 Marksman</t>
  </si>
  <si>
    <t>Martini-Henry IC1</t>
  </si>
  <si>
    <t>Martini-Henry IC1 Deadeye</t>
  </si>
  <si>
    <t>Martini-Henry IC1 Riposte</t>
  </si>
  <si>
    <t>Martini-Henry IC1 Marksman</t>
  </si>
  <si>
    <t>Martini-Henry IC1 Ironside</t>
  </si>
  <si>
    <t>Mosin-Nagant M1891</t>
  </si>
  <si>
    <t>Mosin-Nagant M1891 Sniper</t>
  </si>
  <si>
    <t>Mosin-Nagant M1891 Bayonet</t>
  </si>
  <si>
    <t>Mosin-Nagant M1891 Avtomat</t>
  </si>
  <si>
    <t>Nagant M1895 Officer Carbine</t>
  </si>
  <si>
    <t>Nagant M1895 Officer Carbine Deadeye</t>
  </si>
  <si>
    <t>Nitro Express Rifle</t>
  </si>
  <si>
    <t>Romero 77</t>
  </si>
  <si>
    <t>Romero 77 Talon</t>
  </si>
  <si>
    <t>Romero 77 Alamo</t>
  </si>
  <si>
    <t>Sparks LRR</t>
  </si>
  <si>
    <t>Sparks LRR Silencer</t>
  </si>
  <si>
    <t>Sparks LRR Sniper</t>
  </si>
  <si>
    <t>Specter 1882 Compact Bayonet</t>
  </si>
  <si>
    <t>Springfield 1866</t>
  </si>
  <si>
    <t>Springfield 1866 Marksman</t>
  </si>
  <si>
    <t>Springfield M1892 Krag</t>
  </si>
  <si>
    <t>Springfield M1892 Krag Bayonet</t>
  </si>
  <si>
    <t>Veterli 71 Karabiner</t>
  </si>
  <si>
    <t>Veterli 71 Karabiner Deadeye</t>
  </si>
  <si>
    <t>Veterli 71 Karabiner Marksman</t>
  </si>
  <si>
    <t>Veterli 71 Karabiner Bayonet</t>
  </si>
  <si>
    <t>Veterli 71 Karabiner Silencer</t>
  </si>
  <si>
    <t>Winfield 1887 Terminus</t>
  </si>
  <si>
    <t>Winfield 1893 Slate</t>
  </si>
  <si>
    <t>Winfield 1893 Slate Reposte</t>
  </si>
  <si>
    <t>Winfield M1873</t>
  </si>
  <si>
    <t>Winfield M1873 Aperture</t>
  </si>
  <si>
    <t>Winfield M1873 Talon</t>
  </si>
  <si>
    <t>Winfield M1873 Swift</t>
  </si>
  <si>
    <t>Winfield M1873 Musket Bayoney</t>
  </si>
  <si>
    <t>Winfield M1873C</t>
  </si>
  <si>
    <t>Winfield M1873C Silencer</t>
  </si>
  <si>
    <t>Winfield M1873C Marksman</t>
  </si>
  <si>
    <t>Winfield M1876 Centennial</t>
  </si>
  <si>
    <t>Winfield M1873 Centennial Sniper</t>
  </si>
  <si>
    <t>Full Metal Jacket Sparks</t>
  </si>
  <si>
    <t>Poison, Other</t>
  </si>
  <si>
    <t>Sampling</t>
  </si>
  <si>
    <t>Gun</t>
  </si>
  <si>
    <t>Trial</t>
  </si>
  <si>
    <t>Range</t>
  </si>
  <si>
    <t>Result</t>
  </si>
  <si>
    <t>10m</t>
  </si>
  <si>
    <t>25m</t>
  </si>
  <si>
    <t>50m</t>
  </si>
  <si>
    <t>75m</t>
  </si>
  <si>
    <t>=$C$139+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</si>
</sst>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4" tint="0.3999755851924192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rgb="FF000000"/>
      </top>
      <bottom/>
      <diagonal/>
    </border>
    <border>
      <left style="thin">
        <color theme="9"/>
      </left>
      <right/>
      <top style="medium">
        <color rgb="FF000000"/>
      </top>
      <bottom/>
      <diagonal/>
    </border>
    <border>
      <left style="thin">
        <color theme="9"/>
      </left>
      <right style="thin">
        <color theme="9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0" fontId="0" fillId="4" borderId="10" xfId="0" applyFill="1" applyBorder="1"/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3" borderId="4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3" borderId="6" xfId="0" applyFill="1" applyBorder="1"/>
    <xf numFmtId="0" fontId="0" fillId="3" borderId="6" xfId="0" applyFill="1" applyBorder="1" applyAlignment="1">
      <alignment horizontal="right"/>
    </xf>
    <xf numFmtId="0" fontId="4" fillId="5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horizontal="left"/>
    </xf>
    <xf numFmtId="0" fontId="0" fillId="0" borderId="13" xfId="0" applyBorder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4" borderId="14" xfId="0" applyFill="1" applyBorder="1" applyAlignment="1">
      <alignment horizontal="right"/>
    </xf>
    <xf numFmtId="0" fontId="0" fillId="4" borderId="1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578D-B9AF-4E8C-9751-FEF316CE7040}">
  <dimension ref="A5:D9"/>
  <sheetViews>
    <sheetView workbookViewId="0">
      <selection activeCell="A5" sqref="A5:D5"/>
    </sheetView>
  </sheetViews>
  <sheetFormatPr defaultRowHeight="15"/>
  <cols>
    <col min="1" max="4" width="13.85546875" customWidth="1"/>
  </cols>
  <sheetData>
    <row r="5" spans="1:4" ht="18.75">
      <c r="A5" s="28" t="s">
        <v>0</v>
      </c>
      <c r="B5" s="28"/>
      <c r="C5" s="28"/>
      <c r="D5" s="28"/>
    </row>
    <row r="6" spans="1:4" ht="151.5" customHeight="1">
      <c r="A6" s="29" t="s">
        <v>1</v>
      </c>
      <c r="B6" s="30"/>
      <c r="C6" s="30"/>
      <c r="D6" s="30"/>
    </row>
    <row r="9" spans="1:4">
      <c r="B9" t="s">
        <v>2</v>
      </c>
    </row>
  </sheetData>
  <mergeCells count="2">
    <mergeCell ref="A5:D5"/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6"/>
  <sheetViews>
    <sheetView tabSelected="1" workbookViewId="0">
      <pane ySplit="1" topLeftCell="T163" activePane="bottomLeft" state="frozen"/>
      <selection pane="bottomLeft" activeCell="Y189" sqref="Y189"/>
    </sheetView>
  </sheetViews>
  <sheetFormatPr defaultRowHeight="15"/>
  <cols>
    <col min="1" max="1" width="45.140625" bestFit="1" customWidth="1"/>
    <col min="2" max="2" width="15.85546875" customWidth="1"/>
    <col min="3" max="3" width="21.7109375" style="2" customWidth="1"/>
    <col min="4" max="4" width="20" style="2" customWidth="1"/>
    <col min="5" max="5" width="23.42578125" style="2" bestFit="1" customWidth="1"/>
    <col min="6" max="8" width="21.140625" style="2" customWidth="1"/>
    <col min="9" max="9" width="15.42578125" style="2" bestFit="1" customWidth="1"/>
    <col min="10" max="10" width="25.5703125" style="2" customWidth="1"/>
    <col min="11" max="11" width="19.42578125" style="2" bestFit="1" customWidth="1"/>
    <col min="12" max="12" width="19" style="2" bestFit="1" customWidth="1"/>
    <col min="13" max="13" width="25.7109375" style="2" bestFit="1" customWidth="1"/>
    <col min="14" max="14" width="21.42578125" style="2" bestFit="1" customWidth="1"/>
    <col min="15" max="15" width="23.140625" style="2" bestFit="1" customWidth="1"/>
    <col min="16" max="16" width="18" style="2" bestFit="1" customWidth="1"/>
    <col min="17" max="17" width="17.140625" style="2" bestFit="1" customWidth="1"/>
    <col min="18" max="18" width="12.42578125" style="2" bestFit="1" customWidth="1"/>
    <col min="19" max="19" width="10.28515625" style="2" bestFit="1" customWidth="1"/>
    <col min="20" max="20" width="21.5703125" style="2" bestFit="1" customWidth="1"/>
    <col min="21" max="21" width="20.7109375" style="2" bestFit="1" customWidth="1"/>
    <col min="22" max="22" width="22.7109375" style="2" bestFit="1" customWidth="1"/>
    <col min="23" max="23" width="30.7109375" style="2" bestFit="1" customWidth="1"/>
    <col min="24" max="24" width="36.140625" style="2" bestFit="1" customWidth="1"/>
    <col min="25" max="25" width="37.85546875" style="2" bestFit="1" customWidth="1"/>
  </cols>
  <sheetData>
    <row r="1" spans="1:25" s="3" customFormat="1" ht="21">
      <c r="A1" s="7" t="s">
        <v>3</v>
      </c>
      <c r="B1" s="8" t="s">
        <v>4</v>
      </c>
      <c r="C1" s="9" t="s">
        <v>5</v>
      </c>
      <c r="D1" s="8" t="s">
        <v>6</v>
      </c>
      <c r="E1" s="8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10" t="s">
        <v>27</v>
      </c>
    </row>
    <row r="2" spans="1:25">
      <c r="A2" s="11" t="s">
        <v>28</v>
      </c>
      <c r="B2" s="11" t="s">
        <v>29</v>
      </c>
      <c r="C2" s="12" t="s">
        <v>30</v>
      </c>
      <c r="D2" s="12" t="s">
        <v>31</v>
      </c>
      <c r="E2" s="12" t="s">
        <v>31</v>
      </c>
      <c r="F2" s="12" t="s">
        <v>31</v>
      </c>
      <c r="G2" s="12" t="s">
        <v>31</v>
      </c>
      <c r="H2" s="12" t="s">
        <v>31</v>
      </c>
      <c r="I2" s="12" t="s">
        <v>31</v>
      </c>
      <c r="J2" s="12" t="s">
        <v>31</v>
      </c>
      <c r="K2" s="12" t="s">
        <v>31</v>
      </c>
      <c r="L2" s="12" t="s">
        <v>31</v>
      </c>
      <c r="M2" s="12" t="s">
        <v>31</v>
      </c>
      <c r="N2" s="12" t="s">
        <v>31</v>
      </c>
      <c r="O2" s="12" t="s">
        <v>31</v>
      </c>
      <c r="P2" s="12" t="s">
        <v>31</v>
      </c>
      <c r="Q2" s="12" t="s">
        <v>31</v>
      </c>
      <c r="R2" s="12" t="s">
        <v>31</v>
      </c>
      <c r="S2" s="12" t="s">
        <v>31</v>
      </c>
      <c r="T2" s="12" t="s">
        <v>31</v>
      </c>
      <c r="U2" s="12" t="s">
        <v>31</v>
      </c>
      <c r="V2" s="12" t="s">
        <v>32</v>
      </c>
      <c r="W2" s="12" t="s">
        <v>33</v>
      </c>
      <c r="X2" s="12" t="s">
        <v>34</v>
      </c>
      <c r="Y2" s="13" t="s">
        <v>35</v>
      </c>
    </row>
    <row r="3" spans="1:25">
      <c r="A3" s="14" t="s">
        <v>36</v>
      </c>
      <c r="B3" s="14" t="s">
        <v>29</v>
      </c>
      <c r="C3" s="15">
        <v>24</v>
      </c>
      <c r="D3" s="15">
        <v>91</v>
      </c>
      <c r="E3" s="15">
        <v>330</v>
      </c>
      <c r="F3" s="15">
        <v>91</v>
      </c>
      <c r="G3" s="15">
        <v>83</v>
      </c>
      <c r="H3" s="15">
        <v>48</v>
      </c>
      <c r="I3" s="15">
        <v>31</v>
      </c>
      <c r="J3" s="15" t="s">
        <v>37</v>
      </c>
      <c r="K3" s="15">
        <v>7</v>
      </c>
      <c r="L3" s="15">
        <v>28</v>
      </c>
      <c r="M3" s="15" t="b">
        <v>0</v>
      </c>
      <c r="N3" s="15" t="s">
        <v>31</v>
      </c>
      <c r="O3" s="15">
        <v>74</v>
      </c>
      <c r="P3" s="15">
        <v>21</v>
      </c>
      <c r="Q3" s="15">
        <v>1.5</v>
      </c>
      <c r="R3" s="15">
        <v>40</v>
      </c>
      <c r="S3" s="15">
        <v>128</v>
      </c>
      <c r="T3" s="15">
        <v>4</v>
      </c>
      <c r="U3" s="15">
        <v>12.5</v>
      </c>
      <c r="V3" s="15">
        <v>13</v>
      </c>
      <c r="W3" s="15">
        <v>31</v>
      </c>
      <c r="X3" s="15" t="s">
        <v>31</v>
      </c>
      <c r="Y3" s="16">
        <v>20</v>
      </c>
    </row>
    <row r="4" spans="1:25">
      <c r="A4" s="17" t="s">
        <v>36</v>
      </c>
      <c r="B4" s="17" t="s">
        <v>29</v>
      </c>
      <c r="C4" s="18">
        <f xml:space="preserve"> $C$3+BackEnd!B2</f>
        <v>74</v>
      </c>
      <c r="D4" s="18">
        <v>91</v>
      </c>
      <c r="E4" s="18">
        <v>330</v>
      </c>
      <c r="F4" s="18">
        <v>91</v>
      </c>
      <c r="G4" s="18">
        <v>83</v>
      </c>
      <c r="H4" s="18">
        <v>48</v>
      </c>
      <c r="I4" s="18">
        <v>31</v>
      </c>
      <c r="J4" s="18" t="s">
        <v>38</v>
      </c>
      <c r="K4" s="18">
        <v>7</v>
      </c>
      <c r="L4" s="18">
        <v>28</v>
      </c>
      <c r="M4" s="18" t="b">
        <v>0</v>
      </c>
      <c r="N4" s="18" t="s">
        <v>31</v>
      </c>
      <c r="O4" s="18">
        <v>74</v>
      </c>
      <c r="P4" s="18">
        <v>21</v>
      </c>
      <c r="Q4" s="18">
        <v>1.5</v>
      </c>
      <c r="R4" s="18">
        <v>40</v>
      </c>
      <c r="S4" s="18">
        <v>128</v>
      </c>
      <c r="T4" s="18">
        <v>4</v>
      </c>
      <c r="U4" s="18">
        <v>12.5</v>
      </c>
      <c r="V4" s="18">
        <v>13</v>
      </c>
      <c r="W4" s="18">
        <v>31</v>
      </c>
      <c r="X4" s="18" t="s">
        <v>31</v>
      </c>
      <c r="Y4" s="19">
        <v>20</v>
      </c>
    </row>
    <row r="5" spans="1:25">
      <c r="A5" s="4" t="s">
        <v>36</v>
      </c>
      <c r="B5" s="4" t="s">
        <v>29</v>
      </c>
      <c r="C5" s="5">
        <f xml:space="preserve"> $C$3+BackEnd!B3</f>
        <v>84</v>
      </c>
      <c r="D5" s="5">
        <v>91</v>
      </c>
      <c r="E5" s="5">
        <v>490</v>
      </c>
      <c r="F5" s="5">
        <v>91</v>
      </c>
      <c r="G5" s="5">
        <v>83</v>
      </c>
      <c r="H5" s="5">
        <v>48</v>
      </c>
      <c r="I5" s="5">
        <v>31</v>
      </c>
      <c r="J5" s="5" t="s">
        <v>39</v>
      </c>
      <c r="K5" s="5">
        <v>7</v>
      </c>
      <c r="L5" s="5">
        <v>28</v>
      </c>
      <c r="M5" s="5" t="b">
        <v>0</v>
      </c>
      <c r="N5" s="5" t="s">
        <v>31</v>
      </c>
      <c r="O5" s="5">
        <v>74</v>
      </c>
      <c r="P5" s="5">
        <v>21</v>
      </c>
      <c r="Q5" s="5">
        <v>1.5</v>
      </c>
      <c r="R5" s="5">
        <v>40</v>
      </c>
      <c r="S5" s="5">
        <v>128</v>
      </c>
      <c r="T5" s="5">
        <v>6</v>
      </c>
      <c r="U5" s="5">
        <v>12.5</v>
      </c>
      <c r="V5" s="5">
        <v>13</v>
      </c>
      <c r="W5" s="5">
        <v>31</v>
      </c>
      <c r="X5" s="5" t="s">
        <v>31</v>
      </c>
      <c r="Y5" s="6">
        <v>20</v>
      </c>
    </row>
    <row r="6" spans="1:25">
      <c r="A6" s="17" t="s">
        <v>40</v>
      </c>
      <c r="B6" s="17" t="s">
        <v>29</v>
      </c>
      <c r="C6" s="18">
        <v>30</v>
      </c>
      <c r="D6" s="18">
        <v>195</v>
      </c>
      <c r="E6" s="18">
        <v>100</v>
      </c>
      <c r="F6" s="18">
        <v>150</v>
      </c>
      <c r="G6" s="18">
        <v>128</v>
      </c>
      <c r="H6" s="18" t="s">
        <v>31</v>
      </c>
      <c r="I6" s="18" t="s">
        <v>31</v>
      </c>
      <c r="J6" s="18" t="s">
        <v>41</v>
      </c>
      <c r="K6" s="18">
        <v>1</v>
      </c>
      <c r="L6" s="18">
        <v>19</v>
      </c>
      <c r="M6" s="18" t="b">
        <v>0</v>
      </c>
      <c r="N6" s="18">
        <v>12</v>
      </c>
      <c r="O6" s="18" t="s">
        <v>31</v>
      </c>
      <c r="P6" s="18">
        <v>14</v>
      </c>
      <c r="Q6" s="18">
        <v>4.5</v>
      </c>
      <c r="R6" s="18">
        <v>25</v>
      </c>
      <c r="S6" s="18">
        <v>82</v>
      </c>
      <c r="T6" s="18">
        <v>1.2</v>
      </c>
      <c r="U6" s="18">
        <v>4.3</v>
      </c>
      <c r="V6" s="18">
        <v>13</v>
      </c>
      <c r="W6" s="18">
        <v>27</v>
      </c>
      <c r="X6" s="18" t="s">
        <v>31</v>
      </c>
      <c r="Y6" s="19">
        <v>10</v>
      </c>
    </row>
    <row r="7" spans="1:25">
      <c r="A7" s="4" t="s">
        <v>42</v>
      </c>
      <c r="B7" s="4" t="s">
        <v>29</v>
      </c>
      <c r="C7" s="5">
        <v>55</v>
      </c>
      <c r="D7" s="5">
        <v>104</v>
      </c>
      <c r="E7" s="5">
        <v>300</v>
      </c>
      <c r="F7" s="5">
        <v>104</v>
      </c>
      <c r="G7" s="5">
        <v>94</v>
      </c>
      <c r="H7" s="5">
        <v>54</v>
      </c>
      <c r="I7" s="5">
        <v>36</v>
      </c>
      <c r="J7" s="5" t="s">
        <v>37</v>
      </c>
      <c r="K7" s="5">
        <v>6</v>
      </c>
      <c r="L7" s="5">
        <v>24</v>
      </c>
      <c r="M7" s="5" t="b">
        <v>0</v>
      </c>
      <c r="N7" s="5" t="s">
        <v>31</v>
      </c>
      <c r="O7" s="5">
        <v>85</v>
      </c>
      <c r="P7" s="5">
        <v>21</v>
      </c>
      <c r="Q7" s="5">
        <v>1.4</v>
      </c>
      <c r="R7" s="5">
        <v>30</v>
      </c>
      <c r="S7" s="5">
        <v>128</v>
      </c>
      <c r="T7" s="5">
        <v>4.5</v>
      </c>
      <c r="U7" s="5">
        <v>11.2</v>
      </c>
      <c r="V7" s="5">
        <v>13</v>
      </c>
      <c r="W7" s="5">
        <v>31</v>
      </c>
      <c r="X7" s="5" t="s">
        <v>31</v>
      </c>
      <c r="Y7" s="6">
        <v>20</v>
      </c>
    </row>
    <row r="8" spans="1:25">
      <c r="A8" s="17" t="s">
        <v>42</v>
      </c>
      <c r="B8" s="17" t="s">
        <v>29</v>
      </c>
      <c r="C8" s="18">
        <f xml:space="preserve"> $C$7+BackEnd!B4</f>
        <v>105</v>
      </c>
      <c r="D8" s="18">
        <v>104</v>
      </c>
      <c r="E8" s="18">
        <v>300</v>
      </c>
      <c r="F8" s="18">
        <v>104</v>
      </c>
      <c r="G8" s="18">
        <v>94</v>
      </c>
      <c r="H8" s="18">
        <v>54</v>
      </c>
      <c r="I8" s="18">
        <v>36</v>
      </c>
      <c r="J8" s="18" t="s">
        <v>43</v>
      </c>
      <c r="K8" s="18">
        <v>6</v>
      </c>
      <c r="L8" s="18">
        <v>24</v>
      </c>
      <c r="M8" s="18" t="b">
        <v>0</v>
      </c>
      <c r="N8" s="18" t="s">
        <v>31</v>
      </c>
      <c r="O8" s="18">
        <v>85</v>
      </c>
      <c r="P8" s="18">
        <v>21</v>
      </c>
      <c r="Q8" s="18">
        <v>1.4</v>
      </c>
      <c r="R8" s="18">
        <v>30</v>
      </c>
      <c r="S8" s="18">
        <v>128</v>
      </c>
      <c r="T8" s="18">
        <v>4.5</v>
      </c>
      <c r="U8" s="18">
        <v>11.2</v>
      </c>
      <c r="V8" s="18">
        <v>13</v>
      </c>
      <c r="W8" s="18">
        <v>31</v>
      </c>
      <c r="X8" s="18" t="s">
        <v>31</v>
      </c>
      <c r="Y8" s="19">
        <v>20</v>
      </c>
    </row>
    <row r="9" spans="1:25">
      <c r="A9" s="4" t="s">
        <v>42</v>
      </c>
      <c r="B9" s="4" t="s">
        <v>29</v>
      </c>
      <c r="C9" s="5">
        <f>$C$7+BackEnd!B5</f>
        <v>105</v>
      </c>
      <c r="D9" s="5">
        <v>104</v>
      </c>
      <c r="E9" s="5">
        <v>270</v>
      </c>
      <c r="F9" s="5">
        <v>104</v>
      </c>
      <c r="G9" s="5">
        <v>104</v>
      </c>
      <c r="H9" s="5">
        <v>71</v>
      </c>
      <c r="I9" s="5">
        <v>46</v>
      </c>
      <c r="J9" s="5" t="s">
        <v>44</v>
      </c>
      <c r="K9" s="5">
        <v>6</v>
      </c>
      <c r="L9" s="5">
        <v>24</v>
      </c>
      <c r="M9" s="5" t="b">
        <v>0</v>
      </c>
      <c r="N9" s="5" t="s">
        <v>31</v>
      </c>
      <c r="O9" s="5">
        <v>103</v>
      </c>
      <c r="P9" s="5">
        <v>21</v>
      </c>
      <c r="Q9" s="5">
        <v>1.4</v>
      </c>
      <c r="R9" s="5">
        <v>30</v>
      </c>
      <c r="S9" s="5">
        <v>128</v>
      </c>
      <c r="T9" s="5">
        <v>4.5</v>
      </c>
      <c r="U9" s="5">
        <v>11.2</v>
      </c>
      <c r="V9" s="5">
        <v>13</v>
      </c>
      <c r="W9" s="5">
        <v>31</v>
      </c>
      <c r="X9" s="5" t="s">
        <v>31</v>
      </c>
      <c r="Y9" s="6">
        <v>20</v>
      </c>
    </row>
    <row r="10" spans="1:25">
      <c r="A10" s="17" t="s">
        <v>45</v>
      </c>
      <c r="B10" s="17" t="s">
        <v>29</v>
      </c>
      <c r="C10" s="18">
        <v>60</v>
      </c>
      <c r="D10" s="18" t="s">
        <v>31</v>
      </c>
      <c r="E10" s="18" t="s">
        <v>31</v>
      </c>
      <c r="F10" s="18" t="s">
        <v>31</v>
      </c>
      <c r="G10" s="18" t="s">
        <v>31</v>
      </c>
      <c r="H10" s="18" t="s">
        <v>31</v>
      </c>
      <c r="I10" s="18" t="s">
        <v>31</v>
      </c>
      <c r="J10" s="18" t="s">
        <v>31</v>
      </c>
      <c r="K10" s="18" t="s">
        <v>31</v>
      </c>
      <c r="L10" s="18" t="s">
        <v>31</v>
      </c>
      <c r="M10" s="18" t="s">
        <v>31</v>
      </c>
      <c r="N10" s="18" t="s">
        <v>31</v>
      </c>
      <c r="O10" s="18" t="s">
        <v>31</v>
      </c>
      <c r="P10" s="18" t="s">
        <v>31</v>
      </c>
      <c r="Q10" s="18" t="s">
        <v>31</v>
      </c>
      <c r="R10" s="18" t="s">
        <v>31</v>
      </c>
      <c r="S10" s="18" t="s">
        <v>31</v>
      </c>
      <c r="T10" s="18" t="s">
        <v>31</v>
      </c>
      <c r="U10" s="18" t="s">
        <v>31</v>
      </c>
      <c r="V10" s="18">
        <v>82</v>
      </c>
      <c r="W10" s="18">
        <v>168</v>
      </c>
      <c r="X10" s="18">
        <v>10</v>
      </c>
      <c r="Y10" s="19">
        <v>17</v>
      </c>
    </row>
    <row r="11" spans="1:25">
      <c r="A11" s="4" t="s">
        <v>46</v>
      </c>
      <c r="B11" s="4" t="s">
        <v>29</v>
      </c>
      <c r="C11" s="5">
        <v>77</v>
      </c>
      <c r="D11" s="5">
        <v>107</v>
      </c>
      <c r="E11" s="5">
        <v>280</v>
      </c>
      <c r="F11" s="5">
        <v>107</v>
      </c>
      <c r="G11" s="5">
        <v>101</v>
      </c>
      <c r="H11" s="5">
        <v>65</v>
      </c>
      <c r="I11" s="5">
        <v>44</v>
      </c>
      <c r="J11" s="5" t="s">
        <v>47</v>
      </c>
      <c r="K11" s="5">
        <v>6</v>
      </c>
      <c r="L11" s="5">
        <v>18</v>
      </c>
      <c r="M11" s="5" t="b">
        <v>0</v>
      </c>
      <c r="N11" s="5" t="s">
        <v>31</v>
      </c>
      <c r="O11" s="5">
        <v>85</v>
      </c>
      <c r="P11" s="5">
        <v>24</v>
      </c>
      <c r="Q11" s="5">
        <v>1.5</v>
      </c>
      <c r="R11" s="5">
        <v>28.1</v>
      </c>
      <c r="S11" s="5">
        <v>128</v>
      </c>
      <c r="T11" s="5">
        <v>9</v>
      </c>
      <c r="U11" s="5">
        <v>9</v>
      </c>
      <c r="V11" s="5">
        <v>13</v>
      </c>
      <c r="W11" s="5">
        <v>31</v>
      </c>
      <c r="X11" s="5" t="s">
        <v>31</v>
      </c>
      <c r="Y11" s="6">
        <v>20</v>
      </c>
    </row>
    <row r="12" spans="1:25">
      <c r="A12" s="17" t="s">
        <v>46</v>
      </c>
      <c r="B12" s="17" t="s">
        <v>29</v>
      </c>
      <c r="C12" s="18">
        <f>$C$11+BackEnd!B6</f>
        <v>117</v>
      </c>
      <c r="D12" s="18">
        <v>107</v>
      </c>
      <c r="E12" s="18">
        <v>280</v>
      </c>
      <c r="F12" s="18">
        <v>107</v>
      </c>
      <c r="G12" s="18">
        <v>100</v>
      </c>
      <c r="H12" s="18">
        <v>63</v>
      </c>
      <c r="I12" s="18">
        <v>44</v>
      </c>
      <c r="J12" s="18" t="s">
        <v>48</v>
      </c>
      <c r="K12" s="18">
        <v>6</v>
      </c>
      <c r="L12" s="18">
        <v>18</v>
      </c>
      <c r="M12" s="18" t="b">
        <v>0</v>
      </c>
      <c r="N12" s="18" t="s">
        <v>31</v>
      </c>
      <c r="O12" s="18">
        <v>85</v>
      </c>
      <c r="P12" s="18">
        <v>24</v>
      </c>
      <c r="Q12" s="18">
        <v>1.5</v>
      </c>
      <c r="R12" s="18">
        <v>28.1</v>
      </c>
      <c r="S12" s="18">
        <v>128</v>
      </c>
      <c r="T12" s="18">
        <v>9</v>
      </c>
      <c r="U12" s="18">
        <v>9</v>
      </c>
      <c r="V12" s="18">
        <v>13</v>
      </c>
      <c r="W12" s="18">
        <v>31</v>
      </c>
      <c r="X12" s="18" t="s">
        <v>31</v>
      </c>
      <c r="Y12" s="19">
        <v>20</v>
      </c>
    </row>
    <row r="13" spans="1:25">
      <c r="A13" s="4" t="s">
        <v>46</v>
      </c>
      <c r="B13" s="4" t="s">
        <v>29</v>
      </c>
      <c r="C13" s="5">
        <f>$C$11+BackEnd!B5</f>
        <v>127</v>
      </c>
      <c r="D13" s="5">
        <v>107</v>
      </c>
      <c r="E13" s="5">
        <v>250</v>
      </c>
      <c r="F13" s="5">
        <v>107</v>
      </c>
      <c r="G13" s="5">
        <v>107</v>
      </c>
      <c r="H13" s="5">
        <v>80</v>
      </c>
      <c r="I13" s="5">
        <v>52</v>
      </c>
      <c r="J13" s="5" t="s">
        <v>44</v>
      </c>
      <c r="K13" s="5">
        <v>6</v>
      </c>
      <c r="L13" s="5">
        <v>18</v>
      </c>
      <c r="M13" s="5" t="b">
        <v>0</v>
      </c>
      <c r="N13" s="5" t="s">
        <v>31</v>
      </c>
      <c r="O13" s="5">
        <v>95</v>
      </c>
      <c r="P13" s="5">
        <v>24</v>
      </c>
      <c r="Q13" s="5">
        <v>1.5</v>
      </c>
      <c r="R13" s="5">
        <v>28.1</v>
      </c>
      <c r="S13" s="5">
        <v>128</v>
      </c>
      <c r="T13" s="5">
        <v>9</v>
      </c>
      <c r="U13" s="5">
        <v>9</v>
      </c>
      <c r="V13" s="5">
        <v>13</v>
      </c>
      <c r="W13" s="5">
        <v>31</v>
      </c>
      <c r="X13" s="5" t="s">
        <v>31</v>
      </c>
      <c r="Y13" s="6">
        <v>20</v>
      </c>
    </row>
    <row r="14" spans="1:25">
      <c r="A14" s="17" t="s">
        <v>49</v>
      </c>
      <c r="B14" s="17" t="s">
        <v>29</v>
      </c>
      <c r="C14" s="18">
        <v>80</v>
      </c>
      <c r="D14" s="18">
        <v>110</v>
      </c>
      <c r="E14" s="18">
        <v>330</v>
      </c>
      <c r="F14" s="18">
        <v>110</v>
      </c>
      <c r="G14" s="18">
        <v>104</v>
      </c>
      <c r="H14" s="18">
        <v>66</v>
      </c>
      <c r="I14" s="18">
        <v>45</v>
      </c>
      <c r="J14" s="18" t="s">
        <v>47</v>
      </c>
      <c r="K14" s="18">
        <v>6</v>
      </c>
      <c r="L14" s="18">
        <v>18</v>
      </c>
      <c r="M14" s="18" t="b">
        <v>0</v>
      </c>
      <c r="N14" s="18" t="s">
        <v>31</v>
      </c>
      <c r="O14" s="18">
        <v>87</v>
      </c>
      <c r="P14" s="18">
        <v>22</v>
      </c>
      <c r="Q14" s="18">
        <v>1.4</v>
      </c>
      <c r="R14" s="18">
        <v>32.5</v>
      </c>
      <c r="S14" s="18">
        <v>128</v>
      </c>
      <c r="T14" s="18">
        <v>10</v>
      </c>
      <c r="U14" s="18">
        <v>11.2</v>
      </c>
      <c r="V14" s="18">
        <v>13</v>
      </c>
      <c r="W14" s="18">
        <v>31</v>
      </c>
      <c r="X14" s="18" t="s">
        <v>31</v>
      </c>
      <c r="Y14" s="19">
        <v>20</v>
      </c>
    </row>
    <row r="15" spans="1:25">
      <c r="A15" s="4" t="s">
        <v>49</v>
      </c>
      <c r="B15" s="4" t="s">
        <v>29</v>
      </c>
      <c r="C15" s="5">
        <f>$C$14+VLOOKUP(J15,BackEnd!$A$2:$B$6,2)</f>
        <v>120</v>
      </c>
      <c r="D15" s="5">
        <v>110</v>
      </c>
      <c r="E15" s="5">
        <v>330</v>
      </c>
      <c r="F15" s="5">
        <v>110</v>
      </c>
      <c r="G15" s="5">
        <v>102</v>
      </c>
      <c r="H15" s="5">
        <v>65</v>
      </c>
      <c r="I15" s="5">
        <v>45</v>
      </c>
      <c r="J15" s="5" t="s">
        <v>48</v>
      </c>
      <c r="K15" s="5">
        <v>6</v>
      </c>
      <c r="L15" s="5">
        <v>18</v>
      </c>
      <c r="M15" s="5" t="b">
        <v>0</v>
      </c>
      <c r="N15" s="5" t="s">
        <v>31</v>
      </c>
      <c r="O15" s="5">
        <v>87</v>
      </c>
      <c r="P15" s="5">
        <v>22</v>
      </c>
      <c r="Q15" s="5">
        <v>1.4</v>
      </c>
      <c r="R15" s="5">
        <v>32.5</v>
      </c>
      <c r="S15" s="5">
        <v>128</v>
      </c>
      <c r="T15" s="5">
        <v>10</v>
      </c>
      <c r="U15" s="5">
        <v>11.2</v>
      </c>
      <c r="V15" s="5">
        <v>13</v>
      </c>
      <c r="W15" s="5">
        <v>31</v>
      </c>
      <c r="X15" s="5" t="s">
        <v>31</v>
      </c>
      <c r="Y15" s="6">
        <v>20</v>
      </c>
    </row>
    <row r="16" spans="1:25">
      <c r="A16" s="17" t="s">
        <v>49</v>
      </c>
      <c r="B16" s="17" t="s">
        <v>29</v>
      </c>
      <c r="C16" s="18">
        <f>$C$14+VLOOKUP(J16,BackEnd!$A$2:$B$6,2)</f>
        <v>130</v>
      </c>
      <c r="D16" s="18">
        <v>110</v>
      </c>
      <c r="E16" s="18">
        <v>330</v>
      </c>
      <c r="F16" s="18">
        <v>110</v>
      </c>
      <c r="G16" s="18">
        <v>104</v>
      </c>
      <c r="H16" s="18">
        <v>66</v>
      </c>
      <c r="I16" s="18">
        <v>45</v>
      </c>
      <c r="J16" s="18" t="s">
        <v>43</v>
      </c>
      <c r="K16" s="18">
        <v>6</v>
      </c>
      <c r="L16" s="18">
        <v>18</v>
      </c>
      <c r="M16" s="18" t="b">
        <v>0</v>
      </c>
      <c r="N16" s="18" t="s">
        <v>31</v>
      </c>
      <c r="O16" s="18">
        <v>87</v>
      </c>
      <c r="P16" s="18">
        <v>22</v>
      </c>
      <c r="Q16" s="18">
        <v>1.4</v>
      </c>
      <c r="R16" s="18">
        <v>32.5</v>
      </c>
      <c r="S16" s="18">
        <v>128</v>
      </c>
      <c r="T16" s="18">
        <v>10</v>
      </c>
      <c r="U16" s="18">
        <v>11.2</v>
      </c>
      <c r="V16" s="18">
        <v>13</v>
      </c>
      <c r="W16" s="18">
        <v>31</v>
      </c>
      <c r="X16" s="18" t="s">
        <v>31</v>
      </c>
      <c r="Y16" s="19">
        <v>20</v>
      </c>
    </row>
    <row r="17" spans="1:25">
      <c r="A17" s="4" t="s">
        <v>49</v>
      </c>
      <c r="B17" s="4" t="s">
        <v>29</v>
      </c>
      <c r="C17" s="5">
        <f>$C$14+VLOOKUP(J17,BackEnd!$A$2:$B$6,2)</f>
        <v>120</v>
      </c>
      <c r="D17" s="5">
        <v>110</v>
      </c>
      <c r="E17" s="5">
        <v>330</v>
      </c>
      <c r="F17" s="5">
        <v>110</v>
      </c>
      <c r="G17" s="5">
        <v>104</v>
      </c>
      <c r="H17" s="5">
        <v>65</v>
      </c>
      <c r="I17" s="5">
        <v>45</v>
      </c>
      <c r="J17" s="5" t="s">
        <v>38</v>
      </c>
      <c r="K17" s="5">
        <v>6</v>
      </c>
      <c r="L17" s="5">
        <v>18</v>
      </c>
      <c r="M17" s="5" t="b">
        <v>0</v>
      </c>
      <c r="N17" s="5" t="s">
        <v>31</v>
      </c>
      <c r="O17" s="5">
        <v>87</v>
      </c>
      <c r="P17" s="5">
        <v>22</v>
      </c>
      <c r="Q17" s="5">
        <v>1.4</v>
      </c>
      <c r="R17" s="5">
        <v>32.5</v>
      </c>
      <c r="S17" s="5">
        <v>128</v>
      </c>
      <c r="T17" s="5">
        <v>10</v>
      </c>
      <c r="U17" s="5">
        <v>11.2</v>
      </c>
      <c r="V17" s="5">
        <v>13</v>
      </c>
      <c r="W17" s="5">
        <v>31</v>
      </c>
      <c r="X17" s="5" t="s">
        <v>31</v>
      </c>
      <c r="Y17" s="6">
        <v>20</v>
      </c>
    </row>
    <row r="18" spans="1:25">
      <c r="A18" s="17" t="s">
        <v>49</v>
      </c>
      <c r="B18" s="17" t="s">
        <v>29</v>
      </c>
      <c r="C18" s="18">
        <f>$C$14+VLOOKUP(J18,BackEnd!$A$2:$B$6,2)</f>
        <v>130</v>
      </c>
      <c r="D18" s="18">
        <v>110</v>
      </c>
      <c r="E18" s="18">
        <v>300</v>
      </c>
      <c r="F18" s="18">
        <v>110</v>
      </c>
      <c r="G18" s="18">
        <v>110</v>
      </c>
      <c r="H18" s="18">
        <v>83</v>
      </c>
      <c r="I18" s="18">
        <v>52</v>
      </c>
      <c r="J18" s="5" t="s">
        <v>44</v>
      </c>
      <c r="K18" s="18">
        <v>6</v>
      </c>
      <c r="L18" s="18">
        <v>18</v>
      </c>
      <c r="M18" s="18" t="b">
        <v>0</v>
      </c>
      <c r="N18" s="18" t="s">
        <v>31</v>
      </c>
      <c r="O18" s="18">
        <v>97</v>
      </c>
      <c r="P18" s="18">
        <v>22</v>
      </c>
      <c r="Q18" s="18">
        <v>1.4</v>
      </c>
      <c r="R18" s="18">
        <v>32.5</v>
      </c>
      <c r="S18" s="18">
        <v>128</v>
      </c>
      <c r="T18" s="18">
        <v>10</v>
      </c>
      <c r="U18" s="18">
        <v>11.2</v>
      </c>
      <c r="V18" s="18">
        <v>13</v>
      </c>
      <c r="W18" s="18">
        <v>31</v>
      </c>
      <c r="X18" s="18" t="s">
        <v>31</v>
      </c>
      <c r="Y18" s="19">
        <v>20</v>
      </c>
    </row>
    <row r="19" spans="1:25">
      <c r="A19" s="4" t="s">
        <v>50</v>
      </c>
      <c r="B19" s="4" t="s">
        <v>29</v>
      </c>
      <c r="C19" s="5">
        <v>84</v>
      </c>
      <c r="D19" s="5">
        <v>104</v>
      </c>
      <c r="E19" s="5">
        <v>300</v>
      </c>
      <c r="F19" s="5">
        <v>104</v>
      </c>
      <c r="G19" s="5">
        <v>94</v>
      </c>
      <c r="H19" s="5">
        <v>54</v>
      </c>
      <c r="I19" s="5">
        <v>36</v>
      </c>
      <c r="J19" s="5" t="s">
        <v>37</v>
      </c>
      <c r="K19" s="5">
        <v>17</v>
      </c>
      <c r="L19" s="5">
        <v>35</v>
      </c>
      <c r="M19" s="5" t="b">
        <v>0</v>
      </c>
      <c r="N19" s="5" t="s">
        <v>31</v>
      </c>
      <c r="O19" s="5">
        <v>85</v>
      </c>
      <c r="P19" s="5">
        <v>24</v>
      </c>
      <c r="Q19" s="5">
        <v>1.4</v>
      </c>
      <c r="R19" s="5">
        <v>45</v>
      </c>
      <c r="S19" s="5">
        <v>128</v>
      </c>
      <c r="T19" s="5">
        <v>3.5</v>
      </c>
      <c r="U19" s="5">
        <v>28.7</v>
      </c>
      <c r="V19" s="5">
        <v>13</v>
      </c>
      <c r="W19" s="5">
        <v>31</v>
      </c>
      <c r="X19" s="5" t="s">
        <v>31</v>
      </c>
      <c r="Y19" s="6">
        <v>20</v>
      </c>
    </row>
    <row r="20" spans="1:25">
      <c r="A20" s="17" t="s">
        <v>50</v>
      </c>
      <c r="B20" s="17" t="s">
        <v>29</v>
      </c>
      <c r="C20" s="18">
        <f>$C$19+VLOOKUP(J20,BackEnd!$A$2:$B$6,2)</f>
        <v>134</v>
      </c>
      <c r="D20" s="18">
        <v>104</v>
      </c>
      <c r="E20" s="18">
        <v>300</v>
      </c>
      <c r="F20" s="18">
        <v>104</v>
      </c>
      <c r="G20" s="18">
        <v>94</v>
      </c>
      <c r="H20" s="18">
        <v>54</v>
      </c>
      <c r="I20" s="18">
        <v>36</v>
      </c>
      <c r="J20" s="18" t="s">
        <v>43</v>
      </c>
      <c r="K20" s="18">
        <v>17</v>
      </c>
      <c r="L20" s="18">
        <v>35</v>
      </c>
      <c r="M20" s="18" t="b">
        <v>0</v>
      </c>
      <c r="N20" s="18" t="s">
        <v>31</v>
      </c>
      <c r="O20" s="18">
        <v>85</v>
      </c>
      <c r="P20" s="18">
        <v>24</v>
      </c>
      <c r="Q20" s="18">
        <v>1.4</v>
      </c>
      <c r="R20" s="18">
        <v>45</v>
      </c>
      <c r="S20" s="18">
        <v>128</v>
      </c>
      <c r="T20" s="18">
        <v>3.5</v>
      </c>
      <c r="U20" s="18">
        <v>28.7</v>
      </c>
      <c r="V20" s="18">
        <v>13</v>
      </c>
      <c r="W20" s="18">
        <v>31</v>
      </c>
      <c r="X20" s="18" t="s">
        <v>31</v>
      </c>
      <c r="Y20" s="19">
        <v>20</v>
      </c>
    </row>
    <row r="21" spans="1:25">
      <c r="A21" s="4" t="s">
        <v>50</v>
      </c>
      <c r="B21" s="4" t="s">
        <v>29</v>
      </c>
      <c r="C21" s="5">
        <f>$C$19+VLOOKUP(J21,BackEnd!$A$2:$B$6,2)</f>
        <v>134</v>
      </c>
      <c r="D21" s="5">
        <v>104</v>
      </c>
      <c r="E21" s="5">
        <v>270</v>
      </c>
      <c r="F21" s="5">
        <v>104</v>
      </c>
      <c r="G21" s="5">
        <v>104</v>
      </c>
      <c r="H21" s="5">
        <v>72</v>
      </c>
      <c r="I21" s="5">
        <v>46</v>
      </c>
      <c r="J21" s="5" t="s">
        <v>44</v>
      </c>
      <c r="K21" s="5">
        <v>17</v>
      </c>
      <c r="L21" s="5">
        <v>35</v>
      </c>
      <c r="M21" s="5" t="b">
        <v>0</v>
      </c>
      <c r="N21" s="5" t="s">
        <v>31</v>
      </c>
      <c r="O21" s="5">
        <v>103</v>
      </c>
      <c r="P21" s="5">
        <v>24</v>
      </c>
      <c r="Q21" s="5">
        <v>1.4</v>
      </c>
      <c r="R21" s="5">
        <v>45</v>
      </c>
      <c r="S21" s="5">
        <v>128</v>
      </c>
      <c r="T21" s="5">
        <v>3.5</v>
      </c>
      <c r="U21" s="5">
        <v>28.7</v>
      </c>
      <c r="V21" s="5">
        <v>13</v>
      </c>
      <c r="W21" s="5">
        <v>31</v>
      </c>
      <c r="X21" s="5" t="s">
        <v>31</v>
      </c>
      <c r="Y21" s="6">
        <v>20</v>
      </c>
    </row>
    <row r="22" spans="1:25">
      <c r="A22" s="17" t="s">
        <v>51</v>
      </c>
      <c r="B22" s="17" t="s">
        <v>29</v>
      </c>
      <c r="C22" s="18">
        <v>90</v>
      </c>
      <c r="D22" s="18">
        <v>97</v>
      </c>
      <c r="E22" s="18">
        <v>230</v>
      </c>
      <c r="F22" s="18">
        <v>97</v>
      </c>
      <c r="G22" s="18">
        <v>88</v>
      </c>
      <c r="H22" s="18">
        <v>50</v>
      </c>
      <c r="I22" s="18">
        <v>33</v>
      </c>
      <c r="J22" s="18" t="s">
        <v>37</v>
      </c>
      <c r="K22" s="18">
        <v>6</v>
      </c>
      <c r="L22" s="18">
        <v>18</v>
      </c>
      <c r="M22" s="18" t="b">
        <v>0</v>
      </c>
      <c r="N22" s="18" t="s">
        <v>31</v>
      </c>
      <c r="O22" s="18">
        <v>80</v>
      </c>
      <c r="P22" s="18">
        <v>30</v>
      </c>
      <c r="Q22" s="18">
        <v>0.5</v>
      </c>
      <c r="R22" s="18">
        <v>47.5</v>
      </c>
      <c r="S22" s="18">
        <v>128</v>
      </c>
      <c r="T22" s="18">
        <v>5</v>
      </c>
      <c r="U22" s="18">
        <v>9.5</v>
      </c>
      <c r="V22" s="18">
        <v>13</v>
      </c>
      <c r="W22" s="18">
        <v>31</v>
      </c>
      <c r="X22" s="18" t="s">
        <v>31</v>
      </c>
      <c r="Y22" s="19">
        <v>20</v>
      </c>
    </row>
    <row r="23" spans="1:25">
      <c r="A23" s="4" t="s">
        <v>51</v>
      </c>
      <c r="B23" s="4" t="s">
        <v>29</v>
      </c>
      <c r="C23" s="5">
        <f>$C$22+VLOOKUP(J23,BackEnd!$A$2:$B$6,2)</f>
        <v>140</v>
      </c>
      <c r="D23" s="5">
        <v>97</v>
      </c>
      <c r="E23" s="5">
        <v>230</v>
      </c>
      <c r="F23" s="5">
        <v>97</v>
      </c>
      <c r="G23" s="5">
        <v>88</v>
      </c>
      <c r="H23" s="5">
        <v>50</v>
      </c>
      <c r="I23" s="5">
        <v>33</v>
      </c>
      <c r="J23" s="5" t="s">
        <v>43</v>
      </c>
      <c r="K23" s="5">
        <v>6</v>
      </c>
      <c r="L23" s="5">
        <v>18</v>
      </c>
      <c r="M23" s="5" t="b">
        <v>0</v>
      </c>
      <c r="N23" s="5" t="s">
        <v>31</v>
      </c>
      <c r="O23" s="5">
        <v>80</v>
      </c>
      <c r="P23" s="5">
        <v>30</v>
      </c>
      <c r="Q23" s="5">
        <v>0.5</v>
      </c>
      <c r="R23" s="5">
        <v>47.5</v>
      </c>
      <c r="S23" s="5">
        <v>128</v>
      </c>
      <c r="T23" s="5">
        <v>5</v>
      </c>
      <c r="U23" s="5">
        <v>9.5</v>
      </c>
      <c r="V23" s="5">
        <v>13</v>
      </c>
      <c r="W23" s="5">
        <v>31</v>
      </c>
      <c r="X23" s="5" t="s">
        <v>31</v>
      </c>
      <c r="Y23" s="6">
        <v>20</v>
      </c>
    </row>
    <row r="24" spans="1:25">
      <c r="A24" s="17" t="s">
        <v>51</v>
      </c>
      <c r="B24" s="17" t="s">
        <v>29</v>
      </c>
      <c r="C24" s="18">
        <f>$C$22+VLOOKUP(J24,BackEnd!$A$2:$B$6,2)</f>
        <v>140</v>
      </c>
      <c r="D24" s="18">
        <v>97</v>
      </c>
      <c r="E24" s="18">
        <v>200</v>
      </c>
      <c r="F24" s="18">
        <v>97</v>
      </c>
      <c r="G24" s="18">
        <v>97</v>
      </c>
      <c r="H24" s="18">
        <v>66</v>
      </c>
      <c r="I24" s="18">
        <v>44</v>
      </c>
      <c r="J24" s="5" t="s">
        <v>44</v>
      </c>
      <c r="K24" s="18">
        <v>6</v>
      </c>
      <c r="L24" s="18">
        <v>18</v>
      </c>
      <c r="M24" s="18" t="b">
        <v>0</v>
      </c>
      <c r="N24" s="18" t="s">
        <v>31</v>
      </c>
      <c r="O24" s="18">
        <v>99</v>
      </c>
      <c r="P24" s="18">
        <v>30</v>
      </c>
      <c r="Q24" s="18">
        <v>0.5</v>
      </c>
      <c r="R24" s="18">
        <v>47.5</v>
      </c>
      <c r="S24" s="18">
        <v>128</v>
      </c>
      <c r="T24" s="18">
        <v>5</v>
      </c>
      <c r="U24" s="18">
        <v>9.5</v>
      </c>
      <c r="V24" s="18">
        <v>13</v>
      </c>
      <c r="W24" s="18">
        <v>31</v>
      </c>
      <c r="X24" s="18" t="s">
        <v>31</v>
      </c>
      <c r="Y24" s="19">
        <v>20</v>
      </c>
    </row>
    <row r="25" spans="1:25">
      <c r="A25" s="4" t="s">
        <v>52</v>
      </c>
      <c r="B25" s="4" t="s">
        <v>29</v>
      </c>
      <c r="C25" s="5">
        <v>92</v>
      </c>
      <c r="D25" s="5">
        <v>107</v>
      </c>
      <c r="E25" s="5">
        <v>280</v>
      </c>
      <c r="F25" s="5">
        <v>107</v>
      </c>
      <c r="G25" s="5">
        <v>101</v>
      </c>
      <c r="H25" s="5">
        <v>63</v>
      </c>
      <c r="I25" s="5">
        <v>45</v>
      </c>
      <c r="J25" s="5" t="s">
        <v>47</v>
      </c>
      <c r="K25" s="5">
        <v>6</v>
      </c>
      <c r="L25" s="5">
        <v>18</v>
      </c>
      <c r="M25" s="5" t="b">
        <v>0</v>
      </c>
      <c r="N25" s="5" t="s">
        <v>31</v>
      </c>
      <c r="O25" s="5">
        <v>85</v>
      </c>
      <c r="P25" s="5">
        <v>24</v>
      </c>
      <c r="Q25" s="5">
        <v>1.5</v>
      </c>
      <c r="R25" s="5">
        <v>45</v>
      </c>
      <c r="S25" s="5">
        <v>128</v>
      </c>
      <c r="T25" s="5">
        <v>12</v>
      </c>
      <c r="U25" s="5">
        <v>9</v>
      </c>
      <c r="V25" s="5">
        <v>31</v>
      </c>
      <c r="W25" s="5">
        <v>72</v>
      </c>
      <c r="X25" s="5">
        <v>7</v>
      </c>
      <c r="Y25" s="6">
        <v>15</v>
      </c>
    </row>
    <row r="26" spans="1:25">
      <c r="A26" s="17" t="s">
        <v>52</v>
      </c>
      <c r="B26" s="17" t="s">
        <v>29</v>
      </c>
      <c r="C26" s="18">
        <f>$C$25+VLOOKUP(J26,BackEnd!$A$2:$B$6,2)</f>
        <v>132</v>
      </c>
      <c r="D26" s="18">
        <v>107</v>
      </c>
      <c r="E26" s="18">
        <v>280</v>
      </c>
      <c r="F26" s="18">
        <v>107</v>
      </c>
      <c r="G26" s="18">
        <v>100</v>
      </c>
      <c r="H26" s="18">
        <v>63</v>
      </c>
      <c r="I26" s="18">
        <v>44</v>
      </c>
      <c r="J26" s="18" t="s">
        <v>48</v>
      </c>
      <c r="K26" s="18">
        <v>6</v>
      </c>
      <c r="L26" s="18">
        <v>18</v>
      </c>
      <c r="M26" s="18" t="b">
        <v>0</v>
      </c>
      <c r="N26" s="18" t="s">
        <v>31</v>
      </c>
      <c r="O26" s="18">
        <v>85</v>
      </c>
      <c r="P26" s="18">
        <v>24</v>
      </c>
      <c r="Q26" s="18">
        <v>1.5</v>
      </c>
      <c r="R26" s="18">
        <v>45</v>
      </c>
      <c r="S26" s="18">
        <v>128</v>
      </c>
      <c r="T26" s="18">
        <v>12</v>
      </c>
      <c r="U26" s="18">
        <v>9</v>
      </c>
      <c r="V26" s="18">
        <v>31</v>
      </c>
      <c r="W26" s="18">
        <v>72</v>
      </c>
      <c r="X26" s="5">
        <v>7</v>
      </c>
      <c r="Y26" s="19">
        <v>15</v>
      </c>
    </row>
    <row r="27" spans="1:25">
      <c r="A27" s="4" t="s">
        <v>52</v>
      </c>
      <c r="B27" s="4" t="s">
        <v>29</v>
      </c>
      <c r="C27" s="5">
        <f>$C$25+VLOOKUP(J27,BackEnd!$A$2:$B$6,2)</f>
        <v>142</v>
      </c>
      <c r="D27" s="5">
        <v>107</v>
      </c>
      <c r="E27" s="5">
        <v>250</v>
      </c>
      <c r="F27" s="5">
        <v>107</v>
      </c>
      <c r="G27" s="5">
        <v>107</v>
      </c>
      <c r="H27" s="5">
        <v>80</v>
      </c>
      <c r="I27" s="5">
        <v>52</v>
      </c>
      <c r="J27" s="5" t="s">
        <v>44</v>
      </c>
      <c r="K27" s="5">
        <v>6</v>
      </c>
      <c r="L27" s="5">
        <v>18</v>
      </c>
      <c r="M27" s="5" t="b">
        <v>0</v>
      </c>
      <c r="N27" s="5" t="s">
        <v>31</v>
      </c>
      <c r="O27" s="5">
        <v>95</v>
      </c>
      <c r="P27" s="5">
        <v>24</v>
      </c>
      <c r="Q27" s="5">
        <v>1.5</v>
      </c>
      <c r="R27" s="5">
        <v>45</v>
      </c>
      <c r="S27" s="5">
        <v>128</v>
      </c>
      <c r="T27" s="5">
        <v>12</v>
      </c>
      <c r="U27" s="5">
        <v>9</v>
      </c>
      <c r="V27" s="5">
        <v>31</v>
      </c>
      <c r="W27" s="5">
        <v>72</v>
      </c>
      <c r="X27" s="5">
        <v>7</v>
      </c>
      <c r="Y27" s="6">
        <v>15</v>
      </c>
    </row>
    <row r="28" spans="1:25">
      <c r="A28" s="17" t="s">
        <v>53</v>
      </c>
      <c r="B28" s="17" t="s">
        <v>29</v>
      </c>
      <c r="C28" s="18">
        <v>93</v>
      </c>
      <c r="D28" s="18">
        <v>91</v>
      </c>
      <c r="E28" s="18">
        <v>250</v>
      </c>
      <c r="F28" s="18">
        <v>91</v>
      </c>
      <c r="G28" s="18">
        <v>74</v>
      </c>
      <c r="H28" s="18">
        <v>35</v>
      </c>
      <c r="I28" s="18">
        <v>23</v>
      </c>
      <c r="J28" s="18" t="s">
        <v>37</v>
      </c>
      <c r="K28" s="18">
        <v>7</v>
      </c>
      <c r="L28" s="18">
        <v>28</v>
      </c>
      <c r="M28" s="18" t="b">
        <v>0</v>
      </c>
      <c r="N28" s="18" t="s">
        <v>31</v>
      </c>
      <c r="O28" s="18">
        <v>57</v>
      </c>
      <c r="P28" s="18">
        <v>21</v>
      </c>
      <c r="Q28" s="18">
        <v>1.5</v>
      </c>
      <c r="R28" s="18">
        <v>45</v>
      </c>
      <c r="S28" s="18">
        <v>128</v>
      </c>
      <c r="T28" s="18">
        <v>4</v>
      </c>
      <c r="U28" s="18">
        <v>12.5</v>
      </c>
      <c r="V28" s="18">
        <v>13</v>
      </c>
      <c r="W28" s="18">
        <v>31</v>
      </c>
      <c r="X28" s="18" t="s">
        <v>31</v>
      </c>
      <c r="Y28" s="19">
        <v>20</v>
      </c>
    </row>
    <row r="29" spans="1:25">
      <c r="A29" s="4" t="s">
        <v>53</v>
      </c>
      <c r="B29" s="4" t="s">
        <v>29</v>
      </c>
      <c r="C29" s="5">
        <f>$C$28+VLOOKUP(J29,BackEnd!$A$2:$B$6,2)</f>
        <v>133</v>
      </c>
      <c r="D29" s="5">
        <v>91</v>
      </c>
      <c r="E29" s="5">
        <v>250</v>
      </c>
      <c r="F29" s="5">
        <v>91</v>
      </c>
      <c r="G29" s="5">
        <v>74</v>
      </c>
      <c r="H29" s="5">
        <v>35</v>
      </c>
      <c r="I29" s="5">
        <v>23</v>
      </c>
      <c r="J29" s="5" t="s">
        <v>38</v>
      </c>
      <c r="K29" s="5">
        <v>7</v>
      </c>
      <c r="L29" s="5">
        <v>28</v>
      </c>
      <c r="M29" s="5" t="b">
        <v>0</v>
      </c>
      <c r="N29" s="5" t="s">
        <v>31</v>
      </c>
      <c r="O29" s="5">
        <v>57</v>
      </c>
      <c r="P29" s="5">
        <v>21</v>
      </c>
      <c r="Q29" s="5">
        <v>1.5</v>
      </c>
      <c r="R29" s="5">
        <v>45</v>
      </c>
      <c r="S29" s="5">
        <v>128</v>
      </c>
      <c r="T29" s="5">
        <v>4</v>
      </c>
      <c r="U29" s="5">
        <v>12.5</v>
      </c>
      <c r="V29" s="5">
        <v>13</v>
      </c>
      <c r="W29" s="5">
        <v>31</v>
      </c>
      <c r="X29" s="5" t="s">
        <v>31</v>
      </c>
      <c r="Y29" s="6">
        <v>20</v>
      </c>
    </row>
    <row r="30" spans="1:25">
      <c r="A30" s="17" t="s">
        <v>53</v>
      </c>
      <c r="B30" s="17" t="s">
        <v>29</v>
      </c>
      <c r="C30" s="18">
        <f>$C$28+VLOOKUP(J30,BackEnd!$A$2:$B$6,2)</f>
        <v>143</v>
      </c>
      <c r="D30" s="18">
        <v>91</v>
      </c>
      <c r="E30" s="18">
        <v>410</v>
      </c>
      <c r="F30" s="18">
        <v>91</v>
      </c>
      <c r="G30" s="18">
        <v>74</v>
      </c>
      <c r="H30" s="18">
        <v>35</v>
      </c>
      <c r="I30" s="18">
        <v>23</v>
      </c>
      <c r="J30" s="18" t="s">
        <v>39</v>
      </c>
      <c r="K30" s="18">
        <v>7</v>
      </c>
      <c r="L30" s="18">
        <v>28</v>
      </c>
      <c r="M30" s="18" t="b">
        <v>0</v>
      </c>
      <c r="N30" s="18" t="s">
        <v>31</v>
      </c>
      <c r="O30" s="18">
        <v>57</v>
      </c>
      <c r="P30" s="18">
        <v>21</v>
      </c>
      <c r="Q30" s="18">
        <v>1.5</v>
      </c>
      <c r="R30" s="18">
        <v>45</v>
      </c>
      <c r="S30" s="18">
        <v>128</v>
      </c>
      <c r="T30" s="18">
        <v>6</v>
      </c>
      <c r="U30" s="18">
        <v>12.5</v>
      </c>
      <c r="V30" s="18">
        <v>13</v>
      </c>
      <c r="W30" s="18">
        <v>31</v>
      </c>
      <c r="X30" s="18" t="s">
        <v>31</v>
      </c>
      <c r="Y30" s="19">
        <v>20</v>
      </c>
    </row>
    <row r="31" spans="1:25">
      <c r="A31" s="4" t="s">
        <v>54</v>
      </c>
      <c r="B31" s="4" t="s">
        <v>29</v>
      </c>
      <c r="C31" s="5">
        <v>95</v>
      </c>
      <c r="D31" s="5">
        <v>97</v>
      </c>
      <c r="E31" s="5">
        <v>300</v>
      </c>
      <c r="F31" s="5">
        <v>97</v>
      </c>
      <c r="G31" s="5">
        <v>88</v>
      </c>
      <c r="H31" s="5">
        <v>50</v>
      </c>
      <c r="I31" s="5">
        <v>33</v>
      </c>
      <c r="J31" s="5" t="s">
        <v>37</v>
      </c>
      <c r="K31" s="5">
        <v>9</v>
      </c>
      <c r="L31" s="5">
        <v>27</v>
      </c>
      <c r="M31" s="5" t="b">
        <v>0</v>
      </c>
      <c r="N31" s="5" t="s">
        <v>31</v>
      </c>
      <c r="O31" s="5">
        <v>80</v>
      </c>
      <c r="P31" s="5">
        <v>25</v>
      </c>
      <c r="Q31" s="5">
        <v>1.3</v>
      </c>
      <c r="R31" s="5">
        <v>40</v>
      </c>
      <c r="S31" s="5">
        <v>128</v>
      </c>
      <c r="T31" s="5">
        <v>6</v>
      </c>
      <c r="U31" s="5">
        <v>15.8</v>
      </c>
      <c r="V31" s="5">
        <v>13</v>
      </c>
      <c r="W31" s="5">
        <v>31</v>
      </c>
      <c r="X31" s="5" t="s">
        <v>31</v>
      </c>
      <c r="Y31" s="6">
        <v>20</v>
      </c>
    </row>
    <row r="32" spans="1:25">
      <c r="A32" s="17" t="s">
        <v>54</v>
      </c>
      <c r="B32" s="17" t="s">
        <v>29</v>
      </c>
      <c r="C32" s="18">
        <f>$C$31+VLOOKUP(J32,BackEnd!$A$2:$B$6,2)</f>
        <v>135</v>
      </c>
      <c r="D32" s="18">
        <v>97</v>
      </c>
      <c r="E32" s="18">
        <v>300</v>
      </c>
      <c r="F32" s="18">
        <v>97</v>
      </c>
      <c r="G32" s="18">
        <v>88</v>
      </c>
      <c r="H32" s="18">
        <v>50</v>
      </c>
      <c r="I32" s="18">
        <v>33</v>
      </c>
      <c r="J32" s="18" t="s">
        <v>48</v>
      </c>
      <c r="K32" s="18">
        <v>9</v>
      </c>
      <c r="L32" s="18">
        <v>27</v>
      </c>
      <c r="M32" s="18" t="b">
        <v>0</v>
      </c>
      <c r="N32" s="18" t="s">
        <v>31</v>
      </c>
      <c r="O32" s="18">
        <v>80</v>
      </c>
      <c r="P32" s="18">
        <v>25</v>
      </c>
      <c r="Q32" s="18">
        <v>1.3</v>
      </c>
      <c r="R32" s="18">
        <v>40</v>
      </c>
      <c r="S32" s="18">
        <v>128</v>
      </c>
      <c r="T32" s="18">
        <v>6</v>
      </c>
      <c r="U32" s="18">
        <v>15.8</v>
      </c>
      <c r="V32" s="18">
        <v>13</v>
      </c>
      <c r="W32" s="18">
        <v>31</v>
      </c>
      <c r="X32" s="18" t="s">
        <v>31</v>
      </c>
      <c r="Y32" s="19">
        <v>20</v>
      </c>
    </row>
    <row r="33" spans="1:25">
      <c r="A33" s="4" t="s">
        <v>54</v>
      </c>
      <c r="B33" s="4" t="s">
        <v>29</v>
      </c>
      <c r="C33" s="5">
        <f>$C$31+VLOOKUP(J33,BackEnd!$A$2:$B$6,2)</f>
        <v>145</v>
      </c>
      <c r="D33" s="5">
        <v>97</v>
      </c>
      <c r="E33" s="5">
        <v>270</v>
      </c>
      <c r="F33" s="5">
        <v>97</v>
      </c>
      <c r="G33" s="5">
        <v>97</v>
      </c>
      <c r="H33" s="5">
        <v>66</v>
      </c>
      <c r="I33" s="5">
        <v>44</v>
      </c>
      <c r="J33" s="5" t="s">
        <v>44</v>
      </c>
      <c r="K33" s="5">
        <v>9</v>
      </c>
      <c r="L33" s="5">
        <v>27</v>
      </c>
      <c r="M33" s="5" t="b">
        <v>0</v>
      </c>
      <c r="N33" s="5" t="s">
        <v>31</v>
      </c>
      <c r="O33" s="5">
        <v>99</v>
      </c>
      <c r="P33" s="5">
        <v>25</v>
      </c>
      <c r="Q33" s="5">
        <v>1.3</v>
      </c>
      <c r="R33" s="5">
        <v>40</v>
      </c>
      <c r="S33" s="5">
        <v>128</v>
      </c>
      <c r="T33" s="5">
        <v>6</v>
      </c>
      <c r="U33" s="5">
        <v>15.8</v>
      </c>
      <c r="V33" s="5">
        <v>13</v>
      </c>
      <c r="W33" s="5">
        <v>31</v>
      </c>
      <c r="X33" s="5" t="s">
        <v>31</v>
      </c>
      <c r="Y33" s="6">
        <v>20</v>
      </c>
    </row>
    <row r="34" spans="1:25">
      <c r="A34" s="4" t="s">
        <v>54</v>
      </c>
      <c r="B34" s="4" t="s">
        <v>29</v>
      </c>
      <c r="C34" s="5">
        <v>95</v>
      </c>
      <c r="D34" s="5" t="s">
        <v>31</v>
      </c>
      <c r="E34" s="5" t="s">
        <v>31</v>
      </c>
      <c r="F34" s="5">
        <v>38.6</v>
      </c>
      <c r="G34" s="5">
        <v>3.6</v>
      </c>
      <c r="H34" s="5" t="s">
        <v>31</v>
      </c>
      <c r="I34" s="5" t="s">
        <v>31</v>
      </c>
      <c r="J34" s="5" t="s">
        <v>55</v>
      </c>
      <c r="K34" s="5">
        <v>1</v>
      </c>
      <c r="L34" s="5">
        <v>4</v>
      </c>
      <c r="M34" s="5" t="b">
        <v>0</v>
      </c>
      <c r="N34" s="5" t="s">
        <v>31</v>
      </c>
      <c r="O34" s="5" t="s">
        <v>31</v>
      </c>
      <c r="P34" s="5" t="s">
        <v>31</v>
      </c>
      <c r="Q34" s="5" t="s">
        <v>31</v>
      </c>
      <c r="R34" s="5" t="s">
        <v>31</v>
      </c>
      <c r="S34" s="5" t="s">
        <v>31</v>
      </c>
      <c r="T34" s="5" t="s">
        <v>31</v>
      </c>
      <c r="U34" s="5" t="s">
        <v>31</v>
      </c>
      <c r="V34" s="5">
        <v>13</v>
      </c>
      <c r="W34" s="5">
        <v>31</v>
      </c>
      <c r="X34" s="5" t="s">
        <v>31</v>
      </c>
      <c r="Y34" s="6">
        <v>20</v>
      </c>
    </row>
    <row r="35" spans="1:25">
      <c r="A35" s="4" t="s">
        <v>54</v>
      </c>
      <c r="B35" s="4" t="s">
        <v>29</v>
      </c>
      <c r="C35" s="5">
        <f>$C$34+VLOOKUP(J34,BackEnd!A2:$B$20,2)</f>
        <v>155</v>
      </c>
      <c r="D35" s="5">
        <v>157</v>
      </c>
      <c r="E35" s="5">
        <v>350</v>
      </c>
      <c r="F35" s="5">
        <v>150</v>
      </c>
      <c r="G35" s="5">
        <v>89</v>
      </c>
      <c r="H35" s="5">
        <v>61</v>
      </c>
      <c r="I35" s="5">
        <v>55</v>
      </c>
      <c r="J35" s="5" t="s">
        <v>56</v>
      </c>
      <c r="K35" s="5">
        <v>1</v>
      </c>
      <c r="L35" s="5">
        <v>3</v>
      </c>
      <c r="M35" s="5" t="b">
        <v>0</v>
      </c>
      <c r="N35" s="5" t="s">
        <v>31</v>
      </c>
      <c r="O35" s="5">
        <v>16</v>
      </c>
      <c r="P35" s="5">
        <v>12</v>
      </c>
      <c r="Q35" s="5">
        <v>5.2</v>
      </c>
      <c r="R35" s="5">
        <v>140</v>
      </c>
      <c r="S35" s="5">
        <v>128</v>
      </c>
      <c r="T35" s="5">
        <v>35</v>
      </c>
      <c r="U35" s="5">
        <v>3.9</v>
      </c>
      <c r="V35" s="5">
        <v>13</v>
      </c>
      <c r="W35" s="5">
        <v>31</v>
      </c>
      <c r="X35" s="5" t="s">
        <v>31</v>
      </c>
      <c r="Y35" s="6">
        <v>20</v>
      </c>
    </row>
    <row r="36" spans="1:25">
      <c r="A36" s="4" t="s">
        <v>54</v>
      </c>
      <c r="B36" s="4" t="s">
        <v>29</v>
      </c>
      <c r="C36" s="5">
        <f>$C$34+VLOOKUP(J35,BackEnd!A3:$B$20,2)</f>
        <v>160</v>
      </c>
      <c r="D36" s="5">
        <v>1</v>
      </c>
      <c r="E36" s="5">
        <v>75</v>
      </c>
      <c r="F36" s="5">
        <v>1</v>
      </c>
      <c r="G36" s="5">
        <v>1</v>
      </c>
      <c r="H36" s="5">
        <v>1</v>
      </c>
      <c r="I36" s="5">
        <v>1</v>
      </c>
      <c r="J36" s="5" t="s">
        <v>57</v>
      </c>
      <c r="K36" s="5">
        <v>1</v>
      </c>
      <c r="L36" s="5">
        <v>4</v>
      </c>
      <c r="M36" s="5" t="b">
        <v>0</v>
      </c>
      <c r="N36" s="5" t="s">
        <v>31</v>
      </c>
      <c r="O36" s="5">
        <v>0</v>
      </c>
      <c r="P36" s="5">
        <v>10</v>
      </c>
      <c r="Q36" s="5">
        <v>6</v>
      </c>
      <c r="R36" s="5">
        <v>75</v>
      </c>
      <c r="S36" s="5">
        <v>128</v>
      </c>
      <c r="T36" s="5">
        <v>5</v>
      </c>
      <c r="U36" s="5">
        <v>5</v>
      </c>
      <c r="V36" s="5">
        <v>13</v>
      </c>
      <c r="W36" s="5">
        <v>31</v>
      </c>
      <c r="X36" s="5" t="s">
        <v>31</v>
      </c>
      <c r="Y36" s="6">
        <v>20</v>
      </c>
    </row>
    <row r="37" spans="1:25">
      <c r="A37" s="4" t="s">
        <v>54</v>
      </c>
      <c r="B37" s="4" t="s">
        <v>29</v>
      </c>
      <c r="C37" s="5">
        <f>$C$34+VLOOKUP(J36,BackEnd!A4:$B$20,2)</f>
        <v>100</v>
      </c>
      <c r="D37" s="5">
        <v>40</v>
      </c>
      <c r="E37" s="5">
        <v>100</v>
      </c>
      <c r="F37" s="5" t="s">
        <v>31</v>
      </c>
      <c r="G37" s="5" t="s">
        <v>31</v>
      </c>
      <c r="H37" s="5" t="s">
        <v>31</v>
      </c>
      <c r="I37" s="5" t="s">
        <v>31</v>
      </c>
      <c r="J37" s="5" t="s">
        <v>58</v>
      </c>
      <c r="K37" s="5">
        <v>1</v>
      </c>
      <c r="L37" s="5">
        <v>4</v>
      </c>
      <c r="M37" s="5" t="b">
        <v>0</v>
      </c>
      <c r="N37" s="5" t="s">
        <v>31</v>
      </c>
      <c r="O37" s="5">
        <v>6</v>
      </c>
      <c r="P37" s="5">
        <v>10</v>
      </c>
      <c r="Q37" s="5">
        <v>6</v>
      </c>
      <c r="R37" s="5">
        <v>175</v>
      </c>
      <c r="S37" s="5">
        <v>128</v>
      </c>
      <c r="T37" s="5">
        <v>35</v>
      </c>
      <c r="U37" s="5">
        <v>5</v>
      </c>
      <c r="V37" s="5">
        <v>13</v>
      </c>
      <c r="W37" s="5">
        <v>31</v>
      </c>
      <c r="X37" s="5" t="s">
        <v>31</v>
      </c>
      <c r="Y37" s="6">
        <v>20</v>
      </c>
    </row>
    <row r="38" spans="1:25">
      <c r="A38" s="17" t="s">
        <v>59</v>
      </c>
      <c r="B38" s="17" t="s">
        <v>29</v>
      </c>
      <c r="C38" s="18">
        <v>95</v>
      </c>
      <c r="D38" s="18">
        <v>107</v>
      </c>
      <c r="E38" s="18">
        <v>280</v>
      </c>
      <c r="F38" s="18">
        <v>107</v>
      </c>
      <c r="G38" s="18">
        <v>101</v>
      </c>
      <c r="H38" s="18">
        <v>65</v>
      </c>
      <c r="I38" s="18">
        <v>44</v>
      </c>
      <c r="J38" s="18" t="s">
        <v>47</v>
      </c>
      <c r="K38" s="18">
        <v>6</v>
      </c>
      <c r="L38" s="18">
        <v>18</v>
      </c>
      <c r="M38" s="18" t="b">
        <v>0</v>
      </c>
      <c r="N38" s="18" t="s">
        <v>31</v>
      </c>
      <c r="O38" s="18">
        <v>85</v>
      </c>
      <c r="P38" s="18">
        <v>30</v>
      </c>
      <c r="Q38" s="18">
        <v>1.5</v>
      </c>
      <c r="R38" s="18">
        <v>28.1</v>
      </c>
      <c r="S38" s="18">
        <v>128</v>
      </c>
      <c r="T38" s="18">
        <v>9</v>
      </c>
      <c r="U38" s="18">
        <v>4.3</v>
      </c>
      <c r="V38" s="18">
        <v>13</v>
      </c>
      <c r="W38" s="18">
        <v>31</v>
      </c>
      <c r="X38" s="18" t="s">
        <v>31</v>
      </c>
      <c r="Y38" s="19">
        <v>20</v>
      </c>
    </row>
    <row r="39" spans="1:25">
      <c r="A39" s="4" t="s">
        <v>59</v>
      </c>
      <c r="B39" s="4" t="s">
        <v>29</v>
      </c>
      <c r="C39" s="5">
        <f>$C$38+VLOOKUP(J39,BackEnd!$A$2:$B$6,2)</f>
        <v>135</v>
      </c>
      <c r="D39" s="5">
        <v>107</v>
      </c>
      <c r="E39" s="5">
        <v>280</v>
      </c>
      <c r="F39" s="5">
        <v>107</v>
      </c>
      <c r="G39" s="5">
        <v>100</v>
      </c>
      <c r="H39" s="5">
        <v>63</v>
      </c>
      <c r="I39" s="5">
        <v>44</v>
      </c>
      <c r="J39" s="5" t="s">
        <v>48</v>
      </c>
      <c r="K39" s="5">
        <v>6</v>
      </c>
      <c r="L39" s="5">
        <v>18</v>
      </c>
      <c r="M39" s="5" t="b">
        <v>0</v>
      </c>
      <c r="N39" s="5" t="s">
        <v>31</v>
      </c>
      <c r="O39" s="5">
        <v>85</v>
      </c>
      <c r="P39" s="5">
        <v>24</v>
      </c>
      <c r="Q39" s="5">
        <v>1.5</v>
      </c>
      <c r="R39" s="5">
        <v>28.1</v>
      </c>
      <c r="S39" s="5">
        <v>128</v>
      </c>
      <c r="T39" s="5">
        <v>9</v>
      </c>
      <c r="U39" s="5">
        <v>9</v>
      </c>
      <c r="V39" s="5">
        <v>13</v>
      </c>
      <c r="W39" s="5">
        <v>31</v>
      </c>
      <c r="X39" s="5" t="s">
        <v>31</v>
      </c>
      <c r="Y39" s="6">
        <v>20</v>
      </c>
    </row>
    <row r="40" spans="1:25">
      <c r="A40" s="17" t="s">
        <v>59</v>
      </c>
      <c r="B40" s="17" t="s">
        <v>29</v>
      </c>
      <c r="C40" s="18">
        <f>$C$38+VLOOKUP(J40,BackEnd!$A$2:$B$6,2)</f>
        <v>145</v>
      </c>
      <c r="D40" s="18">
        <v>107</v>
      </c>
      <c r="E40" s="18">
        <v>250</v>
      </c>
      <c r="F40" s="18">
        <v>107</v>
      </c>
      <c r="G40" s="18">
        <v>107</v>
      </c>
      <c r="H40" s="18">
        <v>80</v>
      </c>
      <c r="I40" s="18">
        <v>52</v>
      </c>
      <c r="J40" s="5" t="s">
        <v>44</v>
      </c>
      <c r="K40" s="18">
        <v>6</v>
      </c>
      <c r="L40" s="18">
        <v>18</v>
      </c>
      <c r="M40" s="18" t="b">
        <v>0</v>
      </c>
      <c r="N40" s="18" t="s">
        <v>31</v>
      </c>
      <c r="O40" s="18">
        <v>95</v>
      </c>
      <c r="P40" s="18">
        <v>24</v>
      </c>
      <c r="Q40" s="18">
        <v>1.5</v>
      </c>
      <c r="R40" s="18">
        <v>28.1</v>
      </c>
      <c r="S40" s="18">
        <v>128</v>
      </c>
      <c r="T40" s="18">
        <v>9</v>
      </c>
      <c r="U40" s="18">
        <v>9</v>
      </c>
      <c r="V40" s="18">
        <v>13</v>
      </c>
      <c r="W40" s="18">
        <v>31</v>
      </c>
      <c r="X40" s="18" t="s">
        <v>31</v>
      </c>
      <c r="Y40" s="19">
        <v>20</v>
      </c>
    </row>
    <row r="41" spans="1:25">
      <c r="A41" s="4" t="s">
        <v>60</v>
      </c>
      <c r="B41" s="4" t="s">
        <v>29</v>
      </c>
      <c r="C41" s="5">
        <v>96</v>
      </c>
      <c r="D41" s="5">
        <v>91</v>
      </c>
      <c r="E41" s="5">
        <v>330</v>
      </c>
      <c r="F41" s="5">
        <v>91</v>
      </c>
      <c r="G41" s="5">
        <v>83</v>
      </c>
      <c r="H41" s="5">
        <v>48</v>
      </c>
      <c r="I41" s="5">
        <v>31</v>
      </c>
      <c r="J41" s="5" t="s">
        <v>37</v>
      </c>
      <c r="K41" s="5">
        <v>7</v>
      </c>
      <c r="L41" s="5">
        <v>21</v>
      </c>
      <c r="M41" s="5" t="b">
        <v>0</v>
      </c>
      <c r="N41" s="5" t="s">
        <v>31</v>
      </c>
      <c r="O41" s="5">
        <v>74</v>
      </c>
      <c r="P41" s="5">
        <v>28</v>
      </c>
      <c r="Q41" s="5">
        <v>0.5</v>
      </c>
      <c r="R41" s="5">
        <v>50</v>
      </c>
      <c r="S41" s="5">
        <v>128</v>
      </c>
      <c r="T41" s="5">
        <v>5</v>
      </c>
      <c r="U41" s="5">
        <v>12.8</v>
      </c>
      <c r="V41" s="5">
        <v>13</v>
      </c>
      <c r="W41" s="5">
        <v>31</v>
      </c>
      <c r="X41" s="5" t="s">
        <v>31</v>
      </c>
      <c r="Y41" s="6">
        <v>20</v>
      </c>
    </row>
    <row r="42" spans="1:25">
      <c r="A42" s="17" t="s">
        <v>60</v>
      </c>
      <c r="B42" s="17" t="s">
        <v>29</v>
      </c>
      <c r="C42" s="18">
        <f>$C$41+VLOOKUP(J42,BackEnd!$A$2:$B$6,2)</f>
        <v>136</v>
      </c>
      <c r="D42" s="18">
        <v>91</v>
      </c>
      <c r="E42" s="18">
        <v>330</v>
      </c>
      <c r="F42" s="18">
        <v>91</v>
      </c>
      <c r="G42" s="18">
        <v>83</v>
      </c>
      <c r="H42" s="18">
        <v>48</v>
      </c>
      <c r="I42" s="18">
        <v>31</v>
      </c>
      <c r="J42" s="18" t="s">
        <v>38</v>
      </c>
      <c r="K42" s="18">
        <v>7</v>
      </c>
      <c r="L42" s="18">
        <v>21</v>
      </c>
      <c r="M42" s="18" t="b">
        <v>0</v>
      </c>
      <c r="N42" s="18" t="s">
        <v>31</v>
      </c>
      <c r="O42" s="18">
        <v>74</v>
      </c>
      <c r="P42" s="18">
        <v>28</v>
      </c>
      <c r="Q42" s="18">
        <v>0.5</v>
      </c>
      <c r="R42" s="18">
        <v>50</v>
      </c>
      <c r="S42" s="18">
        <v>128</v>
      </c>
      <c r="T42" s="18">
        <v>5</v>
      </c>
      <c r="U42" s="18">
        <v>12.8</v>
      </c>
      <c r="V42" s="18">
        <v>13</v>
      </c>
      <c r="W42" s="18">
        <v>31</v>
      </c>
      <c r="X42" s="18" t="s">
        <v>31</v>
      </c>
      <c r="Y42" s="19">
        <v>20</v>
      </c>
    </row>
    <row r="43" spans="1:25">
      <c r="A43" s="4" t="s">
        <v>60</v>
      </c>
      <c r="B43" s="4" t="s">
        <v>29</v>
      </c>
      <c r="C43" s="5">
        <f>$C$41+VLOOKUP(J43,BackEnd!$A$2:$B$6,2)</f>
        <v>146</v>
      </c>
      <c r="D43" s="5">
        <v>91</v>
      </c>
      <c r="E43" s="5">
        <v>490</v>
      </c>
      <c r="F43" s="5">
        <v>91</v>
      </c>
      <c r="G43" s="5">
        <v>83</v>
      </c>
      <c r="H43" s="5">
        <v>48</v>
      </c>
      <c r="I43" s="5">
        <v>31</v>
      </c>
      <c r="J43" s="5" t="s">
        <v>39</v>
      </c>
      <c r="K43" s="5">
        <v>7</v>
      </c>
      <c r="L43" s="5">
        <v>21</v>
      </c>
      <c r="M43" s="5" t="b">
        <v>0</v>
      </c>
      <c r="N43" s="5" t="s">
        <v>31</v>
      </c>
      <c r="O43" s="5">
        <v>74</v>
      </c>
      <c r="P43" s="5">
        <v>28</v>
      </c>
      <c r="Q43" s="5">
        <v>0.5</v>
      </c>
      <c r="R43" s="5">
        <v>50</v>
      </c>
      <c r="S43" s="5">
        <v>128</v>
      </c>
      <c r="T43" s="5">
        <v>7.5</v>
      </c>
      <c r="U43" s="5">
        <v>12.8</v>
      </c>
      <c r="V43" s="5">
        <v>13</v>
      </c>
      <c r="W43" s="5">
        <v>31</v>
      </c>
      <c r="X43" s="5" t="s">
        <v>31</v>
      </c>
      <c r="Y43" s="6">
        <v>20</v>
      </c>
    </row>
    <row r="44" spans="1:25">
      <c r="A44" s="17" t="s">
        <v>61</v>
      </c>
      <c r="B44" s="17" t="s">
        <v>29</v>
      </c>
      <c r="C44" s="18">
        <v>105</v>
      </c>
      <c r="D44" s="18">
        <v>110</v>
      </c>
      <c r="E44" s="18">
        <v>330</v>
      </c>
      <c r="F44" s="18">
        <v>110</v>
      </c>
      <c r="G44" s="18">
        <v>104</v>
      </c>
      <c r="H44" s="18">
        <v>66</v>
      </c>
      <c r="I44" s="18">
        <v>45</v>
      </c>
      <c r="J44" s="18" t="s">
        <v>47</v>
      </c>
      <c r="K44" s="18">
        <v>6</v>
      </c>
      <c r="L44" s="18">
        <v>18</v>
      </c>
      <c r="M44" s="18" t="b">
        <v>0</v>
      </c>
      <c r="N44" s="18" t="s">
        <v>31</v>
      </c>
      <c r="O44" s="18">
        <v>87</v>
      </c>
      <c r="P44" s="18">
        <v>22</v>
      </c>
      <c r="Q44" s="18">
        <v>1.4</v>
      </c>
      <c r="R44" s="18">
        <v>32.5</v>
      </c>
      <c r="S44" s="18">
        <v>128</v>
      </c>
      <c r="T44" s="18">
        <v>1.4</v>
      </c>
      <c r="U44" s="18">
        <v>11.2</v>
      </c>
      <c r="V44" s="18">
        <v>52</v>
      </c>
      <c r="W44" s="18">
        <v>105</v>
      </c>
      <c r="X44" s="18">
        <v>22</v>
      </c>
      <c r="Y44" s="19">
        <v>28</v>
      </c>
    </row>
    <row r="45" spans="1:25">
      <c r="A45" s="4" t="s">
        <v>61</v>
      </c>
      <c r="B45" s="4" t="s">
        <v>29</v>
      </c>
      <c r="C45" s="5">
        <f>$C$44+VLOOKUP(J45,BackEnd!$A$2:$B$6,2)</f>
        <v>145</v>
      </c>
      <c r="D45" s="5">
        <v>110</v>
      </c>
      <c r="E45" s="5">
        <v>330</v>
      </c>
      <c r="F45" s="5">
        <v>110</v>
      </c>
      <c r="G45" s="5">
        <v>102</v>
      </c>
      <c r="H45" s="5">
        <v>65</v>
      </c>
      <c r="I45" s="5">
        <v>45</v>
      </c>
      <c r="J45" s="5" t="s">
        <v>48</v>
      </c>
      <c r="K45" s="5">
        <v>6</v>
      </c>
      <c r="L45" s="5">
        <v>18</v>
      </c>
      <c r="M45" s="5" t="b">
        <v>0</v>
      </c>
      <c r="N45" s="5" t="s">
        <v>31</v>
      </c>
      <c r="O45" s="5">
        <v>87</v>
      </c>
      <c r="P45" s="5">
        <v>22</v>
      </c>
      <c r="Q45" s="5">
        <v>1.4</v>
      </c>
      <c r="R45" s="5">
        <v>32.5</v>
      </c>
      <c r="S45" s="5">
        <v>128</v>
      </c>
      <c r="T45" s="5">
        <v>1.4</v>
      </c>
      <c r="U45" s="5">
        <v>11.2</v>
      </c>
      <c r="V45" s="5">
        <v>52</v>
      </c>
      <c r="W45" s="5">
        <v>105</v>
      </c>
      <c r="X45" s="5">
        <v>22</v>
      </c>
      <c r="Y45" s="6">
        <v>28</v>
      </c>
    </row>
    <row r="46" spans="1:25">
      <c r="A46" s="17" t="s">
        <v>61</v>
      </c>
      <c r="B46" s="17" t="s">
        <v>29</v>
      </c>
      <c r="C46" s="18">
        <f>$C$44+VLOOKUP(J46,BackEnd!$A$2:$B$6,2)</f>
        <v>155</v>
      </c>
      <c r="D46" s="18">
        <v>110</v>
      </c>
      <c r="E46" s="18">
        <v>330</v>
      </c>
      <c r="F46" s="18">
        <v>110</v>
      </c>
      <c r="G46" s="18">
        <v>104</v>
      </c>
      <c r="H46" s="18">
        <v>66</v>
      </c>
      <c r="I46" s="18">
        <v>45</v>
      </c>
      <c r="J46" s="18" t="s">
        <v>43</v>
      </c>
      <c r="K46" s="18">
        <v>6</v>
      </c>
      <c r="L46" s="18">
        <v>18</v>
      </c>
      <c r="M46" s="18" t="b">
        <v>0</v>
      </c>
      <c r="N46" s="18" t="s">
        <v>31</v>
      </c>
      <c r="O46" s="18">
        <v>87</v>
      </c>
      <c r="P46" s="18">
        <v>22</v>
      </c>
      <c r="Q46" s="18">
        <v>1.4</v>
      </c>
      <c r="R46" s="18">
        <v>32.5</v>
      </c>
      <c r="S46" s="18">
        <v>128</v>
      </c>
      <c r="T46" s="18">
        <v>1.4</v>
      </c>
      <c r="U46" s="18">
        <v>11.2</v>
      </c>
      <c r="V46" s="18">
        <v>52</v>
      </c>
      <c r="W46" s="18">
        <v>105</v>
      </c>
      <c r="X46" s="18">
        <v>22</v>
      </c>
      <c r="Y46" s="6">
        <v>28</v>
      </c>
    </row>
    <row r="47" spans="1:25">
      <c r="A47" s="4" t="s">
        <v>61</v>
      </c>
      <c r="B47" s="4" t="s">
        <v>29</v>
      </c>
      <c r="C47" s="5">
        <f>$C$44+VLOOKUP(J47,BackEnd!$A$2:$B$6,2)</f>
        <v>145</v>
      </c>
      <c r="D47" s="5">
        <v>110</v>
      </c>
      <c r="E47" s="5">
        <v>330</v>
      </c>
      <c r="F47" s="5">
        <v>110</v>
      </c>
      <c r="G47" s="5">
        <v>104</v>
      </c>
      <c r="H47" s="5">
        <v>65</v>
      </c>
      <c r="I47" s="5">
        <v>45</v>
      </c>
      <c r="J47" s="5" t="s">
        <v>38</v>
      </c>
      <c r="K47" s="5">
        <v>6</v>
      </c>
      <c r="L47" s="5">
        <v>18</v>
      </c>
      <c r="M47" s="5" t="b">
        <v>0</v>
      </c>
      <c r="N47" s="5" t="s">
        <v>31</v>
      </c>
      <c r="O47" s="5">
        <v>87</v>
      </c>
      <c r="P47" s="5">
        <v>22</v>
      </c>
      <c r="Q47" s="5">
        <v>1.4</v>
      </c>
      <c r="R47" s="5">
        <v>32.5</v>
      </c>
      <c r="S47" s="5">
        <v>128</v>
      </c>
      <c r="T47" s="5">
        <v>1.4</v>
      </c>
      <c r="U47" s="5">
        <v>11.2</v>
      </c>
      <c r="V47" s="5">
        <v>52</v>
      </c>
      <c r="W47" s="5">
        <v>105</v>
      </c>
      <c r="X47" s="5">
        <v>22</v>
      </c>
      <c r="Y47" s="6">
        <v>28</v>
      </c>
    </row>
    <row r="48" spans="1:25">
      <c r="A48" s="17" t="s">
        <v>61</v>
      </c>
      <c r="B48" s="17" t="s">
        <v>29</v>
      </c>
      <c r="C48" s="18">
        <f>$C$44+VLOOKUP(J48,BackEnd!$A$2:$B$6,2)</f>
        <v>155</v>
      </c>
      <c r="D48" s="18">
        <v>110</v>
      </c>
      <c r="E48" s="18">
        <v>300</v>
      </c>
      <c r="F48" s="18">
        <v>110</v>
      </c>
      <c r="G48" s="18">
        <v>110</v>
      </c>
      <c r="H48" s="18">
        <v>83</v>
      </c>
      <c r="I48" s="18">
        <v>52</v>
      </c>
      <c r="J48" s="5" t="s">
        <v>44</v>
      </c>
      <c r="K48" s="18">
        <v>6</v>
      </c>
      <c r="L48" s="18">
        <v>18</v>
      </c>
      <c r="M48" s="18" t="b">
        <v>0</v>
      </c>
      <c r="N48" s="18" t="s">
        <v>31</v>
      </c>
      <c r="O48" s="18">
        <v>97</v>
      </c>
      <c r="P48" s="18">
        <v>22</v>
      </c>
      <c r="Q48" s="18">
        <v>1.4</v>
      </c>
      <c r="R48" s="18">
        <v>32.5</v>
      </c>
      <c r="S48" s="18">
        <v>128</v>
      </c>
      <c r="T48" s="18">
        <v>1.4</v>
      </c>
      <c r="U48" s="18">
        <v>11.2</v>
      </c>
      <c r="V48" s="18">
        <v>52</v>
      </c>
      <c r="W48" s="18">
        <v>105</v>
      </c>
      <c r="X48" s="18">
        <v>22</v>
      </c>
      <c r="Y48" s="6">
        <v>28</v>
      </c>
    </row>
    <row r="49" spans="1:25">
      <c r="A49" s="4" t="s">
        <v>62</v>
      </c>
      <c r="B49" s="4" t="s">
        <v>29</v>
      </c>
      <c r="C49" s="5">
        <v>108</v>
      </c>
      <c r="D49" s="5">
        <v>107</v>
      </c>
      <c r="E49" s="5">
        <v>280</v>
      </c>
      <c r="F49" s="5">
        <v>107</v>
      </c>
      <c r="G49" s="5">
        <v>101</v>
      </c>
      <c r="H49" s="5">
        <v>63</v>
      </c>
      <c r="I49" s="5">
        <v>44</v>
      </c>
      <c r="J49" s="5" t="s">
        <v>47</v>
      </c>
      <c r="K49" s="5">
        <v>6</v>
      </c>
      <c r="L49" s="5">
        <v>18</v>
      </c>
      <c r="M49" s="5" t="b">
        <v>0</v>
      </c>
      <c r="N49" s="5" t="s">
        <v>31</v>
      </c>
      <c r="O49" s="5">
        <v>85</v>
      </c>
      <c r="P49" s="5">
        <v>30</v>
      </c>
      <c r="Q49" s="5">
        <v>0.8</v>
      </c>
      <c r="R49" s="5">
        <v>45</v>
      </c>
      <c r="S49" s="5">
        <v>128</v>
      </c>
      <c r="T49" s="5">
        <v>12</v>
      </c>
      <c r="U49" s="5">
        <v>9</v>
      </c>
      <c r="V49" s="5">
        <v>13</v>
      </c>
      <c r="W49" s="5">
        <v>31</v>
      </c>
      <c r="X49" s="5" t="s">
        <v>31</v>
      </c>
      <c r="Y49" s="6">
        <v>20</v>
      </c>
    </row>
    <row r="50" spans="1:25">
      <c r="A50" s="17" t="s">
        <v>62</v>
      </c>
      <c r="B50" s="17" t="s">
        <v>29</v>
      </c>
      <c r="C50" s="18">
        <f>$C$49+VLOOKUP(J50,BackEnd!$A$2:$B$6,2)</f>
        <v>148</v>
      </c>
      <c r="D50" s="18">
        <v>107</v>
      </c>
      <c r="E50" s="18">
        <v>280</v>
      </c>
      <c r="F50" s="18">
        <v>107</v>
      </c>
      <c r="G50" s="18">
        <v>101</v>
      </c>
      <c r="H50" s="18">
        <v>63</v>
      </c>
      <c r="I50" s="18">
        <v>44</v>
      </c>
      <c r="J50" s="18" t="s">
        <v>48</v>
      </c>
      <c r="K50" s="18">
        <v>6</v>
      </c>
      <c r="L50" s="18">
        <v>18</v>
      </c>
      <c r="M50" s="18" t="b">
        <v>0</v>
      </c>
      <c r="N50" s="18" t="s">
        <v>31</v>
      </c>
      <c r="O50" s="18">
        <v>85</v>
      </c>
      <c r="P50" s="18">
        <v>30</v>
      </c>
      <c r="Q50" s="18">
        <v>0.8</v>
      </c>
      <c r="R50" s="18">
        <v>45</v>
      </c>
      <c r="S50" s="18">
        <v>128</v>
      </c>
      <c r="T50" s="18">
        <v>12</v>
      </c>
      <c r="U50" s="18">
        <v>9</v>
      </c>
      <c r="V50" s="18">
        <v>13</v>
      </c>
      <c r="W50" s="18">
        <v>31</v>
      </c>
      <c r="X50" s="18" t="s">
        <v>31</v>
      </c>
      <c r="Y50" s="19">
        <v>20</v>
      </c>
    </row>
    <row r="51" spans="1:25">
      <c r="A51" s="4" t="s">
        <v>62</v>
      </c>
      <c r="B51" s="4" t="s">
        <v>29</v>
      </c>
      <c r="C51" s="5">
        <f>$C$49+VLOOKUP(J51,BackEnd!$A$2:$B$6,2)</f>
        <v>158</v>
      </c>
      <c r="D51" s="5">
        <v>107</v>
      </c>
      <c r="E51" s="5">
        <v>250</v>
      </c>
      <c r="F51" s="5">
        <v>107</v>
      </c>
      <c r="G51" s="5">
        <v>107</v>
      </c>
      <c r="H51" s="5">
        <v>80</v>
      </c>
      <c r="I51" s="5">
        <v>52</v>
      </c>
      <c r="J51" s="5" t="s">
        <v>44</v>
      </c>
      <c r="K51" s="5">
        <v>6</v>
      </c>
      <c r="L51" s="5">
        <v>18</v>
      </c>
      <c r="M51" s="5" t="b">
        <v>0</v>
      </c>
      <c r="N51" s="5" t="s">
        <v>31</v>
      </c>
      <c r="O51" s="5">
        <v>95</v>
      </c>
      <c r="P51" s="5">
        <v>30</v>
      </c>
      <c r="Q51" s="5">
        <v>0.8</v>
      </c>
      <c r="R51" s="5">
        <v>45</v>
      </c>
      <c r="S51" s="5">
        <v>128</v>
      </c>
      <c r="T51" s="5">
        <v>12</v>
      </c>
      <c r="U51" s="5">
        <v>9</v>
      </c>
      <c r="V51" s="5">
        <v>13</v>
      </c>
      <c r="W51" s="5">
        <v>31</v>
      </c>
      <c r="X51" s="5" t="s">
        <v>31</v>
      </c>
      <c r="Y51" s="6">
        <v>20</v>
      </c>
    </row>
    <row r="52" spans="1:25">
      <c r="A52" s="17" t="s">
        <v>63</v>
      </c>
      <c r="B52" s="17" t="s">
        <v>29</v>
      </c>
      <c r="C52" s="18">
        <v>110</v>
      </c>
      <c r="D52" s="18">
        <v>91</v>
      </c>
      <c r="E52" s="18">
        <v>330</v>
      </c>
      <c r="F52" s="18">
        <v>91</v>
      </c>
      <c r="G52" s="18">
        <v>83</v>
      </c>
      <c r="H52" s="18">
        <v>48</v>
      </c>
      <c r="I52" s="18">
        <v>31</v>
      </c>
      <c r="J52" s="18" t="s">
        <v>37</v>
      </c>
      <c r="K52" s="18">
        <v>7</v>
      </c>
      <c r="L52" s="18">
        <v>21</v>
      </c>
      <c r="M52" s="18" t="b">
        <v>0</v>
      </c>
      <c r="N52" s="18" t="s">
        <v>31</v>
      </c>
      <c r="O52" s="18">
        <v>74</v>
      </c>
      <c r="P52" s="18">
        <v>28</v>
      </c>
      <c r="Q52" s="18">
        <v>0.5</v>
      </c>
      <c r="R52" s="18">
        <v>50</v>
      </c>
      <c r="S52" s="18">
        <v>128</v>
      </c>
      <c r="T52" s="18">
        <v>5</v>
      </c>
      <c r="U52" s="18">
        <v>12.8</v>
      </c>
      <c r="V52" s="18">
        <v>31</v>
      </c>
      <c r="W52" s="18">
        <v>72</v>
      </c>
      <c r="X52" s="18">
        <v>7</v>
      </c>
      <c r="Y52" s="19">
        <v>15</v>
      </c>
    </row>
    <row r="53" spans="1:25">
      <c r="A53" s="4" t="s">
        <v>63</v>
      </c>
      <c r="B53" s="4" t="s">
        <v>29</v>
      </c>
      <c r="C53" s="5">
        <f>$C$52+VLOOKUP(J53,BackEnd!$A$2:$B$6,2)</f>
        <v>150</v>
      </c>
      <c r="D53" s="5">
        <v>91</v>
      </c>
      <c r="E53" s="5">
        <v>330</v>
      </c>
      <c r="F53" s="5">
        <v>91</v>
      </c>
      <c r="G53" s="5">
        <v>83</v>
      </c>
      <c r="H53" s="5">
        <v>48</v>
      </c>
      <c r="I53" s="5">
        <v>31</v>
      </c>
      <c r="J53" s="5" t="s">
        <v>38</v>
      </c>
      <c r="K53" s="5">
        <v>7</v>
      </c>
      <c r="L53" s="5">
        <v>21</v>
      </c>
      <c r="M53" s="5" t="b">
        <v>0</v>
      </c>
      <c r="N53" s="5" t="s">
        <v>31</v>
      </c>
      <c r="O53" s="5">
        <v>74</v>
      </c>
      <c r="P53" s="5">
        <v>28</v>
      </c>
      <c r="Q53" s="5">
        <v>0.5</v>
      </c>
      <c r="R53" s="5">
        <v>50</v>
      </c>
      <c r="S53" s="5">
        <v>128</v>
      </c>
      <c r="T53" s="5">
        <v>5</v>
      </c>
      <c r="U53" s="5">
        <v>12.8</v>
      </c>
      <c r="V53" s="5">
        <v>31</v>
      </c>
      <c r="W53" s="5">
        <v>72</v>
      </c>
      <c r="X53" s="5">
        <v>7</v>
      </c>
      <c r="Y53" s="6">
        <v>15</v>
      </c>
    </row>
    <row r="54" spans="1:25">
      <c r="A54" s="17" t="s">
        <v>63</v>
      </c>
      <c r="B54" s="17" t="s">
        <v>29</v>
      </c>
      <c r="C54" s="18">
        <f>$C$52+VLOOKUP(J54,BackEnd!$A$2:$B$6,2)</f>
        <v>160</v>
      </c>
      <c r="D54" s="18">
        <v>91</v>
      </c>
      <c r="E54" s="18">
        <v>490</v>
      </c>
      <c r="F54" s="18">
        <v>91</v>
      </c>
      <c r="G54" s="18">
        <v>83</v>
      </c>
      <c r="H54" s="18">
        <v>48</v>
      </c>
      <c r="I54" s="18">
        <v>31</v>
      </c>
      <c r="J54" s="18" t="s">
        <v>39</v>
      </c>
      <c r="K54" s="18">
        <v>7</v>
      </c>
      <c r="L54" s="18">
        <v>21</v>
      </c>
      <c r="M54" s="18" t="b">
        <v>0</v>
      </c>
      <c r="N54" s="18" t="s">
        <v>31</v>
      </c>
      <c r="O54" s="18">
        <v>74</v>
      </c>
      <c r="P54" s="18">
        <v>28</v>
      </c>
      <c r="Q54" s="18">
        <v>0.5</v>
      </c>
      <c r="R54" s="18">
        <v>50</v>
      </c>
      <c r="S54" s="18">
        <v>128</v>
      </c>
      <c r="T54" s="18">
        <v>7.5</v>
      </c>
      <c r="U54" s="18">
        <v>12.8</v>
      </c>
      <c r="V54" s="18">
        <v>31</v>
      </c>
      <c r="W54" s="18">
        <v>72</v>
      </c>
      <c r="X54" s="18">
        <v>7</v>
      </c>
      <c r="Y54" s="19">
        <v>15</v>
      </c>
    </row>
    <row r="55" spans="1:25">
      <c r="A55" s="4" t="s">
        <v>64</v>
      </c>
      <c r="B55" s="4" t="s">
        <v>29</v>
      </c>
      <c r="C55" s="5">
        <v>146</v>
      </c>
      <c r="D55" s="5">
        <v>74</v>
      </c>
      <c r="E55" s="5">
        <v>380</v>
      </c>
      <c r="F55" s="5">
        <v>74</v>
      </c>
      <c r="G55" s="5">
        <v>67</v>
      </c>
      <c r="H55" s="5">
        <v>39</v>
      </c>
      <c r="I55" s="5">
        <v>26</v>
      </c>
      <c r="J55" s="5" t="s">
        <v>37</v>
      </c>
      <c r="K55" s="5">
        <v>5</v>
      </c>
      <c r="L55" s="5">
        <v>15</v>
      </c>
      <c r="M55" s="5" t="b">
        <v>1</v>
      </c>
      <c r="N55" s="5" t="s">
        <v>31</v>
      </c>
      <c r="O55" s="5">
        <v>62</v>
      </c>
      <c r="P55" s="5">
        <v>65</v>
      </c>
      <c r="Q55" s="5">
        <v>0.2</v>
      </c>
      <c r="R55" s="5">
        <v>25</v>
      </c>
      <c r="S55" s="5">
        <v>128</v>
      </c>
      <c r="T55" s="5">
        <v>6</v>
      </c>
      <c r="U55" s="5">
        <v>7.4</v>
      </c>
      <c r="V55" s="5">
        <v>13</v>
      </c>
      <c r="W55" s="5">
        <v>31</v>
      </c>
      <c r="X55" s="5" t="s">
        <v>31</v>
      </c>
      <c r="Y55" s="6">
        <v>20</v>
      </c>
    </row>
    <row r="56" spans="1:25">
      <c r="A56" s="17" t="s">
        <v>64</v>
      </c>
      <c r="B56" s="17" t="s">
        <v>29</v>
      </c>
      <c r="C56" s="18">
        <f>$C$55+VLOOKUP(J56,BackEnd!$A$2:$B$6,2)</f>
        <v>186</v>
      </c>
      <c r="D56" s="18">
        <v>74</v>
      </c>
      <c r="E56" s="18">
        <v>380</v>
      </c>
      <c r="F56" s="18">
        <v>74</v>
      </c>
      <c r="G56" s="18">
        <v>67</v>
      </c>
      <c r="H56" s="18">
        <v>39</v>
      </c>
      <c r="I56" s="18">
        <v>26</v>
      </c>
      <c r="J56" s="18" t="s">
        <v>48</v>
      </c>
      <c r="K56" s="18">
        <v>5</v>
      </c>
      <c r="L56" s="18">
        <v>15</v>
      </c>
      <c r="M56" s="18" t="b">
        <v>1</v>
      </c>
      <c r="N56" s="18" t="s">
        <v>31</v>
      </c>
      <c r="O56" s="18">
        <v>62</v>
      </c>
      <c r="P56" s="18">
        <v>65</v>
      </c>
      <c r="Q56" s="18">
        <v>0.2</v>
      </c>
      <c r="R56" s="18">
        <v>25</v>
      </c>
      <c r="S56" s="18">
        <v>128</v>
      </c>
      <c r="T56" s="18">
        <v>6</v>
      </c>
      <c r="U56" s="18">
        <v>7.4</v>
      </c>
      <c r="V56" s="18">
        <v>13</v>
      </c>
      <c r="W56" s="18">
        <v>31</v>
      </c>
      <c r="X56" s="18" t="s">
        <v>31</v>
      </c>
      <c r="Y56" s="19">
        <v>20</v>
      </c>
    </row>
    <row r="57" spans="1:25">
      <c r="A57" s="4" t="s">
        <v>64</v>
      </c>
      <c r="B57" s="4" t="s">
        <v>29</v>
      </c>
      <c r="C57" s="5">
        <f>$C$55+VLOOKUP(J57,BackEnd!$A$2:$B$6,2)</f>
        <v>196</v>
      </c>
      <c r="D57" s="5">
        <v>74</v>
      </c>
      <c r="E57" s="5">
        <v>560</v>
      </c>
      <c r="F57" s="5">
        <v>74</v>
      </c>
      <c r="G57" s="5">
        <v>67</v>
      </c>
      <c r="H57" s="5">
        <v>39</v>
      </c>
      <c r="I57" s="5">
        <v>26</v>
      </c>
      <c r="J57" s="5" t="s">
        <v>39</v>
      </c>
      <c r="K57" s="5">
        <v>5</v>
      </c>
      <c r="L57" s="5">
        <v>15</v>
      </c>
      <c r="M57" s="5" t="b">
        <v>1</v>
      </c>
      <c r="N57" s="5" t="s">
        <v>31</v>
      </c>
      <c r="O57" s="5">
        <v>62</v>
      </c>
      <c r="P57" s="5">
        <v>65</v>
      </c>
      <c r="Q57" s="5">
        <v>0.2</v>
      </c>
      <c r="R57" s="5">
        <v>25</v>
      </c>
      <c r="S57" s="5">
        <v>128</v>
      </c>
      <c r="T57" s="5">
        <v>7.5</v>
      </c>
      <c r="U57" s="5">
        <v>7.4</v>
      </c>
      <c r="V57" s="5">
        <v>13</v>
      </c>
      <c r="W57" s="5">
        <v>31</v>
      </c>
      <c r="X57" s="5" t="s">
        <v>31</v>
      </c>
      <c r="Y57" s="6">
        <v>20</v>
      </c>
    </row>
    <row r="58" spans="1:25">
      <c r="A58" s="17" t="s">
        <v>65</v>
      </c>
      <c r="B58" s="17" t="s">
        <v>29</v>
      </c>
      <c r="C58" s="18">
        <v>155</v>
      </c>
      <c r="D58" s="18">
        <v>149</v>
      </c>
      <c r="E58" s="18">
        <v>453</v>
      </c>
      <c r="F58" s="18">
        <v>149</v>
      </c>
      <c r="G58" s="18">
        <v>144</v>
      </c>
      <c r="H58" s="18">
        <v>113</v>
      </c>
      <c r="I58" s="18">
        <v>85</v>
      </c>
      <c r="J58" s="18" t="s">
        <v>66</v>
      </c>
      <c r="K58" s="18">
        <v>1</v>
      </c>
      <c r="L58" s="18">
        <v>15</v>
      </c>
      <c r="M58" s="18" t="b">
        <v>0</v>
      </c>
      <c r="N58" s="18" t="s">
        <v>31</v>
      </c>
      <c r="O58" s="18">
        <v>150</v>
      </c>
      <c r="P58" s="18">
        <v>11</v>
      </c>
      <c r="Q58" s="18">
        <v>5.9</v>
      </c>
      <c r="R58" s="18">
        <v>42.5</v>
      </c>
      <c r="S58" s="18">
        <v>128</v>
      </c>
      <c r="T58" s="18">
        <v>7.5</v>
      </c>
      <c r="U58" s="18">
        <v>5</v>
      </c>
      <c r="V58" s="18">
        <v>13</v>
      </c>
      <c r="W58" s="18">
        <v>31</v>
      </c>
      <c r="X58" s="18" t="s">
        <v>31</v>
      </c>
      <c r="Y58" s="19">
        <v>25</v>
      </c>
    </row>
    <row r="59" spans="1:25">
      <c r="A59" s="4" t="s">
        <v>65</v>
      </c>
      <c r="B59" s="4" t="s">
        <v>29</v>
      </c>
      <c r="C59" s="5">
        <f>$C$58+VLOOKUP(J59,BackEnd!$A$2:$B$6,2)</f>
        <v>195</v>
      </c>
      <c r="D59" s="5">
        <v>149</v>
      </c>
      <c r="E59" s="5">
        <v>453</v>
      </c>
      <c r="F59" s="5">
        <v>149</v>
      </c>
      <c r="G59" s="5">
        <v>144</v>
      </c>
      <c r="H59" s="5">
        <v>113</v>
      </c>
      <c r="I59" s="5">
        <v>85</v>
      </c>
      <c r="J59" s="5" t="s">
        <v>48</v>
      </c>
      <c r="K59" s="5">
        <v>1</v>
      </c>
      <c r="L59" s="5">
        <v>15</v>
      </c>
      <c r="M59" s="5" t="b">
        <v>0</v>
      </c>
      <c r="N59" s="5" t="s">
        <v>31</v>
      </c>
      <c r="O59" s="5">
        <v>150</v>
      </c>
      <c r="P59" s="5">
        <v>11</v>
      </c>
      <c r="Q59" s="5">
        <v>5.9</v>
      </c>
      <c r="R59" s="5">
        <v>42.5</v>
      </c>
      <c r="S59" s="5">
        <v>128</v>
      </c>
      <c r="T59" s="5">
        <v>25</v>
      </c>
      <c r="U59" s="5">
        <v>5</v>
      </c>
      <c r="V59" s="5">
        <v>13</v>
      </c>
      <c r="W59" s="5">
        <v>31</v>
      </c>
      <c r="X59" s="5" t="s">
        <v>31</v>
      </c>
      <c r="Y59" s="6">
        <v>25</v>
      </c>
    </row>
    <row r="60" spans="1:25">
      <c r="A60" s="17" t="s">
        <v>65</v>
      </c>
      <c r="B60" s="17" t="s">
        <v>29</v>
      </c>
      <c r="C60" s="18">
        <f>$C$58+VLOOKUP(J60,BackEnd!$A$2:$B$6,2)</f>
        <v>195</v>
      </c>
      <c r="D60" s="18">
        <v>149</v>
      </c>
      <c r="E60" s="18">
        <v>453</v>
      </c>
      <c r="F60" s="18">
        <v>149</v>
      </c>
      <c r="G60" s="18">
        <v>144</v>
      </c>
      <c r="H60" s="18">
        <v>113</v>
      </c>
      <c r="I60" s="18">
        <v>85</v>
      </c>
      <c r="J60" s="18" t="s">
        <v>38</v>
      </c>
      <c r="K60" s="18">
        <v>1</v>
      </c>
      <c r="L60" s="18">
        <v>15</v>
      </c>
      <c r="M60" s="18" t="b">
        <v>0</v>
      </c>
      <c r="N60" s="18" t="s">
        <v>31</v>
      </c>
      <c r="O60" s="18">
        <v>150</v>
      </c>
      <c r="P60" s="18">
        <v>11</v>
      </c>
      <c r="Q60" s="18">
        <v>5.9</v>
      </c>
      <c r="R60" s="18">
        <v>42.5</v>
      </c>
      <c r="S60" s="18">
        <v>128</v>
      </c>
      <c r="T60" s="18">
        <v>25</v>
      </c>
      <c r="U60" s="18">
        <v>5</v>
      </c>
      <c r="V60" s="18">
        <v>13</v>
      </c>
      <c r="W60" s="18">
        <v>31</v>
      </c>
      <c r="X60" s="18" t="s">
        <v>31</v>
      </c>
      <c r="Y60" s="19">
        <v>25</v>
      </c>
    </row>
    <row r="61" spans="1:25">
      <c r="A61" s="4" t="s">
        <v>65</v>
      </c>
      <c r="B61" s="4" t="s">
        <v>29</v>
      </c>
      <c r="C61" s="5">
        <f>$C$58+VLOOKUP(J61,BackEnd!$A$2:$B$6,2)</f>
        <v>205</v>
      </c>
      <c r="D61" s="5">
        <v>149</v>
      </c>
      <c r="E61" s="5">
        <v>362</v>
      </c>
      <c r="F61" s="5">
        <v>149</v>
      </c>
      <c r="G61" s="5">
        <v>149</v>
      </c>
      <c r="H61" s="5">
        <v>128</v>
      </c>
      <c r="I61" s="5">
        <v>94</v>
      </c>
      <c r="J61" s="5" t="s">
        <v>44</v>
      </c>
      <c r="K61" s="5">
        <v>1</v>
      </c>
      <c r="L61" s="5">
        <v>15</v>
      </c>
      <c r="M61" s="5" t="b">
        <v>0</v>
      </c>
      <c r="N61" s="5" t="s">
        <v>31</v>
      </c>
      <c r="O61" s="5">
        <v>160</v>
      </c>
      <c r="P61" s="5">
        <v>11</v>
      </c>
      <c r="Q61" s="5">
        <v>5.9</v>
      </c>
      <c r="R61" s="5">
        <v>42.5</v>
      </c>
      <c r="S61" s="5">
        <v>128</v>
      </c>
      <c r="T61" s="5">
        <v>25</v>
      </c>
      <c r="U61" s="5">
        <v>5</v>
      </c>
      <c r="V61" s="5">
        <v>13</v>
      </c>
      <c r="W61" s="5">
        <v>31</v>
      </c>
      <c r="X61" s="5" t="s">
        <v>31</v>
      </c>
      <c r="Y61" s="6">
        <v>25</v>
      </c>
    </row>
    <row r="62" spans="1:25">
      <c r="A62" s="17" t="s">
        <v>67</v>
      </c>
      <c r="B62" s="17" t="s">
        <v>29</v>
      </c>
      <c r="C62" s="18">
        <v>203</v>
      </c>
      <c r="D62" s="18">
        <v>74</v>
      </c>
      <c r="E62" s="18">
        <v>380</v>
      </c>
      <c r="F62" s="18">
        <v>74</v>
      </c>
      <c r="G62" s="18">
        <v>67</v>
      </c>
      <c r="H62" s="18">
        <v>39</v>
      </c>
      <c r="I62" s="18">
        <v>26</v>
      </c>
      <c r="J62" s="18" t="s">
        <v>37</v>
      </c>
      <c r="K62" s="18">
        <v>8</v>
      </c>
      <c r="L62" s="18">
        <v>18</v>
      </c>
      <c r="M62" s="18" t="b">
        <v>1</v>
      </c>
      <c r="N62" s="18" t="s">
        <v>31</v>
      </c>
      <c r="O62" s="18">
        <v>62</v>
      </c>
      <c r="P62" s="18">
        <v>44</v>
      </c>
      <c r="Q62" s="18">
        <v>0.2</v>
      </c>
      <c r="R62" s="18">
        <v>25</v>
      </c>
      <c r="S62" s="18">
        <v>128</v>
      </c>
      <c r="T62" s="18">
        <v>6</v>
      </c>
      <c r="U62" s="18">
        <v>9.6</v>
      </c>
      <c r="V62" s="18">
        <v>13</v>
      </c>
      <c r="W62" s="18">
        <v>31</v>
      </c>
      <c r="X62" s="18" t="s">
        <v>31</v>
      </c>
      <c r="Y62" s="19">
        <v>20</v>
      </c>
    </row>
    <row r="63" spans="1:25">
      <c r="A63" s="4" t="s">
        <v>67</v>
      </c>
      <c r="B63" s="4" t="s">
        <v>29</v>
      </c>
      <c r="C63" s="5">
        <f>$C$62+VLOOKUP(J63,BackEnd!$A$2:$B$6,2)</f>
        <v>243</v>
      </c>
      <c r="D63" s="5">
        <v>74</v>
      </c>
      <c r="E63" s="5">
        <v>380</v>
      </c>
      <c r="F63" s="5">
        <v>74</v>
      </c>
      <c r="G63" s="5">
        <v>67</v>
      </c>
      <c r="H63" s="5">
        <v>39</v>
      </c>
      <c r="I63" s="5">
        <v>26</v>
      </c>
      <c r="J63" s="5" t="s">
        <v>48</v>
      </c>
      <c r="K63" s="5">
        <v>8</v>
      </c>
      <c r="L63" s="5">
        <v>18</v>
      </c>
      <c r="M63" s="5" t="b">
        <v>1</v>
      </c>
      <c r="N63" s="5" t="s">
        <v>31</v>
      </c>
      <c r="O63" s="5">
        <v>62</v>
      </c>
      <c r="P63" s="5">
        <v>44</v>
      </c>
      <c r="Q63" s="5">
        <v>0.2</v>
      </c>
      <c r="R63" s="5">
        <v>25</v>
      </c>
      <c r="S63" s="5">
        <v>128</v>
      </c>
      <c r="T63" s="5">
        <v>6</v>
      </c>
      <c r="U63" s="5">
        <v>9.6</v>
      </c>
      <c r="V63" s="5">
        <v>13</v>
      </c>
      <c r="W63" s="5">
        <v>31</v>
      </c>
      <c r="X63" s="5" t="s">
        <v>31</v>
      </c>
      <c r="Y63" s="6">
        <v>20</v>
      </c>
    </row>
    <row r="64" spans="1:25">
      <c r="A64" s="17" t="s">
        <v>67</v>
      </c>
      <c r="B64" s="17" t="s">
        <v>29</v>
      </c>
      <c r="C64" s="18">
        <f>$C$62+VLOOKUP(J64,BackEnd!$A$2:$B$6,2)</f>
        <v>253</v>
      </c>
      <c r="D64" s="18">
        <v>74</v>
      </c>
      <c r="E64" s="18">
        <v>560</v>
      </c>
      <c r="F64" s="18">
        <v>74</v>
      </c>
      <c r="G64" s="18">
        <v>67</v>
      </c>
      <c r="H64" s="18">
        <v>39</v>
      </c>
      <c r="I64" s="18">
        <v>26</v>
      </c>
      <c r="J64" s="18" t="s">
        <v>39</v>
      </c>
      <c r="K64" s="18">
        <v>8</v>
      </c>
      <c r="L64" s="18">
        <v>18</v>
      </c>
      <c r="M64" s="18" t="b">
        <v>1</v>
      </c>
      <c r="N64" s="18" t="s">
        <v>31</v>
      </c>
      <c r="O64" s="18">
        <v>62</v>
      </c>
      <c r="P64" s="18">
        <v>44</v>
      </c>
      <c r="Q64" s="18">
        <v>0.2</v>
      </c>
      <c r="R64" s="18">
        <v>25</v>
      </c>
      <c r="S64" s="18">
        <v>128</v>
      </c>
      <c r="T64" s="18">
        <v>7.5</v>
      </c>
      <c r="U64" s="18">
        <v>9.6</v>
      </c>
      <c r="V64" s="18">
        <v>13</v>
      </c>
      <c r="W64" s="18">
        <v>31</v>
      </c>
      <c r="X64" s="18" t="s">
        <v>31</v>
      </c>
      <c r="Y64" s="19">
        <v>20</v>
      </c>
    </row>
    <row r="65" spans="1:25">
      <c r="A65" s="4" t="s">
        <v>68</v>
      </c>
      <c r="B65" s="4" t="s">
        <v>29</v>
      </c>
      <c r="C65" s="5">
        <v>414</v>
      </c>
      <c r="D65" s="5">
        <v>126</v>
      </c>
      <c r="E65" s="5">
        <v>410</v>
      </c>
      <c r="F65" s="5">
        <v>126</v>
      </c>
      <c r="G65" s="5">
        <v>122</v>
      </c>
      <c r="H65" s="5">
        <v>96</v>
      </c>
      <c r="I65" s="5">
        <v>72</v>
      </c>
      <c r="J65" s="5" t="s">
        <v>66</v>
      </c>
      <c r="K65" s="5">
        <v>6</v>
      </c>
      <c r="L65" s="5">
        <v>15</v>
      </c>
      <c r="M65" s="5" t="b">
        <v>0</v>
      </c>
      <c r="N65" s="5" t="s">
        <v>31</v>
      </c>
      <c r="O65" s="5">
        <v>115</v>
      </c>
      <c r="P65" s="5">
        <v>18</v>
      </c>
      <c r="Q65" s="5">
        <v>1.6</v>
      </c>
      <c r="R65" s="5">
        <v>40</v>
      </c>
      <c r="S65" s="5">
        <v>128</v>
      </c>
      <c r="T65" s="5">
        <v>7.5</v>
      </c>
      <c r="U65" s="5">
        <v>16</v>
      </c>
      <c r="V65" s="5">
        <v>13</v>
      </c>
      <c r="W65" s="5">
        <v>31</v>
      </c>
      <c r="X65" s="5" t="s">
        <v>31</v>
      </c>
      <c r="Y65" s="6">
        <v>20</v>
      </c>
    </row>
    <row r="66" spans="1:25">
      <c r="A66" s="17" t="s">
        <v>68</v>
      </c>
      <c r="B66" s="17" t="s">
        <v>29</v>
      </c>
      <c r="C66" s="18">
        <f>$C$65+VLOOKUP(J66,BackEnd!$A$2:$B$7,2)</f>
        <v>464</v>
      </c>
      <c r="D66" s="18">
        <v>69</v>
      </c>
      <c r="E66" s="18">
        <v>330</v>
      </c>
      <c r="F66" s="18">
        <f>42+28</f>
        <v>70</v>
      </c>
      <c r="G66" s="18">
        <f>26+41</f>
        <v>67</v>
      </c>
      <c r="H66" s="18">
        <f>28+33</f>
        <v>61</v>
      </c>
      <c r="I66" s="18">
        <f>28+20</f>
        <v>48</v>
      </c>
      <c r="J66" s="18" t="s">
        <v>69</v>
      </c>
      <c r="K66" s="18">
        <v>6</v>
      </c>
      <c r="L66" s="18">
        <v>15</v>
      </c>
      <c r="M66" s="18" t="b">
        <v>0</v>
      </c>
      <c r="N66" s="18" t="s">
        <v>31</v>
      </c>
      <c r="O66" s="18">
        <v>22</v>
      </c>
      <c r="P66" s="18">
        <v>18</v>
      </c>
      <c r="Q66" s="18">
        <v>1.6</v>
      </c>
      <c r="R66" s="18">
        <v>40</v>
      </c>
      <c r="S66" s="18">
        <v>128</v>
      </c>
      <c r="T66" s="18">
        <v>23</v>
      </c>
      <c r="U66" s="18">
        <v>16</v>
      </c>
      <c r="V66" s="18">
        <v>13</v>
      </c>
      <c r="W66" s="18">
        <v>31</v>
      </c>
      <c r="X66" s="18" t="s">
        <v>31</v>
      </c>
      <c r="Y66" s="19">
        <v>20</v>
      </c>
    </row>
    <row r="67" spans="1:25">
      <c r="A67" s="4" t="s">
        <v>68</v>
      </c>
      <c r="B67" s="4" t="s">
        <v>29</v>
      </c>
      <c r="C67" s="5">
        <f>$C$65+VLOOKUP(J67,BackEnd!$A$2:$B$7,2)</f>
        <v>454</v>
      </c>
      <c r="D67" s="5">
        <v>126</v>
      </c>
      <c r="E67" s="5">
        <v>410</v>
      </c>
      <c r="F67" s="5">
        <v>126</v>
      </c>
      <c r="G67" s="5">
        <v>122</v>
      </c>
      <c r="H67" s="5">
        <v>96</v>
      </c>
      <c r="I67" s="5">
        <v>72</v>
      </c>
      <c r="J67" s="5" t="s">
        <v>48</v>
      </c>
      <c r="K67" s="5">
        <v>6</v>
      </c>
      <c r="L67" s="5">
        <v>15</v>
      </c>
      <c r="M67" s="5" t="b">
        <v>0</v>
      </c>
      <c r="N67" s="5" t="s">
        <v>31</v>
      </c>
      <c r="O67" s="5">
        <v>115</v>
      </c>
      <c r="P67" s="5">
        <v>18</v>
      </c>
      <c r="Q67" s="5">
        <v>1.6</v>
      </c>
      <c r="R67" s="5">
        <v>40</v>
      </c>
      <c r="S67" s="5">
        <v>128</v>
      </c>
      <c r="T67" s="5">
        <v>23</v>
      </c>
      <c r="U67" s="5">
        <v>16</v>
      </c>
      <c r="V67" s="5">
        <v>13</v>
      </c>
      <c r="W67" s="5">
        <v>31</v>
      </c>
      <c r="X67" s="5" t="s">
        <v>31</v>
      </c>
      <c r="Y67" s="6">
        <v>20</v>
      </c>
    </row>
    <row r="68" spans="1:25">
      <c r="A68" s="17" t="s">
        <v>70</v>
      </c>
      <c r="B68" s="17" t="s">
        <v>29</v>
      </c>
      <c r="C68" s="18">
        <v>750</v>
      </c>
      <c r="D68" s="18">
        <v>97</v>
      </c>
      <c r="E68" s="18">
        <v>440</v>
      </c>
      <c r="F68" s="18">
        <v>97</v>
      </c>
      <c r="G68" s="18">
        <v>91</v>
      </c>
      <c r="H68" s="18">
        <v>57</v>
      </c>
      <c r="I68" s="18">
        <v>40</v>
      </c>
      <c r="J68" s="18" t="s">
        <v>71</v>
      </c>
      <c r="K68" s="18">
        <v>10</v>
      </c>
      <c r="L68" s="18">
        <v>20</v>
      </c>
      <c r="M68" s="18" t="b">
        <v>0</v>
      </c>
      <c r="N68" s="18" t="s">
        <v>31</v>
      </c>
      <c r="O68" s="18">
        <v>78</v>
      </c>
      <c r="P68" s="18">
        <v>64</v>
      </c>
      <c r="Q68" s="18">
        <v>0.4</v>
      </c>
      <c r="R68" s="18">
        <v>35</v>
      </c>
      <c r="S68" s="18">
        <v>128</v>
      </c>
      <c r="T68" s="18">
        <v>14</v>
      </c>
      <c r="U68" s="18">
        <v>6</v>
      </c>
      <c r="V68" s="18">
        <v>13</v>
      </c>
      <c r="W68" s="18">
        <v>31</v>
      </c>
      <c r="X68" s="18" t="s">
        <v>31</v>
      </c>
      <c r="Y68" s="19">
        <v>20</v>
      </c>
    </row>
    <row r="69" spans="1:25">
      <c r="A69" s="4" t="s">
        <v>72</v>
      </c>
      <c r="B69" s="4" t="s">
        <v>29</v>
      </c>
      <c r="C69" s="5">
        <v>108</v>
      </c>
      <c r="D69" s="5">
        <v>97</v>
      </c>
      <c r="E69" s="5">
        <v>230</v>
      </c>
      <c r="F69" s="5">
        <v>97</v>
      </c>
      <c r="G69" s="5">
        <v>89</v>
      </c>
      <c r="H69" s="5">
        <v>50</v>
      </c>
      <c r="I69" s="5">
        <v>33</v>
      </c>
      <c r="J69" s="5" t="s">
        <v>37</v>
      </c>
      <c r="K69" s="5">
        <v>6</v>
      </c>
      <c r="L69" s="5">
        <v>18</v>
      </c>
      <c r="M69" s="5" t="b">
        <v>0</v>
      </c>
      <c r="N69" s="5" t="s">
        <v>31</v>
      </c>
      <c r="O69" s="5">
        <v>80</v>
      </c>
      <c r="P69" s="5">
        <v>40</v>
      </c>
      <c r="Q69" s="5">
        <v>0.5</v>
      </c>
      <c r="R69" s="5">
        <v>47.5</v>
      </c>
      <c r="S69" s="5">
        <v>128</v>
      </c>
      <c r="T69" s="5">
        <v>5</v>
      </c>
      <c r="U69" s="5">
        <v>5.6</v>
      </c>
      <c r="V69" s="5">
        <v>13</v>
      </c>
      <c r="W69" s="5">
        <v>31</v>
      </c>
      <c r="X69" s="5" t="s">
        <v>31</v>
      </c>
      <c r="Y69" s="6">
        <v>20</v>
      </c>
    </row>
    <row r="70" spans="1:25">
      <c r="A70" s="17" t="s">
        <v>72</v>
      </c>
      <c r="B70" s="17" t="s">
        <v>29</v>
      </c>
      <c r="C70" s="18">
        <f>$C$69+VLOOKUP(J70,BackEnd!$A$2:$B$7,2)</f>
        <v>158</v>
      </c>
      <c r="D70" s="18">
        <v>97</v>
      </c>
      <c r="E70" s="18">
        <v>230</v>
      </c>
      <c r="F70" s="18">
        <v>97</v>
      </c>
      <c r="G70" s="18">
        <v>89</v>
      </c>
      <c r="H70" s="18">
        <v>50</v>
      </c>
      <c r="I70" s="18">
        <v>33</v>
      </c>
      <c r="J70" s="18" t="s">
        <v>43</v>
      </c>
      <c r="K70" s="18">
        <v>6</v>
      </c>
      <c r="L70" s="18">
        <v>18</v>
      </c>
      <c r="M70" s="18" t="b">
        <v>0</v>
      </c>
      <c r="N70" s="18" t="s">
        <v>31</v>
      </c>
      <c r="O70" s="18">
        <v>80</v>
      </c>
      <c r="P70" s="18">
        <v>40</v>
      </c>
      <c r="Q70" s="18">
        <v>0.5</v>
      </c>
      <c r="R70" s="18">
        <v>47.5</v>
      </c>
      <c r="S70" s="18">
        <v>128</v>
      </c>
      <c r="T70" s="18">
        <v>5</v>
      </c>
      <c r="U70" s="18">
        <v>5.6</v>
      </c>
      <c r="V70" s="18">
        <v>13</v>
      </c>
      <c r="W70" s="18">
        <v>31</v>
      </c>
      <c r="X70" s="18" t="s">
        <v>31</v>
      </c>
      <c r="Y70" s="19">
        <v>20</v>
      </c>
    </row>
    <row r="71" spans="1:25">
      <c r="A71" s="4" t="s">
        <v>72</v>
      </c>
      <c r="B71" s="4" t="s">
        <v>29</v>
      </c>
      <c r="C71" s="5">
        <f>$C$69+VLOOKUP(J71,BackEnd!$A$2:$B$7,2)</f>
        <v>158</v>
      </c>
      <c r="D71" s="5">
        <v>97</v>
      </c>
      <c r="E71" s="5">
        <v>200</v>
      </c>
      <c r="F71" s="5">
        <v>97</v>
      </c>
      <c r="G71" s="5">
        <v>97</v>
      </c>
      <c r="H71" s="5">
        <v>66</v>
      </c>
      <c r="I71" s="5">
        <v>44</v>
      </c>
      <c r="J71" s="5" t="s">
        <v>44</v>
      </c>
      <c r="K71" s="5">
        <v>6</v>
      </c>
      <c r="L71" s="5">
        <v>18</v>
      </c>
      <c r="M71" s="5" t="b">
        <v>0</v>
      </c>
      <c r="N71" s="5" t="s">
        <v>31</v>
      </c>
      <c r="O71" s="5">
        <v>99</v>
      </c>
      <c r="P71" s="5">
        <v>40</v>
      </c>
      <c r="Q71" s="5">
        <v>0.5</v>
      </c>
      <c r="R71" s="5">
        <v>47.5</v>
      </c>
      <c r="S71" s="5">
        <v>128</v>
      </c>
      <c r="T71" s="5">
        <v>5</v>
      </c>
      <c r="U71" s="5">
        <v>5.6</v>
      </c>
      <c r="V71" s="5">
        <v>13</v>
      </c>
      <c r="W71" s="5">
        <v>31</v>
      </c>
      <c r="X71" s="5" t="s">
        <v>31</v>
      </c>
      <c r="Y71" s="6">
        <v>20</v>
      </c>
    </row>
    <row r="72" spans="1:25">
      <c r="A72" s="4" t="s">
        <v>73</v>
      </c>
      <c r="B72" s="4" t="s">
        <v>29</v>
      </c>
      <c r="C72" s="12">
        <v>90</v>
      </c>
      <c r="D72" s="12" t="s">
        <v>31</v>
      </c>
      <c r="E72" s="12" t="s">
        <v>31</v>
      </c>
      <c r="F72" s="12" t="s">
        <v>31</v>
      </c>
      <c r="G72" s="12" t="s">
        <v>31</v>
      </c>
      <c r="H72" s="12" t="s">
        <v>31</v>
      </c>
      <c r="I72" s="12" t="s">
        <v>31</v>
      </c>
      <c r="J72" s="12" t="s">
        <v>31</v>
      </c>
      <c r="K72" s="12" t="s">
        <v>31</v>
      </c>
      <c r="L72" s="12" t="s">
        <v>31</v>
      </c>
      <c r="M72" s="12" t="s">
        <v>31</v>
      </c>
      <c r="N72" s="12" t="s">
        <v>31</v>
      </c>
      <c r="O72" s="12" t="s">
        <v>31</v>
      </c>
      <c r="P72" s="12" t="s">
        <v>31</v>
      </c>
      <c r="Q72" s="12" t="s">
        <v>31</v>
      </c>
      <c r="R72" s="12" t="s">
        <v>31</v>
      </c>
      <c r="S72" s="12" t="s">
        <v>31</v>
      </c>
      <c r="T72" s="12" t="s">
        <v>31</v>
      </c>
      <c r="U72" s="12" t="s">
        <v>31</v>
      </c>
      <c r="V72" s="12" t="s">
        <v>32</v>
      </c>
      <c r="W72" s="12">
        <v>153</v>
      </c>
      <c r="X72" s="12">
        <v>7</v>
      </c>
      <c r="Y72" s="13">
        <v>12</v>
      </c>
    </row>
    <row r="73" spans="1:25">
      <c r="A73" s="4" t="s">
        <v>74</v>
      </c>
      <c r="B73" s="4" t="s">
        <v>29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2"/>
    </row>
    <row r="74" spans="1:25">
      <c r="A74" s="4" t="s">
        <v>75</v>
      </c>
      <c r="B74" s="4" t="s">
        <v>47</v>
      </c>
      <c r="C74" s="5">
        <v>125</v>
      </c>
      <c r="D74" s="5">
        <v>105</v>
      </c>
      <c r="E74" s="5">
        <v>350</v>
      </c>
      <c r="F74" s="5">
        <v>80</v>
      </c>
      <c r="G74" s="21" t="s">
        <v>31</v>
      </c>
      <c r="H74" s="21" t="s">
        <v>31</v>
      </c>
      <c r="I74" s="5"/>
      <c r="J74" s="5" t="s">
        <v>55</v>
      </c>
      <c r="K74" s="5">
        <v>2</v>
      </c>
      <c r="L74" s="5">
        <v>8</v>
      </c>
      <c r="M74" s="5" t="b">
        <v>0</v>
      </c>
      <c r="N74" s="5" t="s">
        <v>31</v>
      </c>
      <c r="O74" s="5">
        <v>10</v>
      </c>
      <c r="P74" s="5">
        <v>24</v>
      </c>
      <c r="Q74" s="5">
        <v>0.3</v>
      </c>
      <c r="R74" s="5">
        <v>125</v>
      </c>
      <c r="S74" s="5">
        <v>133</v>
      </c>
      <c r="T74" s="5">
        <v>30</v>
      </c>
      <c r="U74" s="5">
        <v>4.7</v>
      </c>
      <c r="V74" s="5">
        <v>13</v>
      </c>
      <c r="W74" s="5">
        <v>31</v>
      </c>
      <c r="X74" s="5" t="s">
        <v>31</v>
      </c>
      <c r="Y74" s="6">
        <v>20</v>
      </c>
    </row>
    <row r="75" spans="1:25">
      <c r="A75" s="20" t="s">
        <v>76</v>
      </c>
      <c r="B75" s="20" t="s">
        <v>47</v>
      </c>
      <c r="C75" s="21">
        <v>15</v>
      </c>
      <c r="D75" s="21" t="s">
        <v>31</v>
      </c>
      <c r="E75" s="21" t="s">
        <v>31</v>
      </c>
      <c r="F75" s="21" t="s">
        <v>31</v>
      </c>
      <c r="G75" s="21" t="s">
        <v>31</v>
      </c>
      <c r="H75" s="21" t="s">
        <v>31</v>
      </c>
      <c r="I75" s="21" t="s">
        <v>31</v>
      </c>
      <c r="J75" s="21" t="s">
        <v>31</v>
      </c>
      <c r="K75" s="21" t="s">
        <v>31</v>
      </c>
      <c r="L75" s="21" t="s">
        <v>31</v>
      </c>
      <c r="M75" s="21" t="s">
        <v>31</v>
      </c>
      <c r="N75" s="21" t="s">
        <v>31</v>
      </c>
      <c r="O75" s="21" t="s">
        <v>31</v>
      </c>
      <c r="P75" s="21" t="s">
        <v>31</v>
      </c>
      <c r="Q75" s="21" t="s">
        <v>31</v>
      </c>
      <c r="R75" s="21" t="s">
        <v>31</v>
      </c>
      <c r="S75" s="21" t="s">
        <v>31</v>
      </c>
      <c r="T75" s="21" t="s">
        <v>31</v>
      </c>
      <c r="U75" s="21" t="s">
        <v>31</v>
      </c>
      <c r="V75" s="21">
        <v>165</v>
      </c>
      <c r="W75" s="21">
        <v>330</v>
      </c>
      <c r="X75" s="21">
        <v>17</v>
      </c>
      <c r="Y75" s="21">
        <v>34</v>
      </c>
    </row>
    <row r="76" spans="1:25">
      <c r="A76" t="s">
        <v>77</v>
      </c>
      <c r="B76" t="s">
        <v>47</v>
      </c>
      <c r="C76" s="2">
        <v>57</v>
      </c>
      <c r="D76" s="2">
        <v>227</v>
      </c>
      <c r="E76" s="2" t="s">
        <v>31</v>
      </c>
      <c r="F76" s="2">
        <v>150</v>
      </c>
      <c r="G76" s="2">
        <v>150</v>
      </c>
      <c r="H76" s="2">
        <v>150</v>
      </c>
      <c r="I76" s="2">
        <v>76</v>
      </c>
      <c r="J76" s="2" t="s">
        <v>41</v>
      </c>
      <c r="K76" s="2">
        <v>1</v>
      </c>
      <c r="L76" s="2">
        <v>9</v>
      </c>
      <c r="M76" s="2" t="b">
        <v>0</v>
      </c>
      <c r="N76" s="2">
        <v>20</v>
      </c>
      <c r="O76" s="2" t="s">
        <v>31</v>
      </c>
      <c r="P76" s="2">
        <v>51</v>
      </c>
      <c r="Q76" s="2">
        <v>1.3</v>
      </c>
      <c r="R76" s="2">
        <v>12.5</v>
      </c>
      <c r="S76" s="2">
        <v>82</v>
      </c>
      <c r="T76" s="2">
        <v>1</v>
      </c>
      <c r="U76" s="2">
        <v>0.6</v>
      </c>
      <c r="V76" s="2">
        <v>13</v>
      </c>
      <c r="W76" s="2">
        <v>31</v>
      </c>
      <c r="X76" s="2" t="s">
        <v>31</v>
      </c>
      <c r="Y76" s="2">
        <v>25</v>
      </c>
    </row>
    <row r="77" spans="1:25">
      <c r="A77" t="s">
        <v>78</v>
      </c>
      <c r="B77" t="s">
        <v>47</v>
      </c>
      <c r="C77" s="2">
        <v>440</v>
      </c>
      <c r="D77" s="2">
        <v>120</v>
      </c>
      <c r="E77" s="2">
        <v>450</v>
      </c>
      <c r="F77" s="2">
        <v>120</v>
      </c>
      <c r="G77" s="2">
        <v>116</v>
      </c>
      <c r="H77" s="2">
        <v>92</v>
      </c>
      <c r="I77" s="2">
        <v>70</v>
      </c>
      <c r="J77" s="2" t="s">
        <v>66</v>
      </c>
      <c r="K77" s="2">
        <v>9</v>
      </c>
      <c r="L77" s="2">
        <v>18</v>
      </c>
      <c r="M77" s="2" t="b">
        <v>0</v>
      </c>
      <c r="N77" s="2" t="s">
        <v>31</v>
      </c>
      <c r="O77" s="2">
        <v>112</v>
      </c>
      <c r="P77" s="2">
        <v>18</v>
      </c>
      <c r="Q77" s="2">
        <v>1.3</v>
      </c>
      <c r="R77" s="2">
        <v>40</v>
      </c>
      <c r="S77" s="2">
        <v>128</v>
      </c>
      <c r="T77" s="2">
        <v>23</v>
      </c>
      <c r="U77" s="2">
        <v>21.8</v>
      </c>
      <c r="V77" s="2">
        <v>13</v>
      </c>
      <c r="W77" s="2">
        <v>31</v>
      </c>
      <c r="X77" s="2" t="s">
        <v>31</v>
      </c>
      <c r="Y77" s="2">
        <v>20</v>
      </c>
    </row>
    <row r="78" spans="1:25">
      <c r="A78" t="s">
        <v>78</v>
      </c>
      <c r="B78" t="s">
        <v>47</v>
      </c>
      <c r="C78" s="2">
        <f>$C$77+VLOOKUP(J78,BackEnd!$A$2:$B$20,2)</f>
        <v>470</v>
      </c>
      <c r="D78" s="2">
        <v>120</v>
      </c>
      <c r="E78" s="2">
        <v>450</v>
      </c>
      <c r="F78" s="2">
        <v>120</v>
      </c>
      <c r="G78" s="2">
        <v>116</v>
      </c>
      <c r="H78" s="2">
        <v>92</v>
      </c>
      <c r="I78" s="2">
        <v>70</v>
      </c>
      <c r="J78" s="2" t="s">
        <v>79</v>
      </c>
      <c r="K78" s="2">
        <v>9</v>
      </c>
      <c r="L78" s="2">
        <v>18</v>
      </c>
      <c r="M78" s="2" t="b">
        <v>0</v>
      </c>
      <c r="N78" s="2" t="s">
        <v>31</v>
      </c>
      <c r="O78" s="2">
        <v>112</v>
      </c>
      <c r="P78" s="2">
        <v>18</v>
      </c>
      <c r="Q78" s="2">
        <v>1.3</v>
      </c>
      <c r="R78" s="2">
        <v>40</v>
      </c>
      <c r="S78" s="2">
        <v>128</v>
      </c>
      <c r="T78" s="2">
        <v>23</v>
      </c>
      <c r="U78" s="2">
        <v>21.8</v>
      </c>
      <c r="V78" s="2">
        <v>13</v>
      </c>
      <c r="W78" s="2">
        <v>31</v>
      </c>
      <c r="X78" s="2" t="s">
        <v>31</v>
      </c>
      <c r="Y78" s="2">
        <v>20</v>
      </c>
    </row>
    <row r="79" spans="1:25">
      <c r="A79" t="s">
        <v>78</v>
      </c>
      <c r="B79" t="s">
        <v>47</v>
      </c>
      <c r="C79" s="2">
        <f>$C$77+BackEnd!$B$8</f>
        <v>500</v>
      </c>
      <c r="D79" s="2">
        <v>120</v>
      </c>
      <c r="E79" s="2">
        <v>315</v>
      </c>
      <c r="F79" s="2">
        <v>120</v>
      </c>
      <c r="G79" s="2">
        <v>120</v>
      </c>
      <c r="H79" s="2">
        <v>104</v>
      </c>
      <c r="I79" s="2">
        <v>76</v>
      </c>
      <c r="J79" s="2" t="s">
        <v>80</v>
      </c>
      <c r="K79" s="2">
        <v>9</v>
      </c>
      <c r="L79" s="2">
        <v>18</v>
      </c>
      <c r="M79" s="2" t="b">
        <v>0</v>
      </c>
      <c r="N79" s="2" t="s">
        <v>31</v>
      </c>
      <c r="O79" s="2">
        <v>122</v>
      </c>
      <c r="P79" s="2">
        <v>18</v>
      </c>
      <c r="Q79" s="2">
        <v>1.3</v>
      </c>
      <c r="R79" s="2">
        <v>40</v>
      </c>
      <c r="S79" s="2">
        <v>128</v>
      </c>
      <c r="T79" s="2">
        <v>23</v>
      </c>
      <c r="U79" s="2">
        <v>21.8</v>
      </c>
      <c r="V79" s="2">
        <v>13</v>
      </c>
      <c r="W79" s="2">
        <v>31</v>
      </c>
      <c r="X79" s="2" t="s">
        <v>31</v>
      </c>
      <c r="Y79" s="2">
        <v>20</v>
      </c>
    </row>
    <row r="80" spans="1:25">
      <c r="A80" t="s">
        <v>78</v>
      </c>
      <c r="B80" t="s">
        <v>47</v>
      </c>
      <c r="C80" s="2">
        <f>$C$77+VLOOKUP(J80,BackEnd!$A$2:$B$20,2)</f>
        <v>505</v>
      </c>
      <c r="D80" s="2">
        <v>157</v>
      </c>
      <c r="E80" s="2">
        <v>350</v>
      </c>
      <c r="F80" s="2">
        <v>150</v>
      </c>
      <c r="G80" s="2">
        <v>89</v>
      </c>
      <c r="H80" s="2">
        <v>61</v>
      </c>
      <c r="I80" s="2">
        <v>55</v>
      </c>
      <c r="J80" s="2" t="s">
        <v>56</v>
      </c>
      <c r="K80" s="2">
        <v>1</v>
      </c>
      <c r="L80" s="2">
        <v>3</v>
      </c>
      <c r="M80" s="2" t="b">
        <v>0</v>
      </c>
      <c r="N80" s="2" t="s">
        <v>31</v>
      </c>
      <c r="O80" s="2">
        <v>16</v>
      </c>
      <c r="P80" s="2">
        <v>10</v>
      </c>
      <c r="Q80" s="2">
        <v>6</v>
      </c>
      <c r="R80" s="2">
        <v>140</v>
      </c>
      <c r="S80" s="2">
        <v>128</v>
      </c>
      <c r="T80" s="2">
        <v>35</v>
      </c>
      <c r="U80" s="2">
        <v>5</v>
      </c>
      <c r="V80" s="2">
        <v>13</v>
      </c>
      <c r="W80" s="2">
        <v>31</v>
      </c>
      <c r="X80" s="2" t="s">
        <v>31</v>
      </c>
      <c r="Y80" s="2">
        <v>20</v>
      </c>
    </row>
    <row r="81" spans="1:25">
      <c r="A81" t="s">
        <v>78</v>
      </c>
      <c r="B81" t="s">
        <v>47</v>
      </c>
      <c r="C81" s="2">
        <f>$C$77+VLOOKUP(J81,BackEnd!$A$2:$B$20,2)</f>
        <v>485</v>
      </c>
      <c r="D81" s="2">
        <v>1</v>
      </c>
      <c r="E81" s="2">
        <v>75</v>
      </c>
      <c r="F81" s="2">
        <v>1</v>
      </c>
      <c r="G81" s="2">
        <v>1</v>
      </c>
      <c r="H81" s="2">
        <v>1</v>
      </c>
      <c r="I81" s="2">
        <v>1</v>
      </c>
      <c r="J81" s="2" t="s">
        <v>57</v>
      </c>
      <c r="K81" s="2">
        <v>1</v>
      </c>
      <c r="L81" s="2">
        <v>4</v>
      </c>
      <c r="M81" s="2" t="b">
        <v>0</v>
      </c>
      <c r="N81" s="2" t="s">
        <v>31</v>
      </c>
      <c r="O81" s="2">
        <v>0</v>
      </c>
      <c r="P81" s="2">
        <v>10</v>
      </c>
      <c r="Q81" s="2">
        <v>6</v>
      </c>
      <c r="R81" s="2">
        <v>75</v>
      </c>
      <c r="S81" s="2">
        <v>128</v>
      </c>
      <c r="T81" s="2">
        <v>5</v>
      </c>
      <c r="U81" s="2">
        <v>5</v>
      </c>
      <c r="V81" s="2">
        <v>13</v>
      </c>
      <c r="W81" s="2">
        <v>31</v>
      </c>
      <c r="X81" s="2" t="s">
        <v>31</v>
      </c>
      <c r="Y81" s="2">
        <v>20</v>
      </c>
    </row>
    <row r="82" spans="1:25">
      <c r="A82" t="s">
        <v>78</v>
      </c>
      <c r="B82" t="s">
        <v>47</v>
      </c>
      <c r="C82" s="2">
        <f>$C$77+BackEnd!$B$13</f>
        <v>450</v>
      </c>
      <c r="D82" s="2">
        <v>40</v>
      </c>
      <c r="E82" s="2">
        <v>75</v>
      </c>
      <c r="F82" s="2" t="s">
        <v>31</v>
      </c>
      <c r="G82" s="2" t="s">
        <v>31</v>
      </c>
      <c r="H82" s="2" t="s">
        <v>31</v>
      </c>
      <c r="I82" s="2" t="s">
        <v>31</v>
      </c>
      <c r="J82" s="2" t="s">
        <v>58</v>
      </c>
      <c r="K82" s="2">
        <v>1</v>
      </c>
      <c r="L82" s="2">
        <v>4</v>
      </c>
      <c r="M82" s="2" t="b">
        <v>0</v>
      </c>
      <c r="N82" s="2" t="s">
        <v>31</v>
      </c>
      <c r="O82" s="2">
        <v>6</v>
      </c>
      <c r="P82" s="2">
        <v>10</v>
      </c>
      <c r="Q82" s="2">
        <v>6</v>
      </c>
      <c r="R82" s="2">
        <v>175</v>
      </c>
      <c r="S82" s="2">
        <v>128</v>
      </c>
      <c r="T82" s="2">
        <v>35</v>
      </c>
      <c r="U82" s="2">
        <v>5</v>
      </c>
      <c r="V82" s="2">
        <v>13</v>
      </c>
      <c r="W82" s="2">
        <v>31</v>
      </c>
      <c r="X82" s="2" t="s">
        <v>31</v>
      </c>
      <c r="Y82" s="2">
        <v>20</v>
      </c>
    </row>
    <row r="83" spans="1:25">
      <c r="A83" t="s">
        <v>81</v>
      </c>
      <c r="B83" t="s">
        <v>47</v>
      </c>
      <c r="C83" s="2">
        <v>180</v>
      </c>
      <c r="D83" s="2">
        <v>80</v>
      </c>
      <c r="E83" s="2">
        <v>400</v>
      </c>
      <c r="F83" s="2">
        <v>80</v>
      </c>
      <c r="G83" s="2">
        <v>74</v>
      </c>
      <c r="H83" s="2">
        <v>41</v>
      </c>
      <c r="I83" s="2">
        <v>27</v>
      </c>
      <c r="J83" s="2" t="s">
        <v>37</v>
      </c>
      <c r="K83" s="2">
        <v>5</v>
      </c>
      <c r="L83" s="2">
        <v>5</v>
      </c>
      <c r="M83" s="2" t="b">
        <v>1</v>
      </c>
      <c r="N83" s="2" t="s">
        <v>31</v>
      </c>
      <c r="O83" s="2">
        <v>62</v>
      </c>
      <c r="P83" s="2">
        <v>65</v>
      </c>
      <c r="Q83" s="2">
        <v>0.2</v>
      </c>
      <c r="R83" s="2">
        <v>25</v>
      </c>
      <c r="S83" s="2">
        <v>128</v>
      </c>
      <c r="T83" s="2">
        <v>3</v>
      </c>
      <c r="U83" s="2">
        <v>7.4</v>
      </c>
      <c r="V83" s="2">
        <v>27</v>
      </c>
      <c r="W83" s="2">
        <v>54</v>
      </c>
      <c r="X83" s="2" t="s">
        <v>31</v>
      </c>
      <c r="Y83" s="2">
        <v>20</v>
      </c>
    </row>
    <row r="84" spans="1:25">
      <c r="A84" t="s">
        <v>81</v>
      </c>
      <c r="B84" t="s">
        <v>47</v>
      </c>
      <c r="C84" s="2">
        <f>$C$83+VLOOKUP(J84,BackEnd!A2:$B$20,2)</f>
        <v>240</v>
      </c>
      <c r="D84" s="2">
        <v>80</v>
      </c>
      <c r="E84" s="2">
        <v>600</v>
      </c>
      <c r="F84" s="2">
        <v>80</v>
      </c>
      <c r="G84" s="2">
        <v>74</v>
      </c>
      <c r="H84" s="2">
        <v>41</v>
      </c>
      <c r="I84" s="2">
        <v>27</v>
      </c>
      <c r="J84" s="2" t="s">
        <v>39</v>
      </c>
      <c r="K84" s="2">
        <v>5</v>
      </c>
      <c r="L84" s="2">
        <v>5</v>
      </c>
      <c r="M84" s="2" t="b">
        <v>1</v>
      </c>
      <c r="N84" s="2" t="s">
        <v>31</v>
      </c>
      <c r="O84" s="2">
        <v>62</v>
      </c>
      <c r="P84" s="2">
        <v>65</v>
      </c>
      <c r="Q84" s="2">
        <v>0.2</v>
      </c>
      <c r="R84" s="2">
        <v>25</v>
      </c>
      <c r="S84" s="2">
        <v>128</v>
      </c>
      <c r="T84" s="2">
        <v>5</v>
      </c>
      <c r="U84" s="2">
        <v>7.4</v>
      </c>
      <c r="V84" s="2">
        <v>27</v>
      </c>
      <c r="W84" s="2">
        <v>54</v>
      </c>
      <c r="X84" s="2" t="s">
        <v>31</v>
      </c>
      <c r="Y84" s="2">
        <v>20</v>
      </c>
    </row>
    <row r="85" spans="1:25">
      <c r="A85" t="s">
        <v>81</v>
      </c>
      <c r="B85" t="s">
        <v>47</v>
      </c>
      <c r="C85" s="2">
        <f>$C$83+VLOOKUP(J85,BackEnd!A3:$B$20,2)</f>
        <v>220</v>
      </c>
      <c r="D85" s="2">
        <v>80</v>
      </c>
      <c r="E85" s="2">
        <v>400</v>
      </c>
      <c r="F85" s="2">
        <v>80</v>
      </c>
      <c r="G85" s="2">
        <v>74</v>
      </c>
      <c r="H85" s="2">
        <v>41</v>
      </c>
      <c r="I85" s="2">
        <v>27</v>
      </c>
      <c r="J85" s="2" t="s">
        <v>48</v>
      </c>
      <c r="K85" s="2">
        <v>5</v>
      </c>
      <c r="L85" s="2">
        <v>5</v>
      </c>
      <c r="M85" s="2" t="b">
        <v>1</v>
      </c>
      <c r="N85" s="2" t="s">
        <v>31</v>
      </c>
      <c r="O85" s="2">
        <v>62</v>
      </c>
      <c r="P85" s="2">
        <v>65</v>
      </c>
      <c r="Q85" s="2">
        <v>0.2</v>
      </c>
      <c r="R85" s="2">
        <v>25</v>
      </c>
      <c r="S85" s="2">
        <v>128</v>
      </c>
      <c r="T85" s="2">
        <v>3</v>
      </c>
      <c r="U85" s="2">
        <v>7.4</v>
      </c>
      <c r="V85" s="2">
        <v>27</v>
      </c>
      <c r="W85" s="2">
        <v>54</v>
      </c>
      <c r="X85" s="2" t="s">
        <v>31</v>
      </c>
      <c r="Y85" s="2">
        <v>20</v>
      </c>
    </row>
    <row r="86" spans="1:25">
      <c r="A86" t="s">
        <v>82</v>
      </c>
      <c r="B86" t="s">
        <v>47</v>
      </c>
      <c r="C86" s="2">
        <v>790</v>
      </c>
      <c r="D86" s="2">
        <v>97</v>
      </c>
      <c r="E86" s="2">
        <v>440</v>
      </c>
      <c r="F86" s="2">
        <v>97</v>
      </c>
      <c r="G86" s="2">
        <v>91</v>
      </c>
      <c r="H86" s="2">
        <v>58</v>
      </c>
      <c r="I86" s="2">
        <v>40</v>
      </c>
      <c r="J86" s="2" t="s">
        <v>71</v>
      </c>
      <c r="K86" s="2">
        <v>10</v>
      </c>
      <c r="L86" s="2">
        <v>20</v>
      </c>
      <c r="M86" s="2" t="b">
        <v>0</v>
      </c>
      <c r="N86" s="2" t="s">
        <v>31</v>
      </c>
      <c r="O86" s="2">
        <v>78</v>
      </c>
      <c r="P86" s="2">
        <v>64</v>
      </c>
      <c r="Q86" s="2">
        <v>0.3</v>
      </c>
      <c r="R86" s="2">
        <v>30</v>
      </c>
      <c r="S86" s="2">
        <v>87</v>
      </c>
      <c r="T86" s="2">
        <v>12</v>
      </c>
      <c r="U86" s="2">
        <v>6</v>
      </c>
      <c r="V86" s="2">
        <v>27</v>
      </c>
      <c r="W86" s="2">
        <v>54</v>
      </c>
      <c r="X86" s="2" t="s">
        <v>31</v>
      </c>
      <c r="Y86" s="2">
        <v>25</v>
      </c>
    </row>
    <row r="87" spans="1:25">
      <c r="A87" t="s">
        <v>83</v>
      </c>
      <c r="B87" t="s">
        <v>47</v>
      </c>
      <c r="C87" s="2">
        <v>290</v>
      </c>
      <c r="D87" s="2">
        <v>133</v>
      </c>
      <c r="E87" s="2">
        <v>550</v>
      </c>
      <c r="F87" s="2">
        <v>133</v>
      </c>
      <c r="G87" s="2">
        <v>133</v>
      </c>
      <c r="H87" s="2">
        <v>127</v>
      </c>
      <c r="I87" s="2">
        <v>105</v>
      </c>
      <c r="J87" s="2" t="s">
        <v>66</v>
      </c>
      <c r="K87" s="2">
        <v>5</v>
      </c>
      <c r="L87" s="2">
        <v>15</v>
      </c>
      <c r="M87" s="2" t="b">
        <v>0</v>
      </c>
      <c r="N87" s="2" t="s">
        <v>31</v>
      </c>
      <c r="O87" s="2">
        <v>314</v>
      </c>
      <c r="P87" s="2">
        <v>26</v>
      </c>
      <c r="Q87" s="2">
        <v>1.9</v>
      </c>
      <c r="R87" s="2">
        <v>55</v>
      </c>
      <c r="S87" s="2">
        <v>133</v>
      </c>
      <c r="T87" s="2">
        <v>20</v>
      </c>
      <c r="U87" s="2">
        <v>3.7</v>
      </c>
      <c r="V87" s="2">
        <v>13</v>
      </c>
      <c r="W87" s="2">
        <v>31</v>
      </c>
      <c r="X87" s="2" t="s">
        <v>31</v>
      </c>
      <c r="Y87" s="2">
        <v>25</v>
      </c>
    </row>
    <row r="88" spans="1:25">
      <c r="A88" t="s">
        <v>83</v>
      </c>
      <c r="B88" t="s">
        <v>47</v>
      </c>
      <c r="C88" s="2">
        <f>$C$87+VLOOKUP(J88,BackEnd!A2:B15,2)</f>
        <v>320</v>
      </c>
      <c r="D88" s="2">
        <v>133</v>
      </c>
      <c r="E88" s="2">
        <v>550</v>
      </c>
      <c r="F88" s="2">
        <v>133</v>
      </c>
      <c r="G88" s="2">
        <v>133</v>
      </c>
      <c r="H88" s="2">
        <v>127</v>
      </c>
      <c r="I88" s="2">
        <v>105</v>
      </c>
      <c r="J88" s="2" t="s">
        <v>84</v>
      </c>
      <c r="K88" s="2">
        <v>5</v>
      </c>
      <c r="L88" s="2">
        <v>15</v>
      </c>
      <c r="M88" s="2" t="b">
        <v>0</v>
      </c>
      <c r="N88" s="2" t="s">
        <v>31</v>
      </c>
      <c r="O88" s="2">
        <v>314</v>
      </c>
      <c r="P88" s="2">
        <v>26</v>
      </c>
      <c r="Q88" s="2">
        <v>1.9</v>
      </c>
      <c r="R88" s="2">
        <v>55</v>
      </c>
      <c r="S88" s="2">
        <v>133</v>
      </c>
      <c r="T88" s="2">
        <v>20</v>
      </c>
      <c r="U88" s="2">
        <v>3.7</v>
      </c>
      <c r="V88" s="2">
        <v>13</v>
      </c>
      <c r="W88" s="2">
        <v>31</v>
      </c>
      <c r="X88" s="2" t="s">
        <v>31</v>
      </c>
      <c r="Y88" s="2">
        <v>25</v>
      </c>
    </row>
    <row r="89" spans="1:25">
      <c r="A89" t="s">
        <v>83</v>
      </c>
      <c r="B89" t="s">
        <v>47</v>
      </c>
      <c r="C89" s="2">
        <f>$C$87+VLOOKUP(J89,BackEnd!A3:B16,2)</f>
        <v>440</v>
      </c>
      <c r="D89" s="2">
        <v>113</v>
      </c>
      <c r="E89" s="2">
        <v>740</v>
      </c>
      <c r="F89" s="2">
        <v>113</v>
      </c>
      <c r="G89" s="2">
        <v>113</v>
      </c>
      <c r="H89" s="2">
        <v>106</v>
      </c>
      <c r="I89" s="2">
        <v>88</v>
      </c>
      <c r="J89" s="2" t="s">
        <v>85</v>
      </c>
      <c r="K89" s="2">
        <v>5</v>
      </c>
      <c r="L89" s="2">
        <v>15</v>
      </c>
      <c r="M89" s="2" t="b">
        <v>0</v>
      </c>
      <c r="N89" s="2" t="s">
        <v>31</v>
      </c>
      <c r="O89" s="2">
        <v>325</v>
      </c>
      <c r="P89" s="2">
        <v>26</v>
      </c>
      <c r="Q89" s="2">
        <v>1.9</v>
      </c>
      <c r="R89" s="2">
        <v>55</v>
      </c>
      <c r="S89" s="2">
        <v>133</v>
      </c>
      <c r="T89" s="2">
        <v>25</v>
      </c>
      <c r="U89" s="2">
        <v>3.7</v>
      </c>
      <c r="V89" s="2">
        <v>13</v>
      </c>
      <c r="W89" s="2">
        <v>31</v>
      </c>
      <c r="X89" s="2" t="s">
        <v>31</v>
      </c>
      <c r="Y89" s="2">
        <v>25</v>
      </c>
    </row>
    <row r="90" spans="1:25">
      <c r="A90" t="s">
        <v>86</v>
      </c>
      <c r="B90" t="s">
        <v>47</v>
      </c>
      <c r="C90" s="2">
        <v>350</v>
      </c>
      <c r="D90" s="2">
        <v>133</v>
      </c>
      <c r="E90" s="2">
        <v>550</v>
      </c>
      <c r="F90" s="2">
        <v>133</v>
      </c>
      <c r="G90" s="2">
        <v>133</v>
      </c>
      <c r="H90" s="2">
        <v>127</v>
      </c>
      <c r="I90" s="2">
        <v>105</v>
      </c>
      <c r="J90" s="2" t="s">
        <v>66</v>
      </c>
      <c r="K90" s="2">
        <v>15</v>
      </c>
      <c r="L90" s="2">
        <v>15</v>
      </c>
      <c r="M90" s="2" t="b">
        <v>0</v>
      </c>
      <c r="N90" s="2" t="s">
        <v>31</v>
      </c>
      <c r="O90" s="2">
        <v>314</v>
      </c>
      <c r="P90" s="2">
        <v>29</v>
      </c>
      <c r="Q90" s="2">
        <v>1.9</v>
      </c>
      <c r="R90" s="2">
        <v>55</v>
      </c>
      <c r="S90" s="2">
        <v>133</v>
      </c>
      <c r="T90" s="2">
        <v>20</v>
      </c>
      <c r="U90" s="2">
        <v>8</v>
      </c>
      <c r="V90" s="2">
        <v>13</v>
      </c>
      <c r="W90" s="2">
        <v>31</v>
      </c>
      <c r="X90" s="2" t="s">
        <v>31</v>
      </c>
      <c r="Y90" s="2">
        <v>25</v>
      </c>
    </row>
    <row r="91" spans="1:25">
      <c r="A91" t="s">
        <v>86</v>
      </c>
      <c r="B91" t="s">
        <v>47</v>
      </c>
      <c r="C91" s="2">
        <f>$C$90+VLOOKUP(J91,BackEnd!A2:B15,2)</f>
        <v>380</v>
      </c>
      <c r="D91" s="2">
        <v>133</v>
      </c>
      <c r="E91" s="2">
        <v>550</v>
      </c>
      <c r="F91" s="2">
        <v>133</v>
      </c>
      <c r="G91" s="2">
        <v>133</v>
      </c>
      <c r="H91" s="2">
        <v>127</v>
      </c>
      <c r="I91" s="2">
        <v>105</v>
      </c>
      <c r="J91" s="2" t="s">
        <v>84</v>
      </c>
      <c r="K91" s="2">
        <v>15</v>
      </c>
      <c r="L91" s="2">
        <v>15</v>
      </c>
      <c r="M91" s="2" t="b">
        <v>0</v>
      </c>
      <c r="N91" s="2" t="s">
        <v>31</v>
      </c>
      <c r="O91" s="2">
        <v>314</v>
      </c>
      <c r="P91" s="2">
        <v>29</v>
      </c>
      <c r="Q91" s="2">
        <v>1.9</v>
      </c>
      <c r="R91" s="2">
        <v>55</v>
      </c>
      <c r="S91" s="2">
        <v>133</v>
      </c>
      <c r="T91" s="2">
        <v>20</v>
      </c>
      <c r="U91" s="2">
        <v>8</v>
      </c>
      <c r="V91" s="2">
        <v>13</v>
      </c>
      <c r="W91" s="2">
        <v>31</v>
      </c>
      <c r="X91" s="2" t="s">
        <v>31</v>
      </c>
      <c r="Y91" s="2">
        <v>25</v>
      </c>
    </row>
    <row r="92" spans="1:25">
      <c r="A92" t="s">
        <v>86</v>
      </c>
      <c r="B92" t="s">
        <v>47</v>
      </c>
      <c r="C92" s="2">
        <f>$C$90+VLOOKUP(J92,BackEnd!A3:B16,2)</f>
        <v>500</v>
      </c>
      <c r="D92" s="2">
        <v>113</v>
      </c>
      <c r="E92" s="2">
        <v>740</v>
      </c>
      <c r="F92" s="2">
        <v>113</v>
      </c>
      <c r="G92" s="2">
        <v>113</v>
      </c>
      <c r="H92" s="2">
        <v>106</v>
      </c>
      <c r="I92" s="2">
        <v>88</v>
      </c>
      <c r="J92" s="2" t="s">
        <v>85</v>
      </c>
      <c r="K92" s="2">
        <v>15</v>
      </c>
      <c r="L92" s="2">
        <v>15</v>
      </c>
      <c r="M92" s="2" t="b">
        <v>0</v>
      </c>
      <c r="N92" s="2" t="s">
        <v>31</v>
      </c>
      <c r="O92" s="2">
        <v>325</v>
      </c>
      <c r="P92" s="2">
        <v>29</v>
      </c>
      <c r="Q92" s="2">
        <v>1.9</v>
      </c>
      <c r="R92" s="2">
        <v>55</v>
      </c>
      <c r="S92" s="2">
        <v>133</v>
      </c>
      <c r="T92" s="2">
        <v>25</v>
      </c>
      <c r="U92" s="2">
        <v>8</v>
      </c>
      <c r="V92" s="2">
        <v>13</v>
      </c>
      <c r="W92" s="2">
        <v>31</v>
      </c>
      <c r="X92" s="2" t="s">
        <v>31</v>
      </c>
      <c r="Y92" s="2">
        <v>25</v>
      </c>
    </row>
    <row r="93" spans="1:25">
      <c r="A93" t="s">
        <v>87</v>
      </c>
      <c r="B93" t="s">
        <v>47</v>
      </c>
      <c r="C93" s="2">
        <v>29</v>
      </c>
      <c r="D93" s="2">
        <v>91</v>
      </c>
      <c r="E93" s="2">
        <v>330</v>
      </c>
      <c r="F93" s="2">
        <v>91</v>
      </c>
      <c r="G93" s="2">
        <v>83</v>
      </c>
      <c r="H93" s="2">
        <v>48</v>
      </c>
      <c r="I93" s="2">
        <v>31</v>
      </c>
      <c r="J93" s="2" t="s">
        <v>37</v>
      </c>
      <c r="K93" s="2">
        <v>7</v>
      </c>
      <c r="L93" s="2">
        <v>28</v>
      </c>
      <c r="M93" s="2" t="b">
        <v>0</v>
      </c>
      <c r="N93" s="2" t="s">
        <v>88</v>
      </c>
      <c r="O93" s="2">
        <v>75</v>
      </c>
      <c r="P93" s="2">
        <v>21</v>
      </c>
      <c r="Q93" s="2">
        <v>1</v>
      </c>
      <c r="R93" s="2">
        <v>27.5</v>
      </c>
      <c r="S93" s="2">
        <v>87</v>
      </c>
      <c r="T93" s="2">
        <v>1.5</v>
      </c>
      <c r="U93" s="2">
        <v>13.4</v>
      </c>
      <c r="V93" s="2">
        <v>27</v>
      </c>
      <c r="W93" s="2">
        <v>54</v>
      </c>
      <c r="X93" s="2" t="s">
        <v>31</v>
      </c>
      <c r="Y93" s="2">
        <v>25</v>
      </c>
    </row>
    <row r="94" spans="1:25">
      <c r="A94" t="s">
        <v>87</v>
      </c>
      <c r="B94" t="s">
        <v>47</v>
      </c>
      <c r="C94" s="2">
        <f>$C$93+VLOOKUP(J94,BackEnd!A2:B15,2)</f>
        <v>59</v>
      </c>
      <c r="D94" s="2">
        <v>91</v>
      </c>
      <c r="E94" s="2">
        <v>490</v>
      </c>
      <c r="F94" s="2">
        <v>91</v>
      </c>
      <c r="G94" s="2">
        <v>83</v>
      </c>
      <c r="H94" s="2">
        <v>48</v>
      </c>
      <c r="I94" s="2">
        <v>31</v>
      </c>
      <c r="J94" s="2" t="s">
        <v>39</v>
      </c>
      <c r="K94" s="2">
        <v>7</v>
      </c>
      <c r="L94" s="2">
        <v>28</v>
      </c>
      <c r="M94" s="2" t="b">
        <v>0</v>
      </c>
      <c r="N94" s="2" t="s">
        <v>88</v>
      </c>
      <c r="O94" s="2">
        <v>75</v>
      </c>
      <c r="P94" s="2">
        <v>21</v>
      </c>
      <c r="Q94" s="2">
        <v>1</v>
      </c>
      <c r="R94" s="2">
        <v>27.5</v>
      </c>
      <c r="S94" s="2">
        <v>87</v>
      </c>
      <c r="T94" s="2">
        <v>2.2999999999999998</v>
      </c>
      <c r="U94" s="2">
        <v>13.4</v>
      </c>
      <c r="V94" s="2">
        <v>27</v>
      </c>
      <c r="W94" s="2">
        <v>54</v>
      </c>
      <c r="X94" s="2" t="s">
        <v>31</v>
      </c>
      <c r="Y94" s="2">
        <v>25</v>
      </c>
    </row>
    <row r="95" spans="1:25">
      <c r="A95" t="s">
        <v>87</v>
      </c>
      <c r="B95" t="s">
        <v>47</v>
      </c>
      <c r="C95" s="2">
        <f>$C$93+VLOOKUP(J95,BackEnd!A3:B16,2)</f>
        <v>89</v>
      </c>
      <c r="D95" s="2">
        <v>91</v>
      </c>
      <c r="E95" s="2">
        <v>330</v>
      </c>
      <c r="F95" s="2">
        <v>91</v>
      </c>
      <c r="G95" s="2">
        <v>83</v>
      </c>
      <c r="H95" s="2">
        <v>48</v>
      </c>
      <c r="I95" s="2">
        <v>31</v>
      </c>
      <c r="J95" s="2" t="s">
        <v>38</v>
      </c>
      <c r="K95" s="2">
        <v>7</v>
      </c>
      <c r="L95" s="2">
        <v>28</v>
      </c>
      <c r="M95" s="2" t="b">
        <v>0</v>
      </c>
      <c r="N95" s="2" t="s">
        <v>88</v>
      </c>
      <c r="O95" s="2">
        <v>75</v>
      </c>
      <c r="P95" s="2">
        <v>21</v>
      </c>
      <c r="Q95" s="2">
        <v>1</v>
      </c>
      <c r="R95" s="2">
        <v>27.5</v>
      </c>
      <c r="S95" s="2">
        <v>87</v>
      </c>
      <c r="T95" s="2">
        <v>1.5</v>
      </c>
      <c r="U95" s="2">
        <v>13.4</v>
      </c>
      <c r="V95" s="2">
        <v>27</v>
      </c>
      <c r="W95" s="2">
        <v>54</v>
      </c>
      <c r="X95" s="2" t="s">
        <v>31</v>
      </c>
      <c r="Y95" s="2">
        <v>25</v>
      </c>
    </row>
    <row r="96" spans="1:25">
      <c r="A96" t="s">
        <v>89</v>
      </c>
      <c r="B96" t="s">
        <v>47</v>
      </c>
      <c r="C96" s="2">
        <v>42</v>
      </c>
      <c r="D96" s="2">
        <v>91</v>
      </c>
      <c r="E96" s="2">
        <v>330</v>
      </c>
      <c r="F96" s="2">
        <v>91</v>
      </c>
      <c r="G96" s="2">
        <v>83</v>
      </c>
      <c r="H96" s="2">
        <v>48</v>
      </c>
      <c r="I96" s="2">
        <v>31</v>
      </c>
      <c r="J96" s="2" t="s">
        <v>37</v>
      </c>
      <c r="K96" s="2">
        <v>7</v>
      </c>
      <c r="L96" s="2">
        <v>28</v>
      </c>
      <c r="M96" s="2" t="b">
        <v>0</v>
      </c>
      <c r="N96" s="2" t="s">
        <v>88</v>
      </c>
      <c r="O96" s="2">
        <v>75</v>
      </c>
      <c r="P96" s="2">
        <v>21</v>
      </c>
      <c r="Q96" s="2">
        <v>1.2</v>
      </c>
      <c r="R96" s="2">
        <v>35</v>
      </c>
      <c r="S96" s="2">
        <v>87</v>
      </c>
      <c r="T96" s="2">
        <v>1.5</v>
      </c>
      <c r="U96" s="2">
        <v>13.4</v>
      </c>
      <c r="V96" s="2">
        <v>27</v>
      </c>
      <c r="W96" s="2">
        <v>54</v>
      </c>
      <c r="X96" s="2" t="s">
        <v>31</v>
      </c>
      <c r="Y96" s="2">
        <v>25</v>
      </c>
    </row>
    <row r="97" spans="1:25">
      <c r="A97" t="s">
        <v>89</v>
      </c>
      <c r="B97" t="s">
        <v>47</v>
      </c>
      <c r="C97" s="2">
        <f>$C$96+BackEnd!B3</f>
        <v>102</v>
      </c>
      <c r="D97" s="2">
        <v>91</v>
      </c>
      <c r="E97" s="2">
        <v>490</v>
      </c>
      <c r="F97" s="2">
        <v>91</v>
      </c>
      <c r="G97" s="2">
        <v>83</v>
      </c>
      <c r="H97" s="2">
        <v>48</v>
      </c>
      <c r="I97" s="2">
        <v>31</v>
      </c>
      <c r="J97" s="2" t="s">
        <v>39</v>
      </c>
      <c r="K97" s="2">
        <v>7</v>
      </c>
      <c r="L97" s="2">
        <v>28</v>
      </c>
      <c r="M97" s="2" t="b">
        <v>0</v>
      </c>
      <c r="N97" s="2" t="s">
        <v>88</v>
      </c>
      <c r="O97" s="2">
        <v>75</v>
      </c>
      <c r="P97" s="2">
        <v>21</v>
      </c>
      <c r="Q97" s="2">
        <v>1.2</v>
      </c>
      <c r="R97" s="2">
        <v>35</v>
      </c>
      <c r="S97" s="2">
        <v>87</v>
      </c>
      <c r="T97" s="2">
        <v>3.3</v>
      </c>
      <c r="U97" s="2">
        <v>13.4</v>
      </c>
      <c r="V97" s="2">
        <v>27</v>
      </c>
      <c r="W97" s="2">
        <v>54</v>
      </c>
      <c r="X97" s="2" t="s">
        <v>31</v>
      </c>
      <c r="Y97" s="2">
        <v>25</v>
      </c>
    </row>
    <row r="98" spans="1:25">
      <c r="A98" t="s">
        <v>89</v>
      </c>
      <c r="B98" t="s">
        <v>47</v>
      </c>
      <c r="C98" s="2">
        <f>$C$96+BackEnd!B2</f>
        <v>92</v>
      </c>
      <c r="D98" s="2">
        <v>91</v>
      </c>
      <c r="E98" s="2">
        <v>330</v>
      </c>
      <c r="F98" s="2">
        <v>91</v>
      </c>
      <c r="G98" s="2">
        <v>83</v>
      </c>
      <c r="H98" s="2">
        <v>48</v>
      </c>
      <c r="I98" s="2">
        <v>31</v>
      </c>
      <c r="J98" s="2" t="s">
        <v>38</v>
      </c>
      <c r="K98" s="2">
        <v>7</v>
      </c>
      <c r="L98" s="2">
        <v>28</v>
      </c>
      <c r="M98" s="2" t="b">
        <v>0</v>
      </c>
      <c r="N98" s="2" t="s">
        <v>88</v>
      </c>
      <c r="O98" s="2">
        <v>75</v>
      </c>
      <c r="P98" s="2">
        <v>21</v>
      </c>
      <c r="Q98" s="2">
        <v>1.2</v>
      </c>
      <c r="R98" s="2">
        <v>35</v>
      </c>
      <c r="S98" s="2">
        <v>87</v>
      </c>
      <c r="T98" s="2">
        <v>1.5</v>
      </c>
      <c r="U98" s="2">
        <v>13.4</v>
      </c>
      <c r="V98" s="2">
        <v>27</v>
      </c>
      <c r="W98" s="2">
        <v>54</v>
      </c>
      <c r="X98" s="2" t="s">
        <v>31</v>
      </c>
      <c r="Y98" s="2">
        <v>25</v>
      </c>
    </row>
    <row r="99" spans="1:25">
      <c r="A99" t="s">
        <v>90</v>
      </c>
      <c r="B99" t="s">
        <v>47</v>
      </c>
      <c r="C99" s="2">
        <v>15</v>
      </c>
      <c r="D99" s="2" t="s">
        <v>31</v>
      </c>
      <c r="E99" s="2" t="s">
        <v>31</v>
      </c>
      <c r="F99" s="2" t="s">
        <v>31</v>
      </c>
      <c r="G99" s="2" t="s">
        <v>31</v>
      </c>
      <c r="H99" s="2" t="s">
        <v>31</v>
      </c>
      <c r="I99" s="2" t="s">
        <v>31</v>
      </c>
      <c r="J99" s="2" t="s">
        <v>31</v>
      </c>
      <c r="K99" s="2" t="s">
        <v>31</v>
      </c>
      <c r="L99" s="2" t="s">
        <v>31</v>
      </c>
      <c r="M99" s="2" t="s">
        <v>31</v>
      </c>
      <c r="N99" s="2" t="s">
        <v>31</v>
      </c>
      <c r="O99" s="2" t="s">
        <v>31</v>
      </c>
      <c r="P99" s="2" t="s">
        <v>31</v>
      </c>
      <c r="Q99" s="2" t="s">
        <v>31</v>
      </c>
      <c r="R99" s="2" t="s">
        <v>31</v>
      </c>
      <c r="S99" s="2" t="s">
        <v>31</v>
      </c>
      <c r="T99" s="2" t="s">
        <v>31</v>
      </c>
      <c r="U99" s="2" t="s">
        <v>31</v>
      </c>
      <c r="V99" s="2">
        <v>104</v>
      </c>
      <c r="W99" s="2">
        <v>209</v>
      </c>
      <c r="X99" s="2">
        <v>15</v>
      </c>
      <c r="Y99" s="2">
        <v>40</v>
      </c>
    </row>
    <row r="100" spans="1:25">
      <c r="A100" t="s">
        <v>91</v>
      </c>
      <c r="B100" t="s">
        <v>47</v>
      </c>
      <c r="C100" s="2">
        <v>46</v>
      </c>
      <c r="D100" s="2">
        <v>145</v>
      </c>
      <c r="E100" s="2">
        <v>375</v>
      </c>
      <c r="F100" s="2">
        <v>130</v>
      </c>
      <c r="G100" s="2" t="s">
        <v>31</v>
      </c>
      <c r="H100" s="2" t="s">
        <v>31</v>
      </c>
      <c r="I100" s="2" t="s">
        <v>31</v>
      </c>
      <c r="J100" s="2" t="s">
        <v>55</v>
      </c>
      <c r="K100" s="2">
        <v>1</v>
      </c>
      <c r="L100" s="2">
        <v>11</v>
      </c>
      <c r="M100" s="2" t="b">
        <v>0</v>
      </c>
      <c r="N100" s="2" t="s">
        <v>31</v>
      </c>
      <c r="O100" s="2">
        <v>11</v>
      </c>
      <c r="P100" s="2">
        <v>16</v>
      </c>
      <c r="Q100" s="2">
        <v>4</v>
      </c>
      <c r="R100" s="2">
        <v>100</v>
      </c>
      <c r="S100" s="2">
        <v>133</v>
      </c>
      <c r="T100" s="2">
        <v>30</v>
      </c>
      <c r="U100" s="2">
        <v>3.2</v>
      </c>
      <c r="V100" s="2">
        <v>13</v>
      </c>
      <c r="W100" s="2">
        <v>31</v>
      </c>
      <c r="X100" s="2" t="s">
        <v>31</v>
      </c>
      <c r="Y100" s="2">
        <v>20</v>
      </c>
    </row>
    <row r="101" spans="1:25">
      <c r="A101" s="26" t="s">
        <v>91</v>
      </c>
      <c r="B101" s="26" t="s">
        <v>47</v>
      </c>
      <c r="C101" s="2">
        <f>$C$100+VLOOKUP(J101,BackEnd!A2:B15,2)</f>
        <v>51</v>
      </c>
      <c r="J101" s="2" t="s">
        <v>57</v>
      </c>
    </row>
    <row r="102" spans="1:25">
      <c r="A102" s="26" t="s">
        <v>91</v>
      </c>
      <c r="B102" s="26" t="s">
        <v>47</v>
      </c>
      <c r="C102" s="2">
        <f>$C$100+VLOOKUP(J102,BackEnd!A3:B16,2)</f>
        <v>106</v>
      </c>
      <c r="J102" s="2" t="s">
        <v>92</v>
      </c>
    </row>
    <row r="103" spans="1:25">
      <c r="A103" s="26" t="s">
        <v>91</v>
      </c>
      <c r="B103" s="26" t="s">
        <v>47</v>
      </c>
      <c r="C103" s="2">
        <f>$C$100+BackEnd!$B$13</f>
        <v>56</v>
      </c>
      <c r="J103" s="2" t="s">
        <v>58</v>
      </c>
    </row>
    <row r="104" spans="1:25">
      <c r="A104" s="26" t="s">
        <v>91</v>
      </c>
      <c r="B104" s="26" t="s">
        <v>47</v>
      </c>
      <c r="C104" s="2">
        <f>$C$100+VLOOKUP(J104,BackEnd!A5:B18,2)</f>
        <v>111</v>
      </c>
      <c r="J104" s="2" t="s">
        <v>56</v>
      </c>
    </row>
    <row r="105" spans="1:25">
      <c r="A105" t="s">
        <v>93</v>
      </c>
      <c r="B105" t="s">
        <v>47</v>
      </c>
      <c r="C105" s="2">
        <v>82</v>
      </c>
      <c r="D105" s="2">
        <v>145</v>
      </c>
      <c r="E105" s="2">
        <v>375</v>
      </c>
      <c r="F105" s="2">
        <v>130</v>
      </c>
      <c r="G105" s="2" t="s">
        <v>31</v>
      </c>
      <c r="H105" s="2" t="s">
        <v>31</v>
      </c>
      <c r="I105" s="2" t="s">
        <v>31</v>
      </c>
      <c r="J105" s="2" t="s">
        <v>55</v>
      </c>
      <c r="K105" s="2">
        <v>1</v>
      </c>
      <c r="L105" s="2">
        <v>6</v>
      </c>
      <c r="M105" s="2" t="b">
        <v>0</v>
      </c>
      <c r="N105" s="2" t="s">
        <v>31</v>
      </c>
      <c r="O105" s="2">
        <v>11</v>
      </c>
      <c r="P105" s="2">
        <v>16</v>
      </c>
      <c r="Q105" s="2">
        <v>4</v>
      </c>
      <c r="R105" s="2">
        <v>100</v>
      </c>
      <c r="S105" s="2">
        <v>108</v>
      </c>
      <c r="T105" s="2">
        <v>30</v>
      </c>
      <c r="U105" s="2">
        <v>3.7</v>
      </c>
      <c r="V105" s="2">
        <v>90</v>
      </c>
      <c r="W105" s="2">
        <v>150</v>
      </c>
      <c r="X105" s="2" t="s">
        <v>31</v>
      </c>
      <c r="Y105" s="2">
        <v>25</v>
      </c>
    </row>
    <row r="106" spans="1:25">
      <c r="A106" s="26" t="s">
        <v>93</v>
      </c>
      <c r="B106" s="26" t="s">
        <v>47</v>
      </c>
    </row>
    <row r="107" spans="1:25">
      <c r="A107" s="26" t="s">
        <v>93</v>
      </c>
      <c r="B107" s="26" t="s">
        <v>47</v>
      </c>
    </row>
    <row r="108" spans="1:25">
      <c r="A108" s="26" t="s">
        <v>93</v>
      </c>
      <c r="B108" s="26" t="s">
        <v>47</v>
      </c>
    </row>
    <row r="109" spans="1:25">
      <c r="A109" s="26" t="s">
        <v>93</v>
      </c>
      <c r="B109" s="26" t="s">
        <v>47</v>
      </c>
    </row>
    <row r="110" spans="1:25">
      <c r="A110" t="s">
        <v>94</v>
      </c>
      <c r="B110" t="s">
        <v>47</v>
      </c>
      <c r="C110" s="2">
        <v>85</v>
      </c>
      <c r="D110" s="2">
        <v>107</v>
      </c>
      <c r="E110" s="2">
        <v>280</v>
      </c>
      <c r="F110" s="2">
        <v>107</v>
      </c>
      <c r="G110" s="2">
        <v>101</v>
      </c>
      <c r="H110" s="2">
        <v>63</v>
      </c>
      <c r="I110" s="2">
        <v>44</v>
      </c>
      <c r="J110" s="2" t="s">
        <v>47</v>
      </c>
      <c r="K110" s="2">
        <v>6</v>
      </c>
      <c r="L110" s="2">
        <v>18</v>
      </c>
      <c r="M110" s="2" t="b">
        <v>0</v>
      </c>
      <c r="N110" s="2" t="s">
        <v>31</v>
      </c>
      <c r="O110" s="2">
        <v>85</v>
      </c>
      <c r="P110" s="2">
        <v>24</v>
      </c>
      <c r="Q110" s="2">
        <v>1.2</v>
      </c>
      <c r="R110" s="2">
        <v>28.1</v>
      </c>
      <c r="S110" s="2">
        <v>87</v>
      </c>
      <c r="T110" s="2">
        <v>3</v>
      </c>
      <c r="U110" s="2">
        <v>9</v>
      </c>
      <c r="V110" s="2">
        <v>27</v>
      </c>
      <c r="W110" s="2">
        <v>54</v>
      </c>
      <c r="X110" s="2" t="s">
        <v>31</v>
      </c>
      <c r="Y110" s="2">
        <v>25</v>
      </c>
    </row>
    <row r="111" spans="1:25">
      <c r="A111" t="s">
        <v>94</v>
      </c>
      <c r="B111" t="s">
        <v>47</v>
      </c>
      <c r="C111" s="2">
        <f>$C$110+BackEnd!B6</f>
        <v>125</v>
      </c>
      <c r="D111" s="2">
        <v>107</v>
      </c>
      <c r="E111" s="2">
        <v>280</v>
      </c>
      <c r="F111" s="2">
        <v>107</v>
      </c>
      <c r="G111" s="2">
        <v>101</v>
      </c>
      <c r="H111" s="2">
        <v>63</v>
      </c>
      <c r="I111" s="2">
        <v>44</v>
      </c>
      <c r="J111" s="2" t="s">
        <v>48</v>
      </c>
      <c r="K111" s="2">
        <v>6</v>
      </c>
      <c r="L111" s="2">
        <v>18</v>
      </c>
      <c r="M111" s="2" t="b">
        <v>0</v>
      </c>
      <c r="N111" s="2" t="s">
        <v>31</v>
      </c>
      <c r="O111" s="2">
        <v>85</v>
      </c>
      <c r="P111" s="2">
        <v>24</v>
      </c>
      <c r="Q111" s="2">
        <v>1.2</v>
      </c>
      <c r="R111" s="2">
        <v>28.1</v>
      </c>
      <c r="S111" s="2">
        <v>87</v>
      </c>
      <c r="T111" s="2">
        <v>3</v>
      </c>
      <c r="U111" s="2">
        <v>9</v>
      </c>
      <c r="V111" s="2">
        <v>27</v>
      </c>
      <c r="W111" s="2">
        <v>54</v>
      </c>
      <c r="X111" s="2" t="s">
        <v>31</v>
      </c>
      <c r="Y111" s="2">
        <v>25</v>
      </c>
    </row>
    <row r="112" spans="1:25">
      <c r="A112" t="s">
        <v>94</v>
      </c>
      <c r="B112" t="s">
        <v>47</v>
      </c>
      <c r="C112" s="2">
        <f>$C$110+BackEnd!B5</f>
        <v>135</v>
      </c>
      <c r="D112" s="2">
        <v>107</v>
      </c>
      <c r="E112" s="2">
        <v>250</v>
      </c>
      <c r="F112" s="2">
        <v>107</v>
      </c>
      <c r="G112" s="2">
        <v>107</v>
      </c>
      <c r="H112" s="2">
        <v>81</v>
      </c>
      <c r="I112" s="2">
        <v>52</v>
      </c>
      <c r="J112" s="2" t="s">
        <v>44</v>
      </c>
      <c r="K112" s="2">
        <v>6</v>
      </c>
      <c r="L112" s="2">
        <v>18</v>
      </c>
      <c r="M112" s="2" t="b">
        <v>0</v>
      </c>
      <c r="N112" s="2" t="s">
        <v>31</v>
      </c>
      <c r="O112" s="2">
        <v>95</v>
      </c>
      <c r="P112" s="2">
        <v>24</v>
      </c>
      <c r="Q112" s="2">
        <v>1.2</v>
      </c>
      <c r="R112" s="2">
        <v>28.1</v>
      </c>
      <c r="S112" s="2">
        <v>87</v>
      </c>
      <c r="T112" s="2">
        <v>3</v>
      </c>
      <c r="U112" s="2">
        <v>9</v>
      </c>
      <c r="V112" s="2">
        <v>27</v>
      </c>
      <c r="W112" s="2">
        <v>54</v>
      </c>
      <c r="X112" s="2" t="s">
        <v>31</v>
      </c>
      <c r="Y112" s="2">
        <v>25</v>
      </c>
    </row>
    <row r="113" spans="1:25">
      <c r="A113" t="s">
        <v>95</v>
      </c>
      <c r="B113" t="s">
        <v>47</v>
      </c>
      <c r="C113" s="2">
        <v>164</v>
      </c>
      <c r="D113" s="2">
        <v>113</v>
      </c>
      <c r="E113" s="2">
        <v>350</v>
      </c>
      <c r="F113" s="2">
        <v>97</v>
      </c>
      <c r="G113" s="2" t="s">
        <v>31</v>
      </c>
      <c r="H113" s="2" t="s">
        <v>31</v>
      </c>
      <c r="I113" s="2" t="s">
        <v>31</v>
      </c>
      <c r="J113" s="2" t="s">
        <v>55</v>
      </c>
      <c r="K113" s="2">
        <v>3</v>
      </c>
      <c r="L113" s="2">
        <v>9</v>
      </c>
      <c r="M113" s="2" t="b">
        <v>1</v>
      </c>
      <c r="N113" s="2" t="s">
        <v>31</v>
      </c>
      <c r="O113" s="2">
        <v>10</v>
      </c>
      <c r="P113" s="2">
        <v>19</v>
      </c>
      <c r="Q113" s="2">
        <v>1.5</v>
      </c>
      <c r="R113" s="2">
        <v>100</v>
      </c>
      <c r="S113" s="2">
        <v>87</v>
      </c>
      <c r="T113" s="2">
        <v>25</v>
      </c>
      <c r="U113" s="2">
        <v>11.1</v>
      </c>
      <c r="V113" s="2">
        <v>13</v>
      </c>
      <c r="W113" s="2">
        <v>31</v>
      </c>
      <c r="X113" s="2" t="s">
        <v>31</v>
      </c>
      <c r="Y113" s="2">
        <v>20</v>
      </c>
    </row>
    <row r="114" spans="1:25">
      <c r="A114" s="26" t="s">
        <v>95</v>
      </c>
      <c r="B114" s="26" t="s">
        <v>47</v>
      </c>
      <c r="J114" s="2" t="s">
        <v>58</v>
      </c>
    </row>
    <row r="115" spans="1:25">
      <c r="A115" s="26" t="s">
        <v>95</v>
      </c>
      <c r="B115" s="26" t="s">
        <v>47</v>
      </c>
      <c r="J115" s="2" t="s">
        <v>92</v>
      </c>
    </row>
    <row r="116" spans="1:25">
      <c r="A116" s="26" t="s">
        <v>95</v>
      </c>
      <c r="B116" s="26" t="s">
        <v>47</v>
      </c>
      <c r="J116" s="2" t="s">
        <v>56</v>
      </c>
    </row>
    <row r="117" spans="1:25">
      <c r="A117" s="26" t="s">
        <v>95</v>
      </c>
      <c r="B117" s="26" t="s">
        <v>47</v>
      </c>
      <c r="J117" s="2" t="s">
        <v>96</v>
      </c>
    </row>
    <row r="118" spans="1:25">
      <c r="A118" t="s">
        <v>97</v>
      </c>
      <c r="B118" t="s">
        <v>47</v>
      </c>
      <c r="C118" s="2">
        <v>33</v>
      </c>
      <c r="D118" s="2">
        <v>130</v>
      </c>
      <c r="E118" s="2">
        <v>440</v>
      </c>
      <c r="F118" s="2">
        <v>130</v>
      </c>
      <c r="G118" s="2">
        <v>123</v>
      </c>
      <c r="H118" s="2">
        <v>93</v>
      </c>
      <c r="I118" s="2">
        <v>63</v>
      </c>
      <c r="J118" s="2" t="s">
        <v>47</v>
      </c>
      <c r="K118" s="2">
        <v>1</v>
      </c>
      <c r="L118" s="2">
        <v>25</v>
      </c>
      <c r="M118" s="2" t="b">
        <v>0</v>
      </c>
      <c r="N118" s="2" t="s">
        <v>31</v>
      </c>
      <c r="O118" s="2">
        <v>204</v>
      </c>
      <c r="P118" s="2">
        <v>19</v>
      </c>
      <c r="Q118" s="2">
        <v>3.3</v>
      </c>
      <c r="R118" s="2">
        <v>40</v>
      </c>
      <c r="S118" s="2">
        <v>133</v>
      </c>
      <c r="T118" s="2">
        <v>12</v>
      </c>
      <c r="U118" s="2">
        <v>3</v>
      </c>
      <c r="V118" s="2">
        <v>13</v>
      </c>
      <c r="W118" s="2">
        <v>31</v>
      </c>
      <c r="X118" s="2" t="s">
        <v>31</v>
      </c>
      <c r="Y118" s="2">
        <v>25</v>
      </c>
    </row>
    <row r="119" spans="1:25">
      <c r="A119" t="s">
        <v>97</v>
      </c>
      <c r="B119" t="s">
        <v>47</v>
      </c>
      <c r="C119" s="2">
        <f>$C$118+VLOOKUP(J119,BackEnd!$A$2:$B$19,2)</f>
        <v>58</v>
      </c>
      <c r="D119" s="2">
        <v>130</v>
      </c>
      <c r="E119" s="2">
        <v>440</v>
      </c>
      <c r="F119" s="2">
        <v>130</v>
      </c>
      <c r="G119" s="2">
        <v>123</v>
      </c>
      <c r="H119" s="2">
        <v>93</v>
      </c>
      <c r="I119" s="2">
        <v>63</v>
      </c>
      <c r="J119" s="2" t="s">
        <v>98</v>
      </c>
      <c r="K119" s="2">
        <v>1</v>
      </c>
      <c r="L119" s="2">
        <v>25</v>
      </c>
      <c r="M119" s="2" t="b">
        <v>0</v>
      </c>
      <c r="N119" s="2" t="s">
        <v>31</v>
      </c>
      <c r="O119" s="2">
        <v>204</v>
      </c>
      <c r="P119" s="2">
        <v>19</v>
      </c>
      <c r="Q119" s="2">
        <v>3.3</v>
      </c>
      <c r="R119" s="2">
        <v>40</v>
      </c>
      <c r="S119" s="2">
        <v>133</v>
      </c>
      <c r="T119" s="2">
        <v>12</v>
      </c>
      <c r="U119" s="2">
        <v>3</v>
      </c>
      <c r="V119" s="2">
        <v>13</v>
      </c>
      <c r="W119" s="2">
        <v>31</v>
      </c>
      <c r="X119" s="2" t="s">
        <v>31</v>
      </c>
      <c r="Y119" s="2">
        <v>25</v>
      </c>
    </row>
    <row r="120" spans="1:25" s="26" customFormat="1">
      <c r="A120" s="26" t="s">
        <v>97</v>
      </c>
      <c r="B120" s="26" t="s">
        <v>47</v>
      </c>
      <c r="C120" s="27">
        <f>$C$118+BackEnd!$B$19</f>
        <v>78</v>
      </c>
      <c r="D120" s="27">
        <v>123</v>
      </c>
      <c r="E120" s="27">
        <v>370</v>
      </c>
      <c r="F120" s="27"/>
      <c r="G120" s="27"/>
      <c r="H120" s="27"/>
      <c r="I120" s="27"/>
      <c r="J120" s="27" t="s">
        <v>99</v>
      </c>
      <c r="K120" s="27">
        <v>1</v>
      </c>
      <c r="L120" s="27">
        <v>25</v>
      </c>
      <c r="M120" s="27" t="b">
        <v>0</v>
      </c>
      <c r="N120" s="27" t="s">
        <v>31</v>
      </c>
      <c r="O120" s="27">
        <v>204</v>
      </c>
      <c r="P120" s="27">
        <v>19</v>
      </c>
      <c r="Q120" s="27">
        <v>3.3</v>
      </c>
      <c r="R120" s="27">
        <v>40</v>
      </c>
      <c r="S120" s="27">
        <v>133</v>
      </c>
      <c r="T120" s="27">
        <v>12</v>
      </c>
      <c r="U120" s="27">
        <v>3</v>
      </c>
      <c r="V120" s="27">
        <v>13</v>
      </c>
      <c r="W120" s="27">
        <v>31</v>
      </c>
      <c r="X120" s="27" t="s">
        <v>31</v>
      </c>
      <c r="Y120" s="27">
        <v>25</v>
      </c>
    </row>
    <row r="121" spans="1:25">
      <c r="A121" t="s">
        <v>97</v>
      </c>
      <c r="B121" t="s">
        <v>47</v>
      </c>
      <c r="C121" s="2">
        <f>$C$118+VLOOKUP(J121,BackEnd!$A$2:$B$19,2)</f>
        <v>58</v>
      </c>
      <c r="D121" s="2">
        <v>130</v>
      </c>
      <c r="E121" s="2">
        <v>440</v>
      </c>
      <c r="F121" s="2">
        <v>130</v>
      </c>
      <c r="G121" s="2">
        <v>123</v>
      </c>
      <c r="H121" s="2">
        <v>93</v>
      </c>
      <c r="I121" s="2">
        <v>63</v>
      </c>
      <c r="J121" s="2" t="s">
        <v>100</v>
      </c>
      <c r="K121" s="2">
        <v>1</v>
      </c>
      <c r="L121" s="2">
        <v>25</v>
      </c>
      <c r="M121" s="2" t="b">
        <v>0</v>
      </c>
      <c r="N121" s="2" t="s">
        <v>31</v>
      </c>
      <c r="O121" s="2">
        <v>204</v>
      </c>
      <c r="P121" s="2">
        <v>19</v>
      </c>
      <c r="Q121" s="2">
        <v>3.3</v>
      </c>
      <c r="R121" s="2">
        <v>40</v>
      </c>
      <c r="S121" s="2">
        <v>133</v>
      </c>
      <c r="T121" s="2">
        <v>12</v>
      </c>
      <c r="U121" s="2">
        <v>3</v>
      </c>
      <c r="V121" s="2">
        <v>13</v>
      </c>
      <c r="W121" s="2">
        <v>31</v>
      </c>
      <c r="X121" s="2" t="s">
        <v>31</v>
      </c>
      <c r="Y121" s="2">
        <v>25</v>
      </c>
    </row>
    <row r="122" spans="1:25">
      <c r="A122" t="s">
        <v>101</v>
      </c>
      <c r="B122" t="s">
        <v>47</v>
      </c>
      <c r="C122" s="2">
        <v>56</v>
      </c>
      <c r="D122" s="2">
        <v>130</v>
      </c>
      <c r="E122" s="2">
        <v>440</v>
      </c>
      <c r="F122" s="2">
        <v>130</v>
      </c>
      <c r="G122" s="2">
        <v>123</v>
      </c>
      <c r="H122" s="2">
        <v>93</v>
      </c>
      <c r="I122" s="2">
        <v>63</v>
      </c>
      <c r="J122" s="2" t="s">
        <v>47</v>
      </c>
      <c r="K122" s="2">
        <v>1</v>
      </c>
      <c r="L122" s="2">
        <v>25</v>
      </c>
      <c r="M122" s="2" t="b">
        <v>0</v>
      </c>
      <c r="N122" s="2" t="s">
        <v>31</v>
      </c>
      <c r="O122" s="2">
        <v>204</v>
      </c>
      <c r="P122" s="2">
        <v>19</v>
      </c>
      <c r="Q122" s="2">
        <v>3.3</v>
      </c>
      <c r="R122" s="2">
        <v>40</v>
      </c>
      <c r="S122" s="2">
        <v>133</v>
      </c>
      <c r="T122" s="2">
        <v>12</v>
      </c>
      <c r="U122" s="2">
        <v>3</v>
      </c>
      <c r="V122" s="2">
        <v>52</v>
      </c>
      <c r="W122" s="2">
        <v>105</v>
      </c>
      <c r="X122" s="2" t="s">
        <v>31</v>
      </c>
      <c r="Y122" s="2">
        <v>25</v>
      </c>
    </row>
    <row r="123" spans="1:25">
      <c r="A123" t="s">
        <v>101</v>
      </c>
      <c r="B123" t="s">
        <v>47</v>
      </c>
      <c r="C123" s="2">
        <f>$C$122+VLOOKUP(J123,BackEnd!$A$2:$B$19,2)</f>
        <v>81</v>
      </c>
      <c r="D123" s="2">
        <v>130</v>
      </c>
      <c r="E123" s="2">
        <v>440</v>
      </c>
      <c r="F123" s="2">
        <v>130</v>
      </c>
      <c r="G123" s="2">
        <v>123</v>
      </c>
      <c r="H123" s="2">
        <v>93</v>
      </c>
      <c r="I123" s="2">
        <v>63</v>
      </c>
      <c r="J123" s="2" t="s">
        <v>98</v>
      </c>
      <c r="K123" s="2">
        <v>1</v>
      </c>
      <c r="L123" s="2">
        <v>25</v>
      </c>
      <c r="M123" s="2" t="b">
        <v>0</v>
      </c>
      <c r="N123" s="2" t="s">
        <v>31</v>
      </c>
      <c r="O123" s="2">
        <v>204</v>
      </c>
      <c r="P123" s="2">
        <v>19</v>
      </c>
      <c r="Q123" s="2">
        <v>3.3</v>
      </c>
      <c r="R123" s="2">
        <v>40</v>
      </c>
      <c r="S123" s="2">
        <v>133</v>
      </c>
      <c r="T123" s="2">
        <v>12</v>
      </c>
      <c r="U123" s="2">
        <v>3</v>
      </c>
      <c r="V123" s="2">
        <v>52</v>
      </c>
      <c r="W123" s="2">
        <v>105</v>
      </c>
      <c r="X123" s="2" t="s">
        <v>31</v>
      </c>
      <c r="Y123" s="2">
        <v>25</v>
      </c>
    </row>
    <row r="124" spans="1:25" s="26" customFormat="1">
      <c r="A124" s="26" t="s">
        <v>101</v>
      </c>
      <c r="B124" s="26" t="s">
        <v>47</v>
      </c>
      <c r="C124" s="2">
        <f>$C$122+BackEnd!$B$19</f>
        <v>101</v>
      </c>
      <c r="D124" s="27"/>
      <c r="E124" s="27"/>
      <c r="F124" s="27"/>
      <c r="G124" s="27"/>
      <c r="H124" s="27"/>
      <c r="I124" s="27"/>
      <c r="J124" s="27" t="s">
        <v>102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spans="1:25">
      <c r="A125" t="s">
        <v>101</v>
      </c>
      <c r="B125" t="s">
        <v>47</v>
      </c>
      <c r="C125" s="2">
        <f>$C$122+VLOOKUP(J125,BackEnd!$A$2:$B$19,2)</f>
        <v>81</v>
      </c>
      <c r="D125" s="2">
        <v>130</v>
      </c>
      <c r="E125" s="2">
        <v>440</v>
      </c>
      <c r="F125" s="2">
        <v>130</v>
      </c>
      <c r="G125" s="2">
        <v>123</v>
      </c>
      <c r="H125" s="2">
        <v>93</v>
      </c>
      <c r="I125" s="2">
        <v>63</v>
      </c>
      <c r="J125" s="2" t="s">
        <v>100</v>
      </c>
      <c r="K125" s="2">
        <v>1</v>
      </c>
      <c r="L125" s="2">
        <v>25</v>
      </c>
      <c r="M125" s="2" t="b">
        <v>0</v>
      </c>
      <c r="N125" s="2" t="s">
        <v>31</v>
      </c>
      <c r="O125" s="2">
        <v>204</v>
      </c>
      <c r="P125" s="2">
        <v>19</v>
      </c>
      <c r="Q125" s="2">
        <v>3.3</v>
      </c>
      <c r="R125" s="2">
        <v>40</v>
      </c>
      <c r="S125" s="2">
        <v>133</v>
      </c>
      <c r="T125" s="2">
        <v>12</v>
      </c>
      <c r="U125" s="2">
        <v>3</v>
      </c>
      <c r="V125" s="2">
        <v>52</v>
      </c>
      <c r="W125" s="2">
        <v>105</v>
      </c>
      <c r="X125" s="2" t="s">
        <v>31</v>
      </c>
      <c r="Y125" s="2">
        <v>25</v>
      </c>
    </row>
    <row r="126" spans="1:25">
      <c r="A126" t="s">
        <v>103</v>
      </c>
      <c r="B126" t="s">
        <v>47</v>
      </c>
      <c r="C126" s="2">
        <v>46</v>
      </c>
      <c r="D126" s="2">
        <v>130</v>
      </c>
      <c r="E126" s="2">
        <v>440</v>
      </c>
      <c r="F126" s="2">
        <v>130</v>
      </c>
      <c r="G126" s="2">
        <v>123</v>
      </c>
      <c r="H126" s="2">
        <v>93</v>
      </c>
      <c r="I126" s="2">
        <v>63</v>
      </c>
      <c r="J126" s="2" t="s">
        <v>47</v>
      </c>
      <c r="K126" s="2">
        <v>1</v>
      </c>
      <c r="L126" s="2">
        <v>25</v>
      </c>
      <c r="M126" s="2" t="b">
        <v>0</v>
      </c>
      <c r="N126" s="2" t="s">
        <v>31</v>
      </c>
      <c r="O126" s="2">
        <v>204</v>
      </c>
      <c r="P126" s="2">
        <v>19</v>
      </c>
      <c r="Q126" s="2">
        <v>3.3</v>
      </c>
      <c r="R126" s="2">
        <v>40</v>
      </c>
      <c r="S126" s="2">
        <v>55</v>
      </c>
      <c r="T126" s="2">
        <v>12</v>
      </c>
      <c r="U126" s="2">
        <v>3</v>
      </c>
      <c r="V126" s="2">
        <v>13</v>
      </c>
      <c r="W126" s="2">
        <v>31</v>
      </c>
      <c r="X126" s="2" t="s">
        <v>31</v>
      </c>
      <c r="Y126" s="2">
        <v>25</v>
      </c>
    </row>
    <row r="127" spans="1:25">
      <c r="A127" t="s">
        <v>103</v>
      </c>
      <c r="B127" t="s">
        <v>47</v>
      </c>
      <c r="C127" s="2">
        <f>$C$126+VLOOKUP(J127,BackEnd!$A$2:$B$19,2)</f>
        <v>71</v>
      </c>
      <c r="D127" s="2">
        <v>130</v>
      </c>
      <c r="E127" s="2">
        <v>440</v>
      </c>
      <c r="F127" s="2">
        <v>130</v>
      </c>
      <c r="G127" s="2">
        <v>123</v>
      </c>
      <c r="H127" s="2">
        <v>93</v>
      </c>
      <c r="I127" s="2">
        <v>63</v>
      </c>
      <c r="J127" s="2" t="s">
        <v>98</v>
      </c>
      <c r="K127" s="2">
        <v>1</v>
      </c>
      <c r="L127" s="2">
        <v>25</v>
      </c>
      <c r="M127" s="2" t="b">
        <v>0</v>
      </c>
      <c r="N127" s="2" t="s">
        <v>31</v>
      </c>
      <c r="O127" s="2">
        <v>204</v>
      </c>
      <c r="P127" s="2">
        <v>19</v>
      </c>
      <c r="Q127" s="2">
        <v>3.3</v>
      </c>
      <c r="R127" s="2">
        <v>40</v>
      </c>
      <c r="S127" s="2">
        <v>55</v>
      </c>
      <c r="T127" s="2">
        <v>12</v>
      </c>
      <c r="U127" s="2">
        <v>3</v>
      </c>
      <c r="V127" s="2">
        <v>13</v>
      </c>
      <c r="W127" s="2">
        <v>31</v>
      </c>
      <c r="X127" s="2" t="s">
        <v>31</v>
      </c>
      <c r="Y127" s="2">
        <v>25</v>
      </c>
    </row>
    <row r="128" spans="1:25" s="26" customFormat="1">
      <c r="A128" s="26" t="s">
        <v>103</v>
      </c>
      <c r="B128" s="26" t="s">
        <v>47</v>
      </c>
      <c r="C128" s="27">
        <f>$C$126+BackEnd!$B$19</f>
        <v>91</v>
      </c>
      <c r="D128" s="27"/>
      <c r="E128" s="27"/>
      <c r="F128" s="27"/>
      <c r="G128" s="27"/>
      <c r="H128" s="27"/>
      <c r="I128" s="27"/>
      <c r="J128" s="27" t="s">
        <v>102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>
      <c r="A129" t="s">
        <v>103</v>
      </c>
      <c r="B129" t="s">
        <v>47</v>
      </c>
      <c r="C129" s="2">
        <f>$C$126+VLOOKUP(J129,BackEnd!$A$2:$B$19,2)</f>
        <v>71</v>
      </c>
      <c r="D129" s="2">
        <v>130</v>
      </c>
      <c r="E129" s="2">
        <v>440</v>
      </c>
      <c r="F129" s="2">
        <v>130</v>
      </c>
      <c r="G129" s="2">
        <v>123</v>
      </c>
      <c r="H129" s="2">
        <v>93</v>
      </c>
      <c r="I129" s="2">
        <v>63</v>
      </c>
      <c r="J129" s="2" t="s">
        <v>100</v>
      </c>
      <c r="K129" s="2">
        <v>1</v>
      </c>
      <c r="L129" s="2">
        <v>25</v>
      </c>
      <c r="M129" s="2" t="b">
        <v>0</v>
      </c>
      <c r="N129" s="2" t="s">
        <v>31</v>
      </c>
      <c r="O129" s="2">
        <v>204</v>
      </c>
      <c r="P129" s="2">
        <v>19</v>
      </c>
      <c r="Q129" s="2">
        <v>3.3</v>
      </c>
      <c r="R129" s="2">
        <v>40</v>
      </c>
      <c r="S129" s="2">
        <v>55</v>
      </c>
      <c r="T129" s="2">
        <v>12</v>
      </c>
      <c r="U129" s="2">
        <v>3</v>
      </c>
      <c r="V129" s="2">
        <v>13</v>
      </c>
      <c r="W129" s="2">
        <v>31</v>
      </c>
      <c r="X129" s="2" t="s">
        <v>31</v>
      </c>
      <c r="Y129" s="2">
        <v>25</v>
      </c>
    </row>
    <row r="130" spans="1:25">
      <c r="A130" t="s">
        <v>104</v>
      </c>
      <c r="B130" t="s">
        <v>47</v>
      </c>
      <c r="C130" s="2">
        <v>218</v>
      </c>
      <c r="D130" s="2">
        <v>105</v>
      </c>
      <c r="E130" s="2">
        <v>350</v>
      </c>
      <c r="F130" s="2">
        <v>80</v>
      </c>
      <c r="G130" s="2" t="s">
        <v>31</v>
      </c>
      <c r="H130" s="2" t="s">
        <v>31</v>
      </c>
      <c r="I130" s="2" t="s">
        <v>31</v>
      </c>
      <c r="J130" s="2" t="s">
        <v>55</v>
      </c>
      <c r="K130" s="2">
        <v>5</v>
      </c>
      <c r="L130" s="2">
        <v>11</v>
      </c>
      <c r="M130" s="2" t="b">
        <v>1</v>
      </c>
      <c r="N130" s="2" t="s">
        <v>31</v>
      </c>
      <c r="O130" s="2">
        <v>10</v>
      </c>
      <c r="P130" s="2">
        <v>19</v>
      </c>
      <c r="Q130" s="2">
        <v>1.6</v>
      </c>
      <c r="R130" s="2">
        <v>115</v>
      </c>
      <c r="S130" s="2">
        <v>133</v>
      </c>
      <c r="T130" s="2">
        <v>27</v>
      </c>
      <c r="U130" s="2">
        <v>10.6</v>
      </c>
      <c r="V130" s="2">
        <v>13</v>
      </c>
      <c r="W130" s="2">
        <v>31</v>
      </c>
      <c r="X130" s="2" t="s">
        <v>31</v>
      </c>
      <c r="Y130" s="2">
        <v>25</v>
      </c>
    </row>
    <row r="131" spans="1:25" s="26" customFormat="1">
      <c r="A131" s="26" t="s">
        <v>104</v>
      </c>
      <c r="B131" s="26" t="s">
        <v>47</v>
      </c>
      <c r="C131" s="27"/>
      <c r="D131" s="27"/>
      <c r="E131" s="27"/>
      <c r="F131" s="27"/>
      <c r="G131" s="27"/>
      <c r="H131" s="27"/>
      <c r="I131" s="27"/>
      <c r="J131" s="27" t="s">
        <v>96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5" s="26" customFormat="1">
      <c r="A132" s="26" t="s">
        <v>104</v>
      </c>
      <c r="B132" s="26" t="s">
        <v>47</v>
      </c>
      <c r="C132" s="27"/>
      <c r="D132" s="27"/>
      <c r="E132" s="27"/>
      <c r="F132" s="27"/>
      <c r="G132" s="27"/>
      <c r="H132" s="27"/>
      <c r="I132" s="27"/>
      <c r="J132" s="27" t="s">
        <v>92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5" s="26" customFormat="1">
      <c r="A133" s="26" t="s">
        <v>104</v>
      </c>
      <c r="B133" s="26" t="s">
        <v>47</v>
      </c>
      <c r="C133" s="27"/>
      <c r="D133" s="27"/>
      <c r="E133" s="27"/>
      <c r="F133" s="27"/>
      <c r="G133" s="27"/>
      <c r="H133" s="27"/>
      <c r="I133" s="27"/>
      <c r="J133" s="27" t="s">
        <v>56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5" s="26" customFormat="1">
      <c r="A134" s="26" t="s">
        <v>104</v>
      </c>
      <c r="B134" s="26" t="s">
        <v>47</v>
      </c>
      <c r="C134" s="27"/>
      <c r="D134" s="27"/>
      <c r="E134" s="27"/>
      <c r="F134" s="27"/>
      <c r="G134" s="27"/>
      <c r="H134" s="27"/>
      <c r="I134" s="27"/>
      <c r="J134" s="27" t="s">
        <v>58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5">
      <c r="A135" t="s">
        <v>105</v>
      </c>
      <c r="B135" t="s">
        <v>47</v>
      </c>
      <c r="C135" s="2">
        <v>35</v>
      </c>
      <c r="D135" s="2">
        <v>107</v>
      </c>
      <c r="E135" s="2">
        <v>370</v>
      </c>
      <c r="F135" s="2">
        <v>107</v>
      </c>
      <c r="G135" s="2">
        <v>100</v>
      </c>
      <c r="H135" s="2">
        <v>62</v>
      </c>
      <c r="I135" s="2">
        <v>44</v>
      </c>
      <c r="J135" s="2" t="s">
        <v>37</v>
      </c>
      <c r="K135" s="2">
        <v>6</v>
      </c>
      <c r="L135" s="2">
        <v>34</v>
      </c>
      <c r="M135" s="2" t="b">
        <v>1</v>
      </c>
      <c r="N135" s="2" t="s">
        <v>31</v>
      </c>
      <c r="O135" s="2">
        <v>141</v>
      </c>
      <c r="P135" s="2">
        <v>28</v>
      </c>
      <c r="Q135" s="2">
        <v>1.2</v>
      </c>
      <c r="R135" s="2">
        <v>35</v>
      </c>
      <c r="S135" s="2">
        <v>133</v>
      </c>
      <c r="T135" s="2">
        <v>10</v>
      </c>
      <c r="U135" s="2">
        <v>9.4</v>
      </c>
      <c r="V135" s="2">
        <v>13</v>
      </c>
      <c r="W135" s="2">
        <v>31</v>
      </c>
      <c r="X135" s="2" t="s">
        <v>31</v>
      </c>
      <c r="Y135" s="2">
        <v>25</v>
      </c>
    </row>
    <row r="136" spans="1:25">
      <c r="A136" t="s">
        <v>105</v>
      </c>
      <c r="B136" t="s">
        <v>47</v>
      </c>
      <c r="C136" s="2">
        <f>$C$135+VLOOKUP(J136,BackEnd!$A$2:$B$19,2)</f>
        <v>65</v>
      </c>
      <c r="D136" s="2">
        <v>107</v>
      </c>
      <c r="E136" s="2">
        <v>370</v>
      </c>
      <c r="F136" s="2">
        <v>107</v>
      </c>
      <c r="G136" s="2">
        <v>100</v>
      </c>
      <c r="H136" s="2">
        <v>62</v>
      </c>
      <c r="I136" s="2">
        <v>44</v>
      </c>
      <c r="J136" s="2" t="s">
        <v>48</v>
      </c>
      <c r="K136" s="2">
        <v>6</v>
      </c>
      <c r="L136" s="2">
        <v>34</v>
      </c>
      <c r="M136" s="2" t="b">
        <v>1</v>
      </c>
      <c r="N136" s="2" t="s">
        <v>31</v>
      </c>
      <c r="O136" s="2">
        <v>141</v>
      </c>
      <c r="P136" s="2">
        <v>28</v>
      </c>
      <c r="Q136" s="2">
        <v>1.2</v>
      </c>
      <c r="R136" s="2">
        <v>35</v>
      </c>
      <c r="S136" s="2">
        <v>133</v>
      </c>
      <c r="T136" s="2">
        <v>10</v>
      </c>
      <c r="U136" s="2">
        <v>9.4</v>
      </c>
      <c r="V136" s="2">
        <v>13</v>
      </c>
      <c r="W136" s="2">
        <v>31</v>
      </c>
      <c r="X136" s="2" t="s">
        <v>31</v>
      </c>
      <c r="Y136" s="2">
        <v>25</v>
      </c>
    </row>
    <row r="137" spans="1:25">
      <c r="A137" t="s">
        <v>105</v>
      </c>
      <c r="B137" t="s">
        <v>47</v>
      </c>
      <c r="C137" s="2">
        <f>$C$135+VLOOKUP(J137,BackEnd!$A$2:$B$19,2)</f>
        <v>65</v>
      </c>
      <c r="D137" s="2">
        <v>107</v>
      </c>
      <c r="E137" s="2">
        <v>520</v>
      </c>
      <c r="F137" s="2">
        <v>107</v>
      </c>
      <c r="G137" s="2">
        <v>100</v>
      </c>
      <c r="H137" s="2">
        <v>62</v>
      </c>
      <c r="I137" s="2">
        <v>44</v>
      </c>
      <c r="J137" s="2" t="s">
        <v>39</v>
      </c>
      <c r="K137" s="2">
        <v>6</v>
      </c>
      <c r="L137" s="2">
        <v>34</v>
      </c>
      <c r="M137" s="2" t="b">
        <v>1</v>
      </c>
      <c r="N137" s="2" t="s">
        <v>31</v>
      </c>
      <c r="O137" s="2">
        <v>141</v>
      </c>
      <c r="P137" s="2">
        <v>28</v>
      </c>
      <c r="Q137" s="2">
        <v>1.2</v>
      </c>
      <c r="R137" s="2">
        <v>35</v>
      </c>
      <c r="S137" s="2">
        <v>133</v>
      </c>
      <c r="T137" s="2">
        <v>13</v>
      </c>
      <c r="U137" s="2">
        <v>9.4</v>
      </c>
      <c r="V137" s="2">
        <v>13</v>
      </c>
      <c r="W137" s="2">
        <v>31</v>
      </c>
      <c r="X137" s="2" t="s">
        <v>31</v>
      </c>
      <c r="Y137" s="2">
        <v>25</v>
      </c>
    </row>
    <row r="138" spans="1:25">
      <c r="A138" t="s">
        <v>105</v>
      </c>
      <c r="B138" t="s">
        <v>47</v>
      </c>
      <c r="C138" s="2">
        <f>$C$135+VLOOKUP(J138,BackEnd!$A$2:$B$19,2)</f>
        <v>85</v>
      </c>
      <c r="D138" s="2">
        <v>107</v>
      </c>
      <c r="E138" s="2">
        <v>310</v>
      </c>
      <c r="F138" s="2">
        <v>107</v>
      </c>
      <c r="G138" s="2">
        <v>107</v>
      </c>
      <c r="H138" s="2">
        <v>76</v>
      </c>
      <c r="I138" s="2">
        <v>52</v>
      </c>
      <c r="J138" s="2" t="s">
        <v>44</v>
      </c>
      <c r="K138" s="2">
        <v>6</v>
      </c>
      <c r="L138" s="2">
        <v>34</v>
      </c>
      <c r="M138" s="2" t="b">
        <v>1</v>
      </c>
      <c r="N138" s="2" t="s">
        <v>31</v>
      </c>
      <c r="O138" s="2">
        <v>178</v>
      </c>
      <c r="P138" s="2">
        <v>28</v>
      </c>
      <c r="Q138" s="2">
        <v>1.2</v>
      </c>
      <c r="R138" s="2">
        <v>35</v>
      </c>
      <c r="S138" s="2">
        <v>133</v>
      </c>
      <c r="T138" s="2">
        <v>10</v>
      </c>
      <c r="U138" s="2">
        <v>9.4</v>
      </c>
      <c r="V138" s="2">
        <v>13</v>
      </c>
      <c r="W138" s="2">
        <v>31</v>
      </c>
      <c r="X138" s="2" t="s">
        <v>31</v>
      </c>
      <c r="Y138" s="2">
        <v>25</v>
      </c>
    </row>
    <row r="139" spans="1:25">
      <c r="A139" t="s">
        <v>106</v>
      </c>
      <c r="B139" t="s">
        <v>47</v>
      </c>
      <c r="C139" s="2">
        <v>39</v>
      </c>
      <c r="D139" s="2">
        <v>107</v>
      </c>
      <c r="E139" s="2">
        <v>370</v>
      </c>
      <c r="F139" s="2">
        <v>107</v>
      </c>
      <c r="G139" s="2">
        <v>100</v>
      </c>
      <c r="H139" s="2">
        <v>62</v>
      </c>
      <c r="I139" s="2">
        <v>44</v>
      </c>
      <c r="J139" s="2" t="s">
        <v>37</v>
      </c>
      <c r="K139" s="2">
        <v>6</v>
      </c>
      <c r="L139" s="2">
        <v>34</v>
      </c>
      <c r="M139" s="2" t="b">
        <v>1</v>
      </c>
      <c r="N139" s="2" t="s">
        <v>31</v>
      </c>
      <c r="O139" s="2">
        <v>141</v>
      </c>
      <c r="P139" s="2">
        <v>28</v>
      </c>
      <c r="Q139" s="2">
        <v>1.3</v>
      </c>
      <c r="R139" s="2">
        <v>35</v>
      </c>
      <c r="S139" s="2">
        <v>133</v>
      </c>
      <c r="T139" s="2">
        <v>10</v>
      </c>
      <c r="U139" s="2">
        <v>9.4</v>
      </c>
      <c r="V139" s="2">
        <v>52</v>
      </c>
      <c r="W139" s="2">
        <v>105</v>
      </c>
      <c r="X139" s="2" t="s">
        <v>31</v>
      </c>
      <c r="Y139" s="2">
        <v>25</v>
      </c>
    </row>
    <row r="140" spans="1:25">
      <c r="A140" t="s">
        <v>106</v>
      </c>
      <c r="B140" t="s">
        <v>47</v>
      </c>
      <c r="C140" s="2">
        <f>$C$139+BackEnd!$B$6</f>
        <v>79</v>
      </c>
      <c r="D140" s="2">
        <v>107</v>
      </c>
      <c r="E140" s="2">
        <v>520</v>
      </c>
      <c r="F140" s="2">
        <v>107</v>
      </c>
      <c r="G140" s="2">
        <v>100</v>
      </c>
      <c r="H140" s="2">
        <v>62</v>
      </c>
      <c r="I140" s="2">
        <v>44</v>
      </c>
      <c r="J140" s="2" t="s">
        <v>48</v>
      </c>
      <c r="K140" s="2">
        <v>6</v>
      </c>
      <c r="L140" s="2">
        <v>34</v>
      </c>
      <c r="M140" s="2" t="b">
        <v>1</v>
      </c>
      <c r="N140" s="2" t="s">
        <v>31</v>
      </c>
      <c r="O140" s="2">
        <v>141</v>
      </c>
      <c r="P140" s="2">
        <v>28</v>
      </c>
      <c r="Q140" s="2">
        <v>1.3</v>
      </c>
      <c r="R140" s="2">
        <v>35</v>
      </c>
      <c r="S140" s="2">
        <v>133</v>
      </c>
      <c r="T140" s="2">
        <v>13</v>
      </c>
      <c r="U140" s="2">
        <v>9.4</v>
      </c>
      <c r="V140" s="2">
        <v>52</v>
      </c>
      <c r="W140" s="2">
        <v>105</v>
      </c>
      <c r="X140" s="2" t="s">
        <v>31</v>
      </c>
      <c r="Y140" s="2">
        <v>25</v>
      </c>
    </row>
    <row r="141" spans="1:25">
      <c r="A141" t="s">
        <v>106</v>
      </c>
      <c r="B141" t="s">
        <v>47</v>
      </c>
      <c r="C141" s="2">
        <f>$C$139+BackEnd!$B$3</f>
        <v>99</v>
      </c>
      <c r="D141" s="2">
        <v>107</v>
      </c>
      <c r="E141" s="2">
        <v>370</v>
      </c>
      <c r="F141" s="2">
        <v>107</v>
      </c>
      <c r="G141" s="2">
        <v>100</v>
      </c>
      <c r="H141" s="2">
        <v>62</v>
      </c>
      <c r="I141" s="2">
        <v>44</v>
      </c>
      <c r="J141" s="2" t="s">
        <v>39</v>
      </c>
      <c r="K141" s="2">
        <v>6</v>
      </c>
      <c r="L141" s="2">
        <v>34</v>
      </c>
      <c r="M141" s="2" t="b">
        <v>1</v>
      </c>
      <c r="N141" s="2" t="s">
        <v>31</v>
      </c>
      <c r="O141" s="2">
        <v>141</v>
      </c>
      <c r="P141" s="2">
        <v>28</v>
      </c>
      <c r="Q141" s="2">
        <v>1.3</v>
      </c>
      <c r="R141" s="2">
        <v>35</v>
      </c>
      <c r="S141" s="2">
        <v>133</v>
      </c>
      <c r="T141" s="2">
        <v>10</v>
      </c>
      <c r="U141" s="2">
        <v>9.4</v>
      </c>
      <c r="V141" s="2">
        <v>52</v>
      </c>
      <c r="W141" s="2">
        <v>105</v>
      </c>
      <c r="X141" s="2" t="s">
        <v>31</v>
      </c>
      <c r="Y141" s="2">
        <v>25</v>
      </c>
    </row>
    <row r="142" spans="1:25">
      <c r="A142" t="s">
        <v>106</v>
      </c>
      <c r="B142" t="s">
        <v>47</v>
      </c>
      <c r="C142" s="2">
        <f>$C$139+VLOOKUP(J142,BackEnd!$A$2:$B$19,2)</f>
        <v>89</v>
      </c>
      <c r="D142" s="2">
        <v>107</v>
      </c>
      <c r="E142" s="2">
        <v>310</v>
      </c>
      <c r="F142" s="2">
        <v>107</v>
      </c>
      <c r="G142" s="2">
        <v>107</v>
      </c>
      <c r="H142" s="2">
        <v>76</v>
      </c>
      <c r="I142" s="2">
        <v>52</v>
      </c>
      <c r="J142" s="2" t="s">
        <v>44</v>
      </c>
      <c r="K142" s="2">
        <v>6</v>
      </c>
      <c r="L142" s="2">
        <v>34</v>
      </c>
      <c r="M142" s="2" t="b">
        <v>1</v>
      </c>
      <c r="N142" s="2" t="s">
        <v>31</v>
      </c>
      <c r="O142" s="2">
        <v>178</v>
      </c>
      <c r="P142" s="2">
        <v>28</v>
      </c>
      <c r="Q142" s="2">
        <v>1.3</v>
      </c>
      <c r="R142" s="2">
        <v>35</v>
      </c>
      <c r="S142" s="2">
        <v>133</v>
      </c>
      <c r="T142" s="2">
        <v>10</v>
      </c>
      <c r="U142" s="2">
        <v>9.4</v>
      </c>
      <c r="V142" s="2">
        <v>52</v>
      </c>
      <c r="W142" s="2">
        <v>105</v>
      </c>
      <c r="X142" s="2" t="s">
        <v>31</v>
      </c>
      <c r="Y142" s="2">
        <v>25</v>
      </c>
    </row>
    <row r="143" spans="1:25">
      <c r="A143" t="s">
        <v>107</v>
      </c>
      <c r="B143" t="s">
        <v>47</v>
      </c>
      <c r="C143" s="2">
        <v>45</v>
      </c>
      <c r="D143" s="2">
        <v>107</v>
      </c>
      <c r="E143" s="2">
        <v>370</v>
      </c>
      <c r="F143" s="2">
        <v>107</v>
      </c>
      <c r="G143" s="2">
        <v>100</v>
      </c>
      <c r="H143" s="2">
        <v>62</v>
      </c>
      <c r="I143" s="2">
        <v>44</v>
      </c>
      <c r="J143" s="2" t="s">
        <v>37</v>
      </c>
      <c r="K143" s="2">
        <v>6</v>
      </c>
      <c r="L143" s="2">
        <v>34</v>
      </c>
      <c r="M143" s="2" t="b">
        <v>1</v>
      </c>
      <c r="N143" s="2" t="s">
        <v>31</v>
      </c>
      <c r="O143" s="2">
        <v>141</v>
      </c>
      <c r="P143" s="2">
        <v>28</v>
      </c>
      <c r="Q143" s="2">
        <v>1.2</v>
      </c>
      <c r="R143" s="2">
        <v>50</v>
      </c>
      <c r="S143" s="2">
        <v>133</v>
      </c>
      <c r="T143" s="2">
        <v>10</v>
      </c>
      <c r="U143" s="2">
        <v>9.4</v>
      </c>
      <c r="V143" s="2">
        <v>13</v>
      </c>
      <c r="W143" s="2">
        <v>31</v>
      </c>
      <c r="X143" s="2" t="s">
        <v>31</v>
      </c>
      <c r="Y143" s="2">
        <v>25</v>
      </c>
    </row>
    <row r="144" spans="1:25">
      <c r="A144" t="s">
        <v>107</v>
      </c>
      <c r="B144" t="s">
        <v>47</v>
      </c>
      <c r="C144" s="2">
        <f>$C$143+BackEnd!$B$6</f>
        <v>85</v>
      </c>
      <c r="D144" s="2">
        <v>107</v>
      </c>
      <c r="E144" s="2">
        <v>370</v>
      </c>
      <c r="F144" s="2">
        <v>107</v>
      </c>
      <c r="G144" s="2">
        <v>100</v>
      </c>
      <c r="H144" s="2">
        <v>62</v>
      </c>
      <c r="I144" s="2">
        <v>44</v>
      </c>
      <c r="J144" s="2" t="s">
        <v>48</v>
      </c>
      <c r="K144" s="2">
        <v>6</v>
      </c>
      <c r="L144" s="2">
        <v>34</v>
      </c>
      <c r="M144" s="2" t="b">
        <v>1</v>
      </c>
      <c r="N144" s="2" t="s">
        <v>31</v>
      </c>
      <c r="O144" s="2">
        <v>141</v>
      </c>
      <c r="P144" s="2">
        <v>28</v>
      </c>
      <c r="Q144" s="2">
        <v>1.2</v>
      </c>
      <c r="R144" s="2">
        <v>50</v>
      </c>
      <c r="S144" s="2">
        <v>133</v>
      </c>
      <c r="T144" s="2">
        <v>10</v>
      </c>
      <c r="U144" s="2">
        <v>9.4</v>
      </c>
      <c r="V144" s="2">
        <v>13</v>
      </c>
      <c r="W144" s="2">
        <v>31</v>
      </c>
      <c r="X144" s="2" t="s">
        <v>31</v>
      </c>
      <c r="Y144" s="2">
        <v>25</v>
      </c>
    </row>
    <row r="145" spans="1:25">
      <c r="A145" t="s">
        <v>107</v>
      </c>
      <c r="B145" t="s">
        <v>47</v>
      </c>
      <c r="C145" s="2">
        <f>$C$143+BackEnd!$B$3</f>
        <v>105</v>
      </c>
      <c r="D145" s="2">
        <v>107</v>
      </c>
      <c r="E145" s="2">
        <v>520</v>
      </c>
      <c r="F145" s="2">
        <v>107</v>
      </c>
      <c r="G145" s="2">
        <v>100</v>
      </c>
      <c r="H145" s="2">
        <v>62</v>
      </c>
      <c r="I145" s="2">
        <v>44</v>
      </c>
      <c r="J145" s="2" t="s">
        <v>39</v>
      </c>
      <c r="K145" s="2">
        <v>6</v>
      </c>
      <c r="L145" s="2">
        <v>34</v>
      </c>
      <c r="M145" s="2" t="b">
        <v>1</v>
      </c>
      <c r="N145" s="2" t="s">
        <v>31</v>
      </c>
      <c r="O145" s="2">
        <v>141</v>
      </c>
      <c r="P145" s="2">
        <v>28</v>
      </c>
      <c r="Q145" s="2">
        <v>1.2</v>
      </c>
      <c r="R145" s="2">
        <v>50</v>
      </c>
      <c r="S145" s="2">
        <v>133</v>
      </c>
      <c r="T145" s="2">
        <v>13</v>
      </c>
      <c r="U145" s="2">
        <v>9.4</v>
      </c>
      <c r="V145" s="2">
        <v>13</v>
      </c>
      <c r="W145" s="2">
        <v>31</v>
      </c>
      <c r="X145" s="2" t="s">
        <v>31</v>
      </c>
      <c r="Y145" s="2">
        <v>25</v>
      </c>
    </row>
    <row r="146" spans="1:25">
      <c r="A146" t="s">
        <v>107</v>
      </c>
      <c r="B146" t="s">
        <v>47</v>
      </c>
      <c r="C146" s="2">
        <f>$C$143+BackEnd!B5</f>
        <v>95</v>
      </c>
      <c r="D146" s="2">
        <v>107</v>
      </c>
      <c r="E146" s="2">
        <v>310</v>
      </c>
      <c r="F146" s="2">
        <v>107</v>
      </c>
      <c r="G146" s="2">
        <v>107</v>
      </c>
      <c r="H146" s="2">
        <v>76</v>
      </c>
      <c r="I146" s="2">
        <v>52</v>
      </c>
      <c r="J146" s="2" t="s">
        <v>44</v>
      </c>
      <c r="K146" s="2">
        <v>6</v>
      </c>
      <c r="L146" s="2">
        <v>34</v>
      </c>
      <c r="M146" s="2" t="b">
        <v>1</v>
      </c>
      <c r="N146" s="2" t="s">
        <v>31</v>
      </c>
      <c r="O146" s="2">
        <v>178</v>
      </c>
      <c r="P146" s="2">
        <v>28</v>
      </c>
      <c r="Q146" s="2">
        <v>1.2</v>
      </c>
      <c r="R146" s="2">
        <v>50</v>
      </c>
      <c r="S146" s="2">
        <v>133</v>
      </c>
      <c r="T146" s="2">
        <v>10</v>
      </c>
      <c r="U146" s="2">
        <v>9.4</v>
      </c>
      <c r="V146" s="2">
        <v>13</v>
      </c>
      <c r="W146" s="2">
        <v>31</v>
      </c>
      <c r="X146" s="2" t="s">
        <v>31</v>
      </c>
      <c r="Y146" s="2">
        <v>25</v>
      </c>
    </row>
    <row r="147" spans="1:25">
      <c r="A147" t="s">
        <v>108</v>
      </c>
      <c r="B147" t="s">
        <v>47</v>
      </c>
      <c r="C147" s="2">
        <v>103</v>
      </c>
      <c r="D147" s="2">
        <v>120</v>
      </c>
      <c r="E147" s="2">
        <v>540</v>
      </c>
      <c r="F147" s="2">
        <v>120</v>
      </c>
      <c r="G147" s="2">
        <v>114</v>
      </c>
      <c r="H147" s="2">
        <v>85</v>
      </c>
      <c r="I147" s="2">
        <v>58</v>
      </c>
      <c r="J147" s="2" t="s">
        <v>47</v>
      </c>
      <c r="K147" s="2">
        <v>5</v>
      </c>
      <c r="L147" s="2">
        <v>17</v>
      </c>
      <c r="M147" s="2" t="b">
        <v>1</v>
      </c>
      <c r="N147" s="2" t="s">
        <v>31</v>
      </c>
      <c r="O147" s="2">
        <v>170</v>
      </c>
      <c r="P147" s="2">
        <v>24</v>
      </c>
      <c r="Q147" s="2">
        <v>1.6</v>
      </c>
      <c r="R147" s="2">
        <v>45</v>
      </c>
      <c r="S147" s="2">
        <v>133</v>
      </c>
      <c r="T147" s="2">
        <v>15</v>
      </c>
      <c r="U147" s="2">
        <v>10.9</v>
      </c>
      <c r="V147" s="2">
        <v>13</v>
      </c>
      <c r="W147" s="2">
        <v>31</v>
      </c>
      <c r="X147" s="2" t="s">
        <v>31</v>
      </c>
      <c r="Y147" s="2">
        <v>25</v>
      </c>
    </row>
    <row r="148" spans="1:25">
      <c r="A148" t="s">
        <v>108</v>
      </c>
      <c r="B148" t="s">
        <v>47</v>
      </c>
      <c r="C148" s="2">
        <f>$C$147+BackEnd!$B$2</f>
        <v>153</v>
      </c>
      <c r="D148" s="2">
        <v>120</v>
      </c>
      <c r="E148" s="2">
        <v>540</v>
      </c>
      <c r="F148" s="2">
        <v>120</v>
      </c>
      <c r="G148" s="2">
        <v>114</v>
      </c>
      <c r="H148" s="2">
        <v>85</v>
      </c>
      <c r="I148" s="2">
        <v>58</v>
      </c>
      <c r="J148" s="2" t="s">
        <v>38</v>
      </c>
      <c r="K148" s="2">
        <v>5</v>
      </c>
      <c r="L148" s="2">
        <v>17</v>
      </c>
      <c r="M148" s="2" t="b">
        <v>1</v>
      </c>
      <c r="N148" s="2" t="s">
        <v>31</v>
      </c>
      <c r="O148" s="2">
        <v>170</v>
      </c>
      <c r="P148" s="2">
        <v>24</v>
      </c>
      <c r="Q148" s="2">
        <v>1.6</v>
      </c>
      <c r="R148" s="2">
        <v>45</v>
      </c>
      <c r="S148" s="2">
        <v>133</v>
      </c>
      <c r="T148" s="2">
        <v>15</v>
      </c>
      <c r="U148" s="2">
        <v>10.9</v>
      </c>
      <c r="V148" s="2">
        <v>13</v>
      </c>
      <c r="W148" s="2">
        <v>31</v>
      </c>
      <c r="X148" s="2" t="s">
        <v>31</v>
      </c>
      <c r="Y148" s="2">
        <v>25</v>
      </c>
    </row>
    <row r="149" spans="1:25">
      <c r="A149" t="s">
        <v>108</v>
      </c>
      <c r="B149" t="s">
        <v>47</v>
      </c>
      <c r="C149" s="2">
        <f>$C$147+BackEnd!$B$5</f>
        <v>153</v>
      </c>
      <c r="D149" s="2">
        <v>120</v>
      </c>
      <c r="E149" s="2">
        <v>432</v>
      </c>
      <c r="F149" s="2">
        <v>120</v>
      </c>
      <c r="G149" s="2">
        <v>120</v>
      </c>
      <c r="H149" s="2">
        <v>107</v>
      </c>
      <c r="I149" s="2">
        <v>81</v>
      </c>
      <c r="J149" s="2" t="s">
        <v>44</v>
      </c>
      <c r="K149" s="2">
        <v>5</v>
      </c>
      <c r="L149" s="2">
        <v>17</v>
      </c>
      <c r="M149" s="2" t="b">
        <v>1</v>
      </c>
      <c r="N149" s="2" t="s">
        <v>31</v>
      </c>
      <c r="O149" s="2">
        <v>210</v>
      </c>
      <c r="P149" s="2">
        <v>24</v>
      </c>
      <c r="Q149" s="2">
        <v>1.6</v>
      </c>
      <c r="R149" s="2">
        <v>45</v>
      </c>
      <c r="S149" s="2">
        <v>133</v>
      </c>
      <c r="T149" s="2">
        <v>15</v>
      </c>
      <c r="U149" s="2">
        <v>10.9</v>
      </c>
      <c r="V149" s="2">
        <v>13</v>
      </c>
      <c r="W149" s="2">
        <v>31</v>
      </c>
      <c r="X149" s="2" t="s">
        <v>31</v>
      </c>
      <c r="Y149" s="2">
        <v>25</v>
      </c>
    </row>
    <row r="150" spans="1:25">
      <c r="A150" t="s">
        <v>109</v>
      </c>
      <c r="B150" t="s">
        <v>47</v>
      </c>
      <c r="C150" s="2">
        <v>425</v>
      </c>
      <c r="D150" s="2">
        <v>126</v>
      </c>
      <c r="E150" s="2">
        <v>410</v>
      </c>
      <c r="F150" s="2">
        <v>126</v>
      </c>
      <c r="G150" s="2">
        <v>122</v>
      </c>
      <c r="H150" s="2">
        <v>96</v>
      </c>
      <c r="I150" s="2">
        <v>72</v>
      </c>
      <c r="J150" s="2" t="s">
        <v>66</v>
      </c>
      <c r="K150" s="2">
        <v>6</v>
      </c>
      <c r="L150" s="2">
        <v>15</v>
      </c>
      <c r="M150" s="2" t="b">
        <v>0</v>
      </c>
      <c r="N150" s="2" t="s">
        <v>31</v>
      </c>
      <c r="O150" s="2">
        <v>115</v>
      </c>
      <c r="P150" s="2">
        <v>18</v>
      </c>
      <c r="Q150" s="2">
        <v>1.4</v>
      </c>
      <c r="R150" s="2">
        <v>27.5</v>
      </c>
      <c r="S150" s="2">
        <v>87</v>
      </c>
      <c r="T150" s="2">
        <v>11</v>
      </c>
      <c r="U150" s="2">
        <v>18.3</v>
      </c>
      <c r="V150" s="2">
        <v>27</v>
      </c>
      <c r="W150" s="2">
        <v>54</v>
      </c>
      <c r="X150" s="2" t="s">
        <v>31</v>
      </c>
      <c r="Y150" s="2">
        <v>25</v>
      </c>
    </row>
    <row r="151" spans="1:25">
      <c r="A151" t="s">
        <v>110</v>
      </c>
      <c r="B151" t="s">
        <v>47</v>
      </c>
      <c r="C151" s="2">
        <v>453</v>
      </c>
      <c r="D151" s="2">
        <v>126</v>
      </c>
      <c r="E151" s="2">
        <v>410</v>
      </c>
      <c r="J151" s="2" t="s">
        <v>66</v>
      </c>
      <c r="K151" s="2">
        <v>6</v>
      </c>
      <c r="L151" s="2">
        <v>15</v>
      </c>
      <c r="M151" s="2" t="b">
        <v>0</v>
      </c>
      <c r="N151" s="2" t="s">
        <v>31</v>
      </c>
      <c r="O151" s="2">
        <v>115</v>
      </c>
      <c r="P151" s="2">
        <v>18</v>
      </c>
      <c r="Q151" s="2">
        <v>1.4</v>
      </c>
      <c r="R151" s="2">
        <v>27.5</v>
      </c>
      <c r="S151" s="2">
        <v>87</v>
      </c>
      <c r="T151" s="2">
        <v>11</v>
      </c>
      <c r="U151" s="2">
        <v>18.3</v>
      </c>
      <c r="V151" s="2">
        <v>27</v>
      </c>
      <c r="W151" s="2">
        <v>54</v>
      </c>
      <c r="X151" s="2" t="s">
        <v>31</v>
      </c>
      <c r="Y151" s="2">
        <v>25</v>
      </c>
    </row>
    <row r="152" spans="1:25">
      <c r="A152" t="s">
        <v>111</v>
      </c>
      <c r="B152" t="s">
        <v>112</v>
      </c>
      <c r="C152" s="2">
        <v>356</v>
      </c>
      <c r="D152" s="2">
        <v>130</v>
      </c>
      <c r="E152" s="2">
        <v>590</v>
      </c>
      <c r="F152" s="2">
        <v>130</v>
      </c>
      <c r="G152" s="2">
        <v>130</v>
      </c>
      <c r="H152" s="2">
        <v>122</v>
      </c>
      <c r="I152" s="2">
        <v>102</v>
      </c>
      <c r="J152" s="2" t="s">
        <v>66</v>
      </c>
      <c r="K152" s="2">
        <v>3</v>
      </c>
      <c r="L152" s="2">
        <v>15</v>
      </c>
      <c r="M152" s="2" t="b">
        <v>0</v>
      </c>
      <c r="N152" s="2" t="s">
        <v>31</v>
      </c>
      <c r="O152" s="2">
        <v>305</v>
      </c>
      <c r="P152" s="2">
        <v>27</v>
      </c>
      <c r="Q152" s="2">
        <v>1.7</v>
      </c>
      <c r="R152" s="2">
        <v>47.5</v>
      </c>
      <c r="S152" s="2">
        <v>84</v>
      </c>
      <c r="T152" s="2">
        <v>14</v>
      </c>
      <c r="U152" s="2">
        <v>2.7</v>
      </c>
      <c r="V152" s="2">
        <v>27</v>
      </c>
      <c r="W152" s="2">
        <v>54</v>
      </c>
      <c r="X152" s="2" t="s">
        <v>31</v>
      </c>
      <c r="Y152" s="2">
        <v>25</v>
      </c>
    </row>
    <row r="153" spans="1:25">
      <c r="A153" t="s">
        <v>113</v>
      </c>
      <c r="B153" t="s">
        <v>112</v>
      </c>
      <c r="C153" s="2">
        <v>370</v>
      </c>
      <c r="D153" s="2">
        <v>130</v>
      </c>
      <c r="E153" s="2">
        <v>590</v>
      </c>
      <c r="F153" s="2">
        <v>130</v>
      </c>
      <c r="G153" s="2">
        <v>130</v>
      </c>
      <c r="H153" s="2">
        <v>122</v>
      </c>
      <c r="I153" s="2">
        <v>102</v>
      </c>
      <c r="J153" s="2" t="s">
        <v>66</v>
      </c>
      <c r="K153" s="2">
        <v>3</v>
      </c>
      <c r="L153" s="2">
        <v>15</v>
      </c>
      <c r="M153" s="2" t="b">
        <v>0</v>
      </c>
      <c r="N153" s="2" t="s">
        <v>31</v>
      </c>
      <c r="O153" s="2">
        <v>305</v>
      </c>
      <c r="P153" s="2">
        <v>27</v>
      </c>
      <c r="Q153" s="2">
        <v>1.7</v>
      </c>
      <c r="R153" s="2">
        <v>47.5</v>
      </c>
      <c r="S153" s="2">
        <v>77</v>
      </c>
      <c r="T153" s="2">
        <v>14</v>
      </c>
      <c r="U153" s="2">
        <v>2.7</v>
      </c>
      <c r="V153" s="2">
        <v>82</v>
      </c>
      <c r="W153" s="2">
        <v>168</v>
      </c>
      <c r="X153" s="2" t="s">
        <v>31</v>
      </c>
      <c r="Y153" s="2">
        <v>30</v>
      </c>
    </row>
    <row r="154" spans="1:25">
      <c r="A154" t="s">
        <v>114</v>
      </c>
      <c r="B154" t="s">
        <v>112</v>
      </c>
      <c r="C154" s="2">
        <v>388</v>
      </c>
      <c r="D154" s="2">
        <v>130</v>
      </c>
      <c r="E154" s="2">
        <v>590</v>
      </c>
      <c r="F154" s="2">
        <v>130</v>
      </c>
      <c r="G154" s="2">
        <v>130</v>
      </c>
      <c r="H154" s="2">
        <v>122</v>
      </c>
      <c r="I154" s="2">
        <v>102</v>
      </c>
      <c r="J154" s="2" t="s">
        <v>66</v>
      </c>
      <c r="K154" s="2">
        <v>3</v>
      </c>
      <c r="L154" s="2">
        <v>15</v>
      </c>
      <c r="M154" s="2" t="b">
        <v>0</v>
      </c>
      <c r="N154" s="2" t="s">
        <v>31</v>
      </c>
      <c r="O154" s="2">
        <v>305</v>
      </c>
      <c r="P154" s="2">
        <v>27</v>
      </c>
      <c r="Q154" s="2">
        <v>1.7</v>
      </c>
      <c r="R154" s="2">
        <v>57.5</v>
      </c>
      <c r="S154" s="2">
        <v>77</v>
      </c>
      <c r="T154" s="2">
        <v>14</v>
      </c>
      <c r="U154" s="2">
        <v>2.7</v>
      </c>
      <c r="V154" s="2">
        <v>27</v>
      </c>
      <c r="W154" s="2">
        <v>54</v>
      </c>
      <c r="X154" s="2" t="s">
        <v>31</v>
      </c>
      <c r="Y154" s="2">
        <v>25</v>
      </c>
    </row>
    <row r="155" spans="1:25">
      <c r="A155" t="s">
        <v>115</v>
      </c>
      <c r="B155" t="s">
        <v>112</v>
      </c>
      <c r="C155" s="2">
        <v>199</v>
      </c>
      <c r="D155" s="2">
        <v>150</v>
      </c>
      <c r="E155" s="2" t="s">
        <v>31</v>
      </c>
    </row>
    <row r="156" spans="1:25">
      <c r="A156" t="s">
        <v>116</v>
      </c>
      <c r="B156" t="s">
        <v>112</v>
      </c>
      <c r="C156" s="2">
        <v>150</v>
      </c>
      <c r="D156" s="2">
        <v>190</v>
      </c>
      <c r="E156" s="2">
        <v>425</v>
      </c>
    </row>
    <row r="157" spans="1:25">
      <c r="A157" t="s">
        <v>117</v>
      </c>
      <c r="B157" t="s">
        <v>112</v>
      </c>
      <c r="C157" s="2">
        <v>600</v>
      </c>
      <c r="D157" s="2">
        <v>194</v>
      </c>
      <c r="E157" s="2">
        <v>425</v>
      </c>
    </row>
    <row r="158" spans="1:25">
      <c r="A158" t="s">
        <v>118</v>
      </c>
      <c r="B158" t="s">
        <v>112</v>
      </c>
      <c r="C158" s="2">
        <v>510</v>
      </c>
      <c r="D158" s="2">
        <v>120</v>
      </c>
      <c r="E158" s="2">
        <v>530</v>
      </c>
      <c r="F158" s="2">
        <v>120</v>
      </c>
      <c r="G158" s="2">
        <v>114</v>
      </c>
      <c r="H158" s="2">
        <v>87</v>
      </c>
      <c r="I158" s="2">
        <v>58</v>
      </c>
      <c r="J158" s="2" t="s">
        <v>47</v>
      </c>
      <c r="K158" s="2">
        <v>2</v>
      </c>
      <c r="L158" s="2">
        <v>22</v>
      </c>
      <c r="M158" s="2" t="b">
        <v>0</v>
      </c>
      <c r="N158" s="2" t="s">
        <v>31</v>
      </c>
      <c r="O158" s="2">
        <v>170</v>
      </c>
      <c r="P158" s="2">
        <v>22</v>
      </c>
      <c r="Q158" s="2">
        <v>0.6</v>
      </c>
      <c r="R158" s="2">
        <v>62.5</v>
      </c>
      <c r="S158" s="2">
        <v>77</v>
      </c>
      <c r="T158" s="2">
        <v>12</v>
      </c>
      <c r="U158" s="2">
        <v>5.3</v>
      </c>
      <c r="V158" s="2">
        <v>27</v>
      </c>
      <c r="W158" s="2">
        <v>54</v>
      </c>
      <c r="X158" s="2" t="s">
        <v>31</v>
      </c>
      <c r="Y158" s="2">
        <v>25</v>
      </c>
    </row>
    <row r="159" spans="1:25">
      <c r="A159" t="s">
        <v>119</v>
      </c>
      <c r="B159" t="s">
        <v>112</v>
      </c>
      <c r="C159" s="2">
        <v>50</v>
      </c>
      <c r="D159" s="2">
        <v>247</v>
      </c>
      <c r="E159" s="2">
        <v>150</v>
      </c>
    </row>
    <row r="160" spans="1:25">
      <c r="A160" t="s">
        <v>120</v>
      </c>
      <c r="B160" t="s">
        <v>112</v>
      </c>
      <c r="C160" s="2">
        <v>130</v>
      </c>
      <c r="D160" s="2">
        <v>107</v>
      </c>
      <c r="F160" s="2">
        <v>107</v>
      </c>
      <c r="G160" s="2">
        <v>100</v>
      </c>
      <c r="H160" s="2">
        <v>61</v>
      </c>
      <c r="I160" s="2">
        <v>44</v>
      </c>
      <c r="J160" s="2" t="s">
        <v>37</v>
      </c>
    </row>
    <row r="161" spans="1:25">
      <c r="A161" t="s">
        <v>121</v>
      </c>
      <c r="B161" t="s">
        <v>112</v>
      </c>
      <c r="C161" s="2">
        <v>397</v>
      </c>
      <c r="D161" s="2">
        <v>132</v>
      </c>
      <c r="E161" s="2">
        <v>630</v>
      </c>
      <c r="F161" s="2">
        <v>132</v>
      </c>
      <c r="G161" s="2">
        <v>132</v>
      </c>
      <c r="H161" s="2">
        <v>124</v>
      </c>
      <c r="I161" s="2">
        <v>104</v>
      </c>
      <c r="J161" s="2" t="s">
        <v>66</v>
      </c>
      <c r="K161" s="2">
        <v>10</v>
      </c>
      <c r="L161" s="2">
        <v>15</v>
      </c>
      <c r="M161" s="2" t="b">
        <v>0</v>
      </c>
      <c r="N161" s="2" t="s">
        <v>31</v>
      </c>
      <c r="O161" s="2">
        <v>311</v>
      </c>
      <c r="P161" s="2">
        <v>20</v>
      </c>
      <c r="Q161" s="2">
        <v>1.8</v>
      </c>
      <c r="R161" s="2">
        <v>40</v>
      </c>
      <c r="S161" s="2">
        <v>77</v>
      </c>
      <c r="T161" s="2">
        <v>9</v>
      </c>
      <c r="U161" s="2">
        <v>18.7</v>
      </c>
      <c r="V161" s="2">
        <v>27</v>
      </c>
      <c r="W161" s="2">
        <v>54</v>
      </c>
      <c r="X161" s="2" t="s">
        <v>31</v>
      </c>
      <c r="Y161" s="2">
        <v>25</v>
      </c>
    </row>
    <row r="162" spans="1:25">
      <c r="A162" t="s">
        <v>122</v>
      </c>
      <c r="B162" t="s">
        <v>112</v>
      </c>
      <c r="C162" s="2">
        <v>422</v>
      </c>
      <c r="D162" s="2">
        <v>132</v>
      </c>
      <c r="E162" s="2">
        <v>630</v>
      </c>
      <c r="F162" s="2">
        <v>132</v>
      </c>
      <c r="G162" s="2">
        <v>132</v>
      </c>
      <c r="H162" s="2">
        <v>124</v>
      </c>
      <c r="I162" s="2">
        <v>104</v>
      </c>
      <c r="J162" s="2" t="s">
        <v>66</v>
      </c>
      <c r="K162" s="2">
        <v>10</v>
      </c>
      <c r="L162" s="2">
        <v>15</v>
      </c>
      <c r="M162" s="2" t="b">
        <v>0</v>
      </c>
      <c r="N162" s="2" t="s">
        <v>31</v>
      </c>
      <c r="O162" s="2">
        <v>311</v>
      </c>
      <c r="P162" s="2">
        <v>20</v>
      </c>
      <c r="Q162" s="2">
        <v>1.8</v>
      </c>
      <c r="R162" s="2">
        <v>40</v>
      </c>
      <c r="S162" s="2">
        <v>77</v>
      </c>
      <c r="T162" s="2">
        <v>11</v>
      </c>
      <c r="U162" s="2">
        <v>18.7</v>
      </c>
      <c r="V162" s="2">
        <v>27</v>
      </c>
      <c r="W162" s="2">
        <v>330</v>
      </c>
      <c r="X162" s="2" t="s">
        <v>31</v>
      </c>
      <c r="Y162" s="2">
        <v>45</v>
      </c>
    </row>
    <row r="163" spans="1:25">
      <c r="A163" t="s">
        <v>123</v>
      </c>
      <c r="B163" t="s">
        <v>112</v>
      </c>
      <c r="C163" s="2">
        <v>425</v>
      </c>
      <c r="D163" s="2">
        <v>132</v>
      </c>
      <c r="E163" s="2">
        <v>630</v>
      </c>
      <c r="F163" s="2">
        <v>132</v>
      </c>
      <c r="G163" s="2">
        <v>132</v>
      </c>
      <c r="H163" s="2">
        <v>124</v>
      </c>
      <c r="I163" s="2">
        <v>104</v>
      </c>
      <c r="J163" s="2" t="s">
        <v>66</v>
      </c>
      <c r="K163" s="2">
        <v>10</v>
      </c>
      <c r="L163" s="2">
        <v>15</v>
      </c>
      <c r="M163" s="2" t="b">
        <v>0</v>
      </c>
      <c r="N163" s="2" t="s">
        <v>31</v>
      </c>
      <c r="O163" s="2">
        <v>311</v>
      </c>
      <c r="P163" s="2">
        <v>20</v>
      </c>
      <c r="Q163" s="2">
        <v>1.8</v>
      </c>
      <c r="R163" s="2">
        <v>55</v>
      </c>
      <c r="S163" s="2">
        <v>69</v>
      </c>
      <c r="T163" s="2">
        <v>9</v>
      </c>
      <c r="U163" s="2">
        <v>18.7</v>
      </c>
      <c r="V163" s="2">
        <v>27</v>
      </c>
      <c r="W163" s="2">
        <v>54</v>
      </c>
      <c r="X163" s="2" t="s">
        <v>31</v>
      </c>
      <c r="Y163" s="2">
        <v>25</v>
      </c>
    </row>
    <row r="164" spans="1:25">
      <c r="A164" t="s">
        <v>124</v>
      </c>
      <c r="B164" t="s">
        <v>112</v>
      </c>
      <c r="C164" s="2">
        <v>607</v>
      </c>
      <c r="D164" s="2">
        <v>132</v>
      </c>
      <c r="E164" s="2">
        <v>630</v>
      </c>
      <c r="F164" s="2">
        <v>132</v>
      </c>
      <c r="G164" s="2">
        <v>132</v>
      </c>
      <c r="H164" s="2">
        <v>124</v>
      </c>
      <c r="I164" s="2">
        <v>104</v>
      </c>
      <c r="J164" s="2" t="s">
        <v>66</v>
      </c>
      <c r="K164" s="2">
        <v>10</v>
      </c>
      <c r="L164" s="2">
        <v>15</v>
      </c>
      <c r="M164" s="2" t="b">
        <v>0</v>
      </c>
      <c r="N164" s="2" t="s">
        <v>31</v>
      </c>
      <c r="O164" s="2">
        <v>311</v>
      </c>
      <c r="P164" s="2">
        <v>20</v>
      </c>
      <c r="Q164" s="2">
        <v>1.8</v>
      </c>
      <c r="R164" s="2">
        <v>40</v>
      </c>
      <c r="S164" s="2">
        <v>77</v>
      </c>
      <c r="T164" s="2">
        <v>9</v>
      </c>
      <c r="U164" s="2">
        <v>18.7</v>
      </c>
      <c r="V164" s="2">
        <v>27</v>
      </c>
      <c r="W164" s="2">
        <v>54</v>
      </c>
      <c r="X164" s="2" t="s">
        <v>31</v>
      </c>
      <c r="Y164" s="2">
        <v>25</v>
      </c>
    </row>
    <row r="165" spans="1:25">
      <c r="A165" t="s">
        <v>125</v>
      </c>
      <c r="B165" t="s">
        <v>112</v>
      </c>
      <c r="C165" s="2">
        <v>122</v>
      </c>
      <c r="D165" s="2">
        <v>143</v>
      </c>
      <c r="E165" s="2">
        <v>400</v>
      </c>
      <c r="F165" s="2">
        <v>143</v>
      </c>
      <c r="G165" s="2">
        <v>143</v>
      </c>
      <c r="H165" s="2">
        <v>135</v>
      </c>
      <c r="I165" s="2">
        <v>113</v>
      </c>
      <c r="J165" s="2" t="s">
        <v>66</v>
      </c>
      <c r="K165" s="2">
        <v>1</v>
      </c>
      <c r="L165" s="2">
        <v>21</v>
      </c>
      <c r="M165" s="2" t="b">
        <v>0</v>
      </c>
      <c r="N165" s="2" t="s">
        <v>31</v>
      </c>
      <c r="O165" s="2">
        <v>334</v>
      </c>
      <c r="P165" s="2">
        <v>18</v>
      </c>
      <c r="Q165" s="2">
        <v>3.5</v>
      </c>
      <c r="R165" s="2">
        <v>42.5</v>
      </c>
      <c r="S165" s="2">
        <v>77</v>
      </c>
      <c r="T165" s="2">
        <v>12</v>
      </c>
      <c r="U165" s="2">
        <v>2.7</v>
      </c>
      <c r="V165" s="2">
        <v>27</v>
      </c>
      <c r="W165" s="2">
        <v>54</v>
      </c>
      <c r="X165" s="2" t="s">
        <v>31</v>
      </c>
      <c r="Y165" s="2">
        <v>25</v>
      </c>
    </row>
    <row r="166" spans="1:25">
      <c r="A166" t="s">
        <v>126</v>
      </c>
      <c r="B166" t="s">
        <v>112</v>
      </c>
      <c r="C166" s="2">
        <v>140</v>
      </c>
      <c r="D166" s="2">
        <v>143</v>
      </c>
      <c r="E166" s="2">
        <v>400</v>
      </c>
      <c r="F166" s="2">
        <v>143</v>
      </c>
      <c r="G166" s="2">
        <v>143</v>
      </c>
      <c r="H166" s="2">
        <v>135</v>
      </c>
      <c r="I166" s="2">
        <v>113</v>
      </c>
      <c r="J166" s="2" t="s">
        <v>66</v>
      </c>
      <c r="K166" s="2">
        <v>1</v>
      </c>
      <c r="L166" s="2">
        <v>21</v>
      </c>
      <c r="M166" s="2" t="b">
        <v>0</v>
      </c>
      <c r="N166" s="2" t="s">
        <v>31</v>
      </c>
      <c r="O166" s="2">
        <v>334</v>
      </c>
      <c r="P166" s="2">
        <v>18</v>
      </c>
      <c r="Q166" s="2">
        <v>3.5</v>
      </c>
      <c r="R166" s="2">
        <v>52.5</v>
      </c>
      <c r="S166" s="2">
        <v>77</v>
      </c>
      <c r="T166" s="2">
        <v>12</v>
      </c>
      <c r="U166" s="2">
        <v>2.7</v>
      </c>
      <c r="V166" s="2">
        <v>27</v>
      </c>
      <c r="W166" s="2">
        <v>54</v>
      </c>
      <c r="X166" s="2" t="s">
        <v>31</v>
      </c>
      <c r="Y166" s="2">
        <v>25</v>
      </c>
    </row>
    <row r="167" spans="1:25">
      <c r="A167" t="s">
        <v>127</v>
      </c>
      <c r="B167" t="s">
        <v>112</v>
      </c>
      <c r="C167" s="2">
        <v>137</v>
      </c>
      <c r="D167" s="2">
        <v>143</v>
      </c>
      <c r="E167" s="2">
        <v>400</v>
      </c>
      <c r="F167" s="2">
        <v>143</v>
      </c>
      <c r="G167" s="2">
        <v>143</v>
      </c>
      <c r="H167" s="2">
        <v>135</v>
      </c>
      <c r="I167" s="2">
        <v>113</v>
      </c>
      <c r="J167" s="2" t="s">
        <v>66</v>
      </c>
      <c r="K167" s="2">
        <v>1</v>
      </c>
      <c r="L167" s="2">
        <v>21</v>
      </c>
      <c r="M167" s="2" t="b">
        <v>0</v>
      </c>
      <c r="N167" s="2" t="s">
        <v>31</v>
      </c>
      <c r="O167" s="2">
        <v>334</v>
      </c>
      <c r="P167" s="2">
        <v>18</v>
      </c>
      <c r="Q167" s="2">
        <v>3.5</v>
      </c>
      <c r="R167" s="2">
        <v>42.5</v>
      </c>
      <c r="S167" s="2">
        <v>84</v>
      </c>
      <c r="T167" s="2">
        <v>12</v>
      </c>
      <c r="U167" s="2">
        <v>2.7</v>
      </c>
      <c r="V167" s="2">
        <v>27</v>
      </c>
      <c r="W167" s="2">
        <v>54</v>
      </c>
      <c r="X167" s="2" t="s">
        <v>31</v>
      </c>
      <c r="Y167" s="2">
        <v>30</v>
      </c>
    </row>
    <row r="168" spans="1:25">
      <c r="A168" t="s">
        <v>128</v>
      </c>
      <c r="B168" t="s">
        <v>112</v>
      </c>
      <c r="C168" s="2">
        <v>157</v>
      </c>
      <c r="D168" s="2">
        <v>143</v>
      </c>
      <c r="E168" s="2">
        <v>400</v>
      </c>
      <c r="F168" s="2">
        <v>143</v>
      </c>
      <c r="G168" s="2">
        <v>143</v>
      </c>
      <c r="H168" s="2">
        <v>135</v>
      </c>
      <c r="I168" s="2">
        <v>113</v>
      </c>
      <c r="J168" s="2" t="s">
        <v>66</v>
      </c>
      <c r="K168" s="2">
        <v>1</v>
      </c>
      <c r="L168" s="2">
        <v>21</v>
      </c>
      <c r="M168" s="2" t="b">
        <v>0</v>
      </c>
      <c r="N168" s="2" t="s">
        <v>31</v>
      </c>
      <c r="O168" s="2">
        <v>334</v>
      </c>
      <c r="P168" s="2">
        <v>18</v>
      </c>
      <c r="Q168" s="2">
        <v>3.5</v>
      </c>
      <c r="R168" s="2">
        <v>62.5</v>
      </c>
      <c r="S168" s="2">
        <v>77</v>
      </c>
      <c r="T168" s="2">
        <v>12</v>
      </c>
      <c r="U168" s="2">
        <v>2.7</v>
      </c>
      <c r="V168" s="2">
        <v>82</v>
      </c>
      <c r="W168" s="2">
        <v>168</v>
      </c>
      <c r="X168" s="2" t="s">
        <v>31</v>
      </c>
      <c r="Y168" s="2">
        <v>25</v>
      </c>
    </row>
    <row r="169" spans="1:25">
      <c r="A169" t="s">
        <v>129</v>
      </c>
      <c r="B169" t="s">
        <v>112</v>
      </c>
      <c r="C169" s="2">
        <v>159</v>
      </c>
      <c r="D169" s="2">
        <v>143</v>
      </c>
      <c r="E169" s="2">
        <v>400</v>
      </c>
      <c r="F169" s="2">
        <v>143</v>
      </c>
      <c r="G169" s="2">
        <v>143</v>
      </c>
      <c r="H169" s="2">
        <v>135</v>
      </c>
      <c r="I169" s="2">
        <v>113</v>
      </c>
      <c r="J169" s="2" t="s">
        <v>66</v>
      </c>
      <c r="K169" s="2">
        <v>1</v>
      </c>
      <c r="L169" s="2">
        <v>21</v>
      </c>
      <c r="M169" s="2" t="b">
        <v>0</v>
      </c>
      <c r="N169" s="2" t="s">
        <v>31</v>
      </c>
      <c r="O169" s="2">
        <v>334</v>
      </c>
      <c r="P169" s="2">
        <v>18</v>
      </c>
      <c r="Q169" s="2">
        <v>1.8</v>
      </c>
      <c r="R169" s="2">
        <v>42.5</v>
      </c>
      <c r="S169" s="2">
        <v>77</v>
      </c>
      <c r="T169" s="2">
        <v>12</v>
      </c>
      <c r="U169" s="2">
        <v>14.7</v>
      </c>
      <c r="V169" s="2">
        <v>27</v>
      </c>
      <c r="W169" s="2">
        <v>54</v>
      </c>
      <c r="X169" s="2" t="s">
        <v>31</v>
      </c>
      <c r="Y169" s="2">
        <v>25</v>
      </c>
    </row>
    <row r="170" spans="1:25">
      <c r="A170" t="s">
        <v>130</v>
      </c>
      <c r="B170" t="s">
        <v>112</v>
      </c>
      <c r="C170" s="2">
        <v>490</v>
      </c>
      <c r="D170" s="2">
        <v>136</v>
      </c>
      <c r="E170" s="2">
        <v>615</v>
      </c>
      <c r="F170" s="2">
        <v>136</v>
      </c>
      <c r="G170" s="2">
        <v>136</v>
      </c>
      <c r="H170" s="2">
        <v>128</v>
      </c>
      <c r="I170" s="2">
        <v>106</v>
      </c>
      <c r="J170" s="2" t="s">
        <v>66</v>
      </c>
      <c r="K170" s="2">
        <v>5</v>
      </c>
      <c r="L170" s="2">
        <v>15</v>
      </c>
      <c r="M170" s="2" t="b">
        <v>0</v>
      </c>
      <c r="N170" s="2" t="s">
        <v>31</v>
      </c>
      <c r="O170" s="2">
        <v>320</v>
      </c>
      <c r="P170" s="2">
        <v>26</v>
      </c>
      <c r="Q170" s="2">
        <v>1.9</v>
      </c>
      <c r="R170" s="2">
        <v>35</v>
      </c>
      <c r="S170" s="2">
        <v>77</v>
      </c>
      <c r="T170" s="2">
        <v>10</v>
      </c>
      <c r="U170" s="2">
        <v>3.7</v>
      </c>
      <c r="V170" s="2">
        <v>27</v>
      </c>
      <c r="W170" s="2">
        <v>54</v>
      </c>
      <c r="X170" s="2" t="s">
        <v>31</v>
      </c>
      <c r="Y170" s="2">
        <v>25</v>
      </c>
    </row>
    <row r="171" spans="1:25">
      <c r="A171" t="s">
        <v>131</v>
      </c>
      <c r="B171" t="s">
        <v>112</v>
      </c>
      <c r="C171" s="2">
        <v>730</v>
      </c>
      <c r="D171" s="2">
        <v>136</v>
      </c>
      <c r="E171" s="2">
        <v>615</v>
      </c>
      <c r="F171" s="2">
        <v>136</v>
      </c>
      <c r="G171" s="2">
        <v>136</v>
      </c>
      <c r="H171" s="2">
        <v>128</v>
      </c>
      <c r="I171" s="2">
        <v>106</v>
      </c>
      <c r="J171" s="2" t="s">
        <v>66</v>
      </c>
      <c r="K171" s="2">
        <v>5</v>
      </c>
      <c r="L171" s="2">
        <v>15</v>
      </c>
      <c r="M171" s="2" t="b">
        <v>0</v>
      </c>
      <c r="N171" s="2" t="s">
        <v>31</v>
      </c>
      <c r="O171" s="2">
        <v>320</v>
      </c>
      <c r="P171" s="2">
        <v>24</v>
      </c>
      <c r="Q171" s="2">
        <v>1.9</v>
      </c>
      <c r="R171" s="2">
        <v>70</v>
      </c>
      <c r="S171" s="2">
        <v>69</v>
      </c>
      <c r="T171" s="2">
        <v>10</v>
      </c>
      <c r="U171" s="2">
        <v>5.3</v>
      </c>
      <c r="V171" s="2">
        <v>27</v>
      </c>
      <c r="W171" s="2">
        <v>54</v>
      </c>
      <c r="X171" s="2" t="s">
        <v>31</v>
      </c>
      <c r="Y171" s="2">
        <v>25</v>
      </c>
    </row>
    <row r="172" spans="1:25">
      <c r="A172" t="s">
        <v>132</v>
      </c>
      <c r="B172" t="s">
        <v>112</v>
      </c>
      <c r="C172" s="2">
        <v>540</v>
      </c>
      <c r="D172" s="2">
        <v>136</v>
      </c>
      <c r="E172" s="2">
        <v>615</v>
      </c>
      <c r="F172" s="2">
        <v>136</v>
      </c>
      <c r="G172" s="2">
        <v>136</v>
      </c>
      <c r="H172" s="2">
        <v>128</v>
      </c>
      <c r="I172" s="2">
        <v>106</v>
      </c>
      <c r="J172" s="2" t="s">
        <v>66</v>
      </c>
      <c r="K172" s="2">
        <v>5</v>
      </c>
      <c r="L172" s="2">
        <v>15</v>
      </c>
      <c r="M172" s="2" t="b">
        <v>0</v>
      </c>
      <c r="N172" s="2" t="s">
        <v>31</v>
      </c>
      <c r="O172" s="2">
        <v>320</v>
      </c>
      <c r="P172" s="2">
        <v>26</v>
      </c>
      <c r="Q172" s="2">
        <v>1.9</v>
      </c>
      <c r="R172" s="2">
        <v>35</v>
      </c>
      <c r="S172" s="2">
        <v>84</v>
      </c>
      <c r="T172" s="2">
        <v>10</v>
      </c>
      <c r="U172" s="2">
        <v>3.7</v>
      </c>
      <c r="V172" s="2">
        <v>27</v>
      </c>
      <c r="W172" s="2">
        <v>168</v>
      </c>
      <c r="X172" s="2" t="s">
        <v>31</v>
      </c>
      <c r="Y172" s="2">
        <v>30</v>
      </c>
    </row>
    <row r="173" spans="1:25">
      <c r="A173" t="s">
        <v>133</v>
      </c>
      <c r="B173" t="s">
        <v>112</v>
      </c>
      <c r="C173" s="2">
        <v>1250</v>
      </c>
      <c r="D173" s="2">
        <v>136</v>
      </c>
      <c r="E173" s="2">
        <v>615</v>
      </c>
      <c r="F173" s="2">
        <v>136</v>
      </c>
      <c r="G173" s="2">
        <v>136</v>
      </c>
      <c r="H173" s="2">
        <v>128</v>
      </c>
      <c r="I173" s="2">
        <v>106</v>
      </c>
      <c r="J173" s="2" t="s">
        <v>66</v>
      </c>
      <c r="K173" s="2">
        <v>5</v>
      </c>
      <c r="L173" s="2">
        <v>15</v>
      </c>
      <c r="M173" s="2" t="b">
        <v>0</v>
      </c>
      <c r="N173" s="2" t="s">
        <v>31</v>
      </c>
      <c r="O173" s="2">
        <v>320</v>
      </c>
      <c r="P173" s="2">
        <v>75</v>
      </c>
      <c r="Q173" s="2">
        <v>0.1</v>
      </c>
      <c r="R173" s="2">
        <v>100</v>
      </c>
      <c r="S173" s="2">
        <v>133</v>
      </c>
      <c r="T173" s="2">
        <v>8</v>
      </c>
      <c r="U173" s="2">
        <v>11.4</v>
      </c>
      <c r="V173" s="2">
        <v>27</v>
      </c>
      <c r="W173" s="2">
        <v>54</v>
      </c>
      <c r="X173" s="2" t="s">
        <v>31</v>
      </c>
      <c r="Y173" s="2">
        <v>25</v>
      </c>
    </row>
    <row r="174" spans="1:25">
      <c r="A174" t="s">
        <v>134</v>
      </c>
      <c r="B174" t="s">
        <v>112</v>
      </c>
      <c r="C174" s="2">
        <v>183</v>
      </c>
      <c r="D174" s="2">
        <v>104</v>
      </c>
      <c r="E174" s="2">
        <v>360</v>
      </c>
      <c r="F174" s="2">
        <v>104</v>
      </c>
      <c r="G174" s="2">
        <v>96</v>
      </c>
      <c r="H174" s="2">
        <v>59</v>
      </c>
      <c r="I174" s="2">
        <v>42</v>
      </c>
      <c r="J174" s="2" t="s">
        <v>37</v>
      </c>
      <c r="K174" s="2">
        <v>7</v>
      </c>
      <c r="L174" s="2">
        <v>21</v>
      </c>
      <c r="M174" s="2" t="b">
        <v>0</v>
      </c>
      <c r="N174" s="2" t="s">
        <v>31</v>
      </c>
      <c r="O174" s="2">
        <v>126</v>
      </c>
      <c r="P174" s="2">
        <v>28</v>
      </c>
      <c r="Q174" s="2">
        <v>0.5</v>
      </c>
      <c r="R174" s="2">
        <v>25</v>
      </c>
      <c r="S174" s="2">
        <v>77</v>
      </c>
      <c r="T174" s="2">
        <v>4</v>
      </c>
      <c r="U174" s="2">
        <v>13.4</v>
      </c>
      <c r="V174" s="2">
        <v>27</v>
      </c>
      <c r="W174" s="2">
        <v>54</v>
      </c>
      <c r="X174" s="2" t="s">
        <v>31</v>
      </c>
      <c r="Y174" s="2">
        <v>25</v>
      </c>
    </row>
    <row r="175" spans="1:25">
      <c r="A175" t="s">
        <v>135</v>
      </c>
      <c r="B175" t="s">
        <v>112</v>
      </c>
      <c r="C175" s="2">
        <v>199</v>
      </c>
      <c r="D175" s="2">
        <v>104</v>
      </c>
      <c r="E175" s="2">
        <v>360</v>
      </c>
      <c r="F175" s="2">
        <v>104</v>
      </c>
      <c r="G175" s="2">
        <v>96</v>
      </c>
      <c r="H175" s="2">
        <v>59</v>
      </c>
      <c r="I175" s="2">
        <v>42</v>
      </c>
      <c r="J175" s="2" t="s">
        <v>37</v>
      </c>
      <c r="K175" s="2">
        <v>7</v>
      </c>
      <c r="L175" s="2">
        <v>21</v>
      </c>
      <c r="M175" s="2" t="b">
        <v>0</v>
      </c>
      <c r="N175" s="2" t="s">
        <v>31</v>
      </c>
      <c r="O175" s="2">
        <v>126</v>
      </c>
      <c r="P175" s="2">
        <v>28</v>
      </c>
      <c r="Q175" s="2">
        <v>0.5</v>
      </c>
      <c r="R175" s="2">
        <v>40</v>
      </c>
      <c r="S175" s="2">
        <v>87</v>
      </c>
      <c r="T175" s="2">
        <v>4</v>
      </c>
      <c r="U175" s="2">
        <v>13.4</v>
      </c>
      <c r="V175" s="2">
        <v>27</v>
      </c>
      <c r="W175" s="2">
        <v>54</v>
      </c>
      <c r="X175" s="2" t="s">
        <v>31</v>
      </c>
      <c r="Y175" s="2">
        <v>25</v>
      </c>
    </row>
    <row r="176" spans="1:25">
      <c r="A176" t="s">
        <v>136</v>
      </c>
      <c r="B176" t="s">
        <v>112</v>
      </c>
      <c r="C176" s="2">
        <v>1015</v>
      </c>
      <c r="D176" s="2">
        <v>364</v>
      </c>
      <c r="E176" s="2">
        <v>550</v>
      </c>
      <c r="F176" s="2">
        <v>150</v>
      </c>
      <c r="G176" s="2">
        <v>150</v>
      </c>
      <c r="H176" s="2">
        <v>134</v>
      </c>
      <c r="I176" s="2">
        <v>87</v>
      </c>
      <c r="J176" s="2" t="s">
        <v>41</v>
      </c>
      <c r="K176" s="2">
        <v>2</v>
      </c>
      <c r="L176" s="2">
        <v>6</v>
      </c>
      <c r="M176" s="2" t="b">
        <v>0</v>
      </c>
      <c r="N176" s="2" t="s">
        <v>31</v>
      </c>
      <c r="O176" s="2">
        <v>252</v>
      </c>
      <c r="P176" s="2">
        <v>21</v>
      </c>
      <c r="Q176" s="2">
        <v>0.7</v>
      </c>
      <c r="R176" s="2">
        <v>62.5</v>
      </c>
      <c r="S176" s="2">
        <v>77</v>
      </c>
      <c r="T176" s="2">
        <v>40</v>
      </c>
      <c r="U176" s="2">
        <v>4.8</v>
      </c>
      <c r="V176" s="2">
        <v>27</v>
      </c>
      <c r="W176" s="2">
        <v>54</v>
      </c>
      <c r="X176" s="2" t="s">
        <v>31</v>
      </c>
      <c r="Y176" s="2">
        <v>25</v>
      </c>
    </row>
    <row r="177" spans="1:25">
      <c r="A177" t="s">
        <v>137</v>
      </c>
      <c r="B177" t="s">
        <v>112</v>
      </c>
      <c r="C177" s="2">
        <v>66</v>
      </c>
      <c r="D177" s="2">
        <v>218</v>
      </c>
      <c r="E177" s="2">
        <v>450</v>
      </c>
      <c r="J177" s="2" t="s">
        <v>55</v>
      </c>
      <c r="K177" s="2">
        <v>1</v>
      </c>
      <c r="L177" s="2">
        <v>13</v>
      </c>
      <c r="M177" s="2" t="b">
        <v>0</v>
      </c>
      <c r="N177" s="2" t="s">
        <v>31</v>
      </c>
      <c r="O177" s="2">
        <v>14</v>
      </c>
      <c r="P177" s="2">
        <v>16</v>
      </c>
      <c r="Q177" s="2">
        <v>4</v>
      </c>
      <c r="R177" s="2">
        <v>50</v>
      </c>
      <c r="S177" s="2">
        <v>77</v>
      </c>
      <c r="T177" s="2">
        <v>20</v>
      </c>
      <c r="U177" s="2">
        <v>3</v>
      </c>
      <c r="V177" s="2">
        <v>27</v>
      </c>
      <c r="W177" s="2">
        <v>54</v>
      </c>
      <c r="X177" s="2" t="s">
        <v>31</v>
      </c>
      <c r="Y177" s="2">
        <v>25</v>
      </c>
    </row>
    <row r="178" spans="1:25">
      <c r="A178" t="s">
        <v>138</v>
      </c>
      <c r="B178" t="s">
        <v>112</v>
      </c>
      <c r="C178" s="2">
        <v>84</v>
      </c>
      <c r="D178" s="2">
        <v>218</v>
      </c>
      <c r="E178" s="2">
        <v>425</v>
      </c>
      <c r="J178" s="2" t="s">
        <v>55</v>
      </c>
      <c r="K178" s="2">
        <v>1</v>
      </c>
      <c r="L178" s="2">
        <v>13</v>
      </c>
      <c r="M178" s="2" t="b">
        <v>0</v>
      </c>
      <c r="N178" s="2" t="s">
        <v>31</v>
      </c>
      <c r="O178" s="2">
        <v>14</v>
      </c>
      <c r="P178" s="2">
        <v>16</v>
      </c>
      <c r="Q178" s="2">
        <v>4</v>
      </c>
      <c r="R178" s="2">
        <v>50</v>
      </c>
      <c r="S178" s="2">
        <v>77</v>
      </c>
      <c r="T178" s="2">
        <v>25</v>
      </c>
      <c r="U178" s="2">
        <v>3</v>
      </c>
      <c r="V178" s="2">
        <v>27</v>
      </c>
      <c r="W178" s="2">
        <v>330</v>
      </c>
      <c r="X178" s="2" t="s">
        <v>31</v>
      </c>
      <c r="Y178" s="2">
        <v>45</v>
      </c>
    </row>
    <row r="179" spans="1:25">
      <c r="A179" t="s">
        <v>139</v>
      </c>
      <c r="B179" t="s">
        <v>112</v>
      </c>
      <c r="C179" s="2">
        <v>98</v>
      </c>
      <c r="D179" s="2">
        <v>218</v>
      </c>
      <c r="E179" s="2">
        <v>450</v>
      </c>
      <c r="J179" s="2" t="s">
        <v>55</v>
      </c>
      <c r="K179" s="2">
        <v>4</v>
      </c>
      <c r="L179" s="2">
        <v>9</v>
      </c>
      <c r="M179" s="2" t="b">
        <v>1</v>
      </c>
      <c r="N179" s="2" t="s">
        <v>31</v>
      </c>
      <c r="O179" s="2">
        <v>14</v>
      </c>
      <c r="P179" s="2">
        <v>2.8</v>
      </c>
      <c r="Q179" s="2">
        <v>2.8</v>
      </c>
      <c r="R179" s="2">
        <v>50</v>
      </c>
      <c r="S179" s="2">
        <v>77</v>
      </c>
      <c r="T179" s="2">
        <v>20</v>
      </c>
      <c r="U179" s="2">
        <v>18.2</v>
      </c>
      <c r="V179" s="2">
        <v>27</v>
      </c>
      <c r="W179" s="2">
        <v>54</v>
      </c>
      <c r="X179" s="2" t="s">
        <v>31</v>
      </c>
      <c r="Y179" s="2">
        <v>25</v>
      </c>
    </row>
    <row r="180" spans="1:25">
      <c r="A180" t="s">
        <v>140</v>
      </c>
      <c r="B180" t="s">
        <v>112</v>
      </c>
      <c r="C180" s="2">
        <v>130</v>
      </c>
      <c r="D180" s="2">
        <v>149</v>
      </c>
      <c r="E180" s="2">
        <v>533</v>
      </c>
      <c r="F180" s="2">
        <v>149</v>
      </c>
      <c r="G180" s="2">
        <v>149</v>
      </c>
      <c r="H180" s="2">
        <v>140</v>
      </c>
      <c r="I180" s="2">
        <v>116</v>
      </c>
      <c r="J180" s="2" t="s">
        <v>66</v>
      </c>
      <c r="K180" s="2">
        <v>1</v>
      </c>
      <c r="L180" s="2">
        <v>17</v>
      </c>
      <c r="M180" s="2" t="b">
        <v>0</v>
      </c>
      <c r="N180" s="2" t="s">
        <v>31</v>
      </c>
      <c r="O180" s="2">
        <v>347</v>
      </c>
      <c r="P180" s="2">
        <v>13</v>
      </c>
      <c r="Q180" s="2">
        <v>4.9000000000000004</v>
      </c>
      <c r="R180" s="2">
        <v>35</v>
      </c>
      <c r="S180" s="2">
        <v>77</v>
      </c>
      <c r="T180" s="2">
        <v>10</v>
      </c>
      <c r="U180" s="2">
        <v>4</v>
      </c>
      <c r="V180" s="2">
        <v>27</v>
      </c>
      <c r="W180" s="2">
        <v>54</v>
      </c>
      <c r="X180" s="2" t="s">
        <v>31</v>
      </c>
      <c r="Y180" s="2">
        <v>25</v>
      </c>
    </row>
    <row r="181" spans="1:25">
      <c r="A181" t="s">
        <v>141</v>
      </c>
      <c r="B181" t="s">
        <v>112</v>
      </c>
      <c r="C181" s="2">
        <v>150</v>
      </c>
      <c r="D181" s="2">
        <v>149</v>
      </c>
      <c r="E181" s="2">
        <v>533</v>
      </c>
      <c r="F181" s="2">
        <v>149</v>
      </c>
      <c r="G181" s="2">
        <v>149</v>
      </c>
      <c r="H181" s="2">
        <v>140</v>
      </c>
      <c r="I181" s="2">
        <v>116</v>
      </c>
      <c r="J181" s="2" t="s">
        <v>66</v>
      </c>
      <c r="K181" s="2">
        <v>1</v>
      </c>
      <c r="L181" s="2">
        <v>17</v>
      </c>
      <c r="M181" s="2" t="b">
        <v>0</v>
      </c>
      <c r="N181" s="2" t="s">
        <v>31</v>
      </c>
      <c r="O181" s="2">
        <v>169</v>
      </c>
      <c r="P181" s="2">
        <v>13</v>
      </c>
      <c r="Q181" s="2">
        <v>4.9000000000000004</v>
      </c>
      <c r="R181" s="2">
        <v>42.5</v>
      </c>
      <c r="S181" s="2">
        <v>87</v>
      </c>
      <c r="T181" s="2">
        <v>10</v>
      </c>
      <c r="U181" s="2">
        <v>4</v>
      </c>
      <c r="V181" s="2">
        <v>27</v>
      </c>
      <c r="W181" s="2">
        <v>54</v>
      </c>
      <c r="X181" s="2" t="s">
        <v>31</v>
      </c>
      <c r="Y181" s="2">
        <v>25</v>
      </c>
    </row>
    <row r="182" spans="1:25">
      <c r="A182" t="s">
        <v>142</v>
      </c>
      <c r="B182" t="s">
        <v>112</v>
      </c>
      <c r="C182" s="2">
        <v>199</v>
      </c>
      <c r="D182" s="2">
        <v>149</v>
      </c>
      <c r="E182" s="2">
        <v>533</v>
      </c>
      <c r="F182" s="2">
        <v>149</v>
      </c>
      <c r="G182" s="2">
        <v>149</v>
      </c>
      <c r="H182" s="2">
        <v>140</v>
      </c>
      <c r="I182" s="2">
        <v>116</v>
      </c>
      <c r="J182" s="2" t="s">
        <v>66</v>
      </c>
      <c r="K182" s="2">
        <v>1</v>
      </c>
      <c r="L182" s="2">
        <v>17</v>
      </c>
      <c r="M182" s="2" t="b">
        <v>0</v>
      </c>
      <c r="N182" s="2" t="s">
        <v>31</v>
      </c>
      <c r="O182" s="2">
        <v>347</v>
      </c>
      <c r="P182" s="2">
        <v>13</v>
      </c>
      <c r="Q182" s="2">
        <v>4.9000000000000004</v>
      </c>
      <c r="R182" s="2">
        <v>69</v>
      </c>
      <c r="S182" s="2">
        <v>77</v>
      </c>
      <c r="T182" s="2">
        <v>14</v>
      </c>
      <c r="U182" s="2">
        <v>4</v>
      </c>
      <c r="V182" s="2">
        <v>27</v>
      </c>
      <c r="W182" s="2">
        <v>54</v>
      </c>
      <c r="X182" s="2" t="s">
        <v>31</v>
      </c>
      <c r="Y182" s="2">
        <v>25</v>
      </c>
    </row>
    <row r="183" spans="1:25">
      <c r="A183" t="s">
        <v>95</v>
      </c>
      <c r="B183" t="s">
        <v>112</v>
      </c>
      <c r="C183" s="2">
        <v>188</v>
      </c>
      <c r="Y183" s="2">
        <v>30</v>
      </c>
    </row>
    <row r="184" spans="1:25">
      <c r="A184" t="s">
        <v>143</v>
      </c>
      <c r="B184" t="s">
        <v>112</v>
      </c>
      <c r="C184" s="2">
        <v>223</v>
      </c>
    </row>
    <row r="185" spans="1:25">
      <c r="A185" t="s">
        <v>144</v>
      </c>
      <c r="B185" t="s">
        <v>112</v>
      </c>
      <c r="C185" s="2">
        <v>38</v>
      </c>
    </row>
    <row r="186" spans="1:25">
      <c r="A186" t="s">
        <v>145</v>
      </c>
      <c r="B186" t="s">
        <v>112</v>
      </c>
      <c r="C186" s="2">
        <v>73</v>
      </c>
    </row>
    <row r="187" spans="1:25">
      <c r="A187" t="s">
        <v>146</v>
      </c>
      <c r="B187" t="s">
        <v>112</v>
      </c>
      <c r="C187" s="2">
        <v>376</v>
      </c>
      <c r="D187" s="2">
        <v>124</v>
      </c>
      <c r="E187" s="2">
        <v>610</v>
      </c>
      <c r="F187" s="2">
        <v>124</v>
      </c>
      <c r="G187" s="2">
        <v>124</v>
      </c>
      <c r="H187" s="2">
        <v>118</v>
      </c>
      <c r="I187" s="2">
        <v>97</v>
      </c>
      <c r="J187" s="2" t="s">
        <v>66</v>
      </c>
    </row>
    <row r="188" spans="1:25">
      <c r="A188" t="s">
        <v>147</v>
      </c>
      <c r="B188" t="s">
        <v>112</v>
      </c>
      <c r="C188" s="2">
        <v>376</v>
      </c>
      <c r="D188" s="2">
        <v>124</v>
      </c>
      <c r="E188" s="2">
        <v>610</v>
      </c>
      <c r="F188" s="2">
        <v>124</v>
      </c>
      <c r="G188" s="2">
        <v>124</v>
      </c>
      <c r="H188" s="2">
        <v>118</v>
      </c>
      <c r="I188" s="2">
        <v>97</v>
      </c>
      <c r="J188" s="2" t="s">
        <v>66</v>
      </c>
      <c r="Y188" s="2">
        <v>30</v>
      </c>
    </row>
    <row r="189" spans="1:25">
      <c r="A189" t="s">
        <v>148</v>
      </c>
      <c r="B189" t="s">
        <v>112</v>
      </c>
      <c r="C189" s="2">
        <v>105</v>
      </c>
      <c r="D189" s="2">
        <v>130</v>
      </c>
      <c r="E189" s="2">
        <v>410</v>
      </c>
      <c r="F189" s="2">
        <v>130</v>
      </c>
      <c r="G189" s="2">
        <v>123</v>
      </c>
      <c r="H189" s="2">
        <v>87</v>
      </c>
      <c r="I189" s="2">
        <v>58</v>
      </c>
      <c r="J189" s="2" t="s">
        <v>47</v>
      </c>
      <c r="K189" s="2">
        <v>6</v>
      </c>
      <c r="L189" s="2">
        <v>26</v>
      </c>
      <c r="M189" s="2" t="b">
        <v>1</v>
      </c>
      <c r="N189" s="2" t="s">
        <v>31</v>
      </c>
      <c r="O189" s="2">
        <v>204</v>
      </c>
      <c r="P189" s="2">
        <v>24</v>
      </c>
      <c r="Q189" s="2">
        <v>1.5</v>
      </c>
      <c r="R189" s="2">
        <v>22.5</v>
      </c>
      <c r="S189" s="2">
        <v>77</v>
      </c>
      <c r="T189" s="2">
        <v>5</v>
      </c>
      <c r="U189" s="2">
        <v>12.1</v>
      </c>
      <c r="V189" s="2">
        <v>27</v>
      </c>
      <c r="W189" s="2">
        <v>54</v>
      </c>
      <c r="X189" s="2" t="s">
        <v>31</v>
      </c>
      <c r="Y189" s="2">
        <v>25</v>
      </c>
    </row>
    <row r="190" spans="1:25">
      <c r="A190" t="s">
        <v>149</v>
      </c>
      <c r="B190" t="s">
        <v>112</v>
      </c>
      <c r="C190" s="2">
        <v>130</v>
      </c>
      <c r="D190" s="2">
        <v>130</v>
      </c>
      <c r="E190" s="2">
        <v>410</v>
      </c>
      <c r="F190" s="2">
        <v>130</v>
      </c>
      <c r="G190" s="2">
        <v>123</v>
      </c>
      <c r="H190" s="2">
        <v>87</v>
      </c>
      <c r="I190" s="2">
        <v>58</v>
      </c>
      <c r="J190" s="2" t="s">
        <v>47</v>
      </c>
      <c r="K190" s="2">
        <v>6</v>
      </c>
      <c r="L190" s="2">
        <v>26</v>
      </c>
      <c r="M190" s="2" t="b">
        <v>1</v>
      </c>
      <c r="N190" s="2" t="s">
        <v>31</v>
      </c>
      <c r="O190" s="2">
        <v>204</v>
      </c>
      <c r="P190" s="2">
        <v>24</v>
      </c>
      <c r="Q190" s="2">
        <v>1.5</v>
      </c>
      <c r="R190" s="2">
        <v>32.5</v>
      </c>
      <c r="S190" s="2">
        <v>77</v>
      </c>
      <c r="T190" s="2">
        <v>5</v>
      </c>
      <c r="U190" s="2">
        <v>12.1</v>
      </c>
      <c r="V190" s="2">
        <v>27</v>
      </c>
      <c r="W190" s="2">
        <v>54</v>
      </c>
      <c r="X190" s="2" t="s">
        <v>31</v>
      </c>
      <c r="Y190" s="2">
        <v>25</v>
      </c>
    </row>
    <row r="191" spans="1:25">
      <c r="A191" t="s">
        <v>150</v>
      </c>
      <c r="B191" t="s">
        <v>112</v>
      </c>
      <c r="C191" s="2">
        <v>190</v>
      </c>
      <c r="D191" s="2">
        <v>130</v>
      </c>
      <c r="E191" s="2">
        <v>410</v>
      </c>
      <c r="F191" s="2">
        <v>130</v>
      </c>
      <c r="G191" s="2">
        <v>123</v>
      </c>
      <c r="H191" s="2">
        <v>87</v>
      </c>
      <c r="I191" s="2">
        <v>58</v>
      </c>
      <c r="J191" s="2" t="s">
        <v>47</v>
      </c>
      <c r="K191" s="2">
        <v>6</v>
      </c>
      <c r="L191" s="2">
        <v>26</v>
      </c>
      <c r="M191" s="2" t="b">
        <v>1</v>
      </c>
      <c r="N191" s="2" t="s">
        <v>31</v>
      </c>
      <c r="O191" s="2">
        <v>204</v>
      </c>
      <c r="P191" s="2">
        <v>24</v>
      </c>
      <c r="Q191" s="2">
        <v>1.5</v>
      </c>
      <c r="R191" s="2">
        <v>42.5</v>
      </c>
      <c r="S191" s="2">
        <v>77</v>
      </c>
      <c r="T191" s="2">
        <v>5</v>
      </c>
      <c r="U191" s="2">
        <v>12.1</v>
      </c>
      <c r="V191" s="2">
        <v>27</v>
      </c>
      <c r="W191" s="2">
        <v>54</v>
      </c>
      <c r="X191" s="2" t="s">
        <v>31</v>
      </c>
      <c r="Y191" s="2">
        <v>25</v>
      </c>
    </row>
    <row r="192" spans="1:25">
      <c r="A192" t="s">
        <v>151</v>
      </c>
      <c r="B192" t="s">
        <v>112</v>
      </c>
      <c r="C192" s="2">
        <v>155</v>
      </c>
      <c r="D192" s="2">
        <v>130</v>
      </c>
      <c r="E192" s="2">
        <v>410</v>
      </c>
      <c r="F192" s="2">
        <v>130</v>
      </c>
      <c r="G192" s="2">
        <v>123</v>
      </c>
      <c r="H192" s="2">
        <v>87</v>
      </c>
      <c r="I192" s="2">
        <v>58</v>
      </c>
      <c r="J192" s="2" t="s">
        <v>47</v>
      </c>
      <c r="K192" s="2">
        <v>6</v>
      </c>
      <c r="L192" s="2">
        <v>26</v>
      </c>
      <c r="M192" s="2" t="b">
        <v>1</v>
      </c>
      <c r="N192" s="2" t="s">
        <v>31</v>
      </c>
      <c r="O192" s="2">
        <v>204</v>
      </c>
      <c r="P192" s="2">
        <v>24</v>
      </c>
      <c r="Q192" s="2">
        <v>1.5</v>
      </c>
      <c r="R192" s="2">
        <v>22.5</v>
      </c>
      <c r="S192" s="2">
        <v>77</v>
      </c>
      <c r="T192" s="2">
        <v>5</v>
      </c>
      <c r="U192" s="2">
        <v>12.1</v>
      </c>
      <c r="V192" s="2">
        <v>27</v>
      </c>
      <c r="W192" s="2">
        <v>54</v>
      </c>
      <c r="X192" s="2" t="s">
        <v>31</v>
      </c>
      <c r="Y192" s="2">
        <v>30</v>
      </c>
    </row>
    <row r="193" spans="1:25">
      <c r="A193" t="s">
        <v>152</v>
      </c>
      <c r="B193" t="s">
        <v>112</v>
      </c>
      <c r="C193" s="2">
        <v>150</v>
      </c>
      <c r="D193" s="2">
        <v>130</v>
      </c>
      <c r="E193" s="2">
        <v>280</v>
      </c>
      <c r="F193" s="2">
        <v>130</v>
      </c>
      <c r="G193" s="2">
        <v>123</v>
      </c>
      <c r="H193" s="2">
        <v>87</v>
      </c>
      <c r="I193" s="2">
        <v>58</v>
      </c>
      <c r="J193" s="2" t="s">
        <v>47</v>
      </c>
      <c r="K193" s="2">
        <v>6</v>
      </c>
      <c r="L193" s="2">
        <v>26</v>
      </c>
      <c r="M193" s="2" t="b">
        <v>1</v>
      </c>
      <c r="N193" s="2" t="s">
        <v>31</v>
      </c>
      <c r="O193" s="2">
        <v>204</v>
      </c>
      <c r="P193" s="2">
        <v>24</v>
      </c>
      <c r="Q193" s="2">
        <v>1.5</v>
      </c>
      <c r="R193" s="2">
        <v>22.5</v>
      </c>
      <c r="S193" s="2">
        <v>77</v>
      </c>
      <c r="T193" s="2">
        <v>5</v>
      </c>
      <c r="U193" s="2">
        <v>12.1</v>
      </c>
      <c r="V193" s="2">
        <v>27</v>
      </c>
      <c r="W193" s="2">
        <v>54</v>
      </c>
      <c r="X193" s="2" t="s">
        <v>31</v>
      </c>
      <c r="Y193" s="2">
        <v>25</v>
      </c>
    </row>
    <row r="194" spans="1:25">
      <c r="A194" t="s">
        <v>153</v>
      </c>
      <c r="B194" t="s">
        <v>112</v>
      </c>
      <c r="C194" s="2">
        <v>238</v>
      </c>
    </row>
    <row r="195" spans="1:25">
      <c r="A195" t="s">
        <v>154</v>
      </c>
      <c r="B195" t="s">
        <v>112</v>
      </c>
      <c r="C195" s="2">
        <v>333</v>
      </c>
    </row>
    <row r="196" spans="1:25">
      <c r="A196" t="s">
        <v>155</v>
      </c>
      <c r="B196" t="s">
        <v>112</v>
      </c>
      <c r="C196" s="2">
        <v>359</v>
      </c>
    </row>
    <row r="197" spans="1:25">
      <c r="A197" t="s">
        <v>156</v>
      </c>
      <c r="B197" t="s">
        <v>112</v>
      </c>
      <c r="C197" s="2">
        <v>75</v>
      </c>
    </row>
    <row r="198" spans="1:25">
      <c r="A198" t="s">
        <v>157</v>
      </c>
      <c r="B198" t="s">
        <v>112</v>
      </c>
      <c r="C198" s="2">
        <v>80</v>
      </c>
      <c r="D198" s="2">
        <v>110</v>
      </c>
      <c r="F198" s="2">
        <v>110</v>
      </c>
      <c r="G198" s="2">
        <v>102</v>
      </c>
      <c r="H198" s="2">
        <v>63</v>
      </c>
      <c r="I198" s="2">
        <v>45</v>
      </c>
      <c r="J198" s="2" t="s">
        <v>37</v>
      </c>
    </row>
    <row r="199" spans="1:25">
      <c r="A199" t="s">
        <v>158</v>
      </c>
      <c r="B199" t="s">
        <v>112</v>
      </c>
      <c r="C199" s="2">
        <v>100</v>
      </c>
      <c r="X199" s="2" t="s">
        <v>31</v>
      </c>
      <c r="Y199" s="2">
        <v>45</v>
      </c>
    </row>
    <row r="200" spans="1:25">
      <c r="A200" t="s">
        <v>159</v>
      </c>
      <c r="B200" t="s">
        <v>112</v>
      </c>
      <c r="C200" s="2">
        <v>128</v>
      </c>
    </row>
    <row r="201" spans="1:25">
      <c r="A201" t="s">
        <v>160</v>
      </c>
      <c r="B201" t="s">
        <v>112</v>
      </c>
      <c r="C201" s="2">
        <v>137</v>
      </c>
    </row>
    <row r="202" spans="1:25">
      <c r="A202" t="s">
        <v>161</v>
      </c>
      <c r="B202" t="s">
        <v>112</v>
      </c>
      <c r="C202" s="2">
        <v>41</v>
      </c>
    </row>
    <row r="203" spans="1:25">
      <c r="A203" t="s">
        <v>162</v>
      </c>
      <c r="B203" t="s">
        <v>112</v>
      </c>
      <c r="C203" s="2">
        <v>55</v>
      </c>
    </row>
    <row r="204" spans="1:25">
      <c r="A204" t="s">
        <v>163</v>
      </c>
      <c r="B204" t="s">
        <v>112</v>
      </c>
      <c r="C204" s="2">
        <v>56</v>
      </c>
      <c r="D204" s="2">
        <v>110</v>
      </c>
      <c r="F204" s="2">
        <v>110</v>
      </c>
      <c r="G204" s="2">
        <v>102</v>
      </c>
      <c r="H204" s="2">
        <v>62</v>
      </c>
      <c r="I204" s="2">
        <v>45</v>
      </c>
      <c r="J204" s="2" t="s">
        <v>37</v>
      </c>
    </row>
    <row r="205" spans="1:25">
      <c r="A205" t="s">
        <v>164</v>
      </c>
      <c r="B205" t="s">
        <v>112</v>
      </c>
      <c r="C205" s="2">
        <v>157</v>
      </c>
    </row>
    <row r="206" spans="1:25">
      <c r="A206" t="s">
        <v>165</v>
      </c>
      <c r="B206" t="s">
        <v>112</v>
      </c>
      <c r="C206" s="2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14A1-1485-4A3D-BBFF-5D9ECC1E59C6}">
  <dimension ref="A1:B19"/>
  <sheetViews>
    <sheetView workbookViewId="0">
      <selection activeCell="B2" sqref="B2"/>
    </sheetView>
  </sheetViews>
  <sheetFormatPr defaultRowHeight="15"/>
  <cols>
    <col min="1" max="1" width="24.42578125" bestFit="1" customWidth="1"/>
  </cols>
  <sheetData>
    <row r="1" spans="1:2" ht="21">
      <c r="A1" s="1" t="s">
        <v>12</v>
      </c>
      <c r="B1" s="1" t="s">
        <v>5</v>
      </c>
    </row>
    <row r="2" spans="1:2">
      <c r="A2" t="s">
        <v>38</v>
      </c>
      <c r="B2">
        <v>50</v>
      </c>
    </row>
    <row r="3" spans="1:2">
      <c r="A3" t="s">
        <v>39</v>
      </c>
      <c r="B3">
        <v>60</v>
      </c>
    </row>
    <row r="4" spans="1:2">
      <c r="A4" t="s">
        <v>43</v>
      </c>
      <c r="B4">
        <v>50</v>
      </c>
    </row>
    <row r="5" spans="1:2">
      <c r="A5" t="s">
        <v>44</v>
      </c>
      <c r="B5">
        <v>50</v>
      </c>
    </row>
    <row r="6" spans="1:2">
      <c r="A6" t="s">
        <v>48</v>
      </c>
      <c r="B6">
        <v>40</v>
      </c>
    </row>
    <row r="7" spans="1:2">
      <c r="A7" t="s">
        <v>69</v>
      </c>
      <c r="B7">
        <v>100</v>
      </c>
    </row>
    <row r="8" spans="1:2">
      <c r="A8" s="24" t="s">
        <v>80</v>
      </c>
      <c r="B8">
        <v>60</v>
      </c>
    </row>
    <row r="9" spans="1:2">
      <c r="A9" t="s">
        <v>166</v>
      </c>
      <c r="B9">
        <v>30</v>
      </c>
    </row>
    <row r="10" spans="1:2">
      <c r="A10" t="s">
        <v>167</v>
      </c>
      <c r="B10">
        <v>60</v>
      </c>
    </row>
    <row r="11" spans="1:2">
      <c r="A11" t="s">
        <v>56</v>
      </c>
      <c r="B11">
        <v>65</v>
      </c>
    </row>
    <row r="12" spans="1:2">
      <c r="A12" t="s">
        <v>57</v>
      </c>
      <c r="B12">
        <v>5</v>
      </c>
    </row>
    <row r="13" spans="1:2">
      <c r="A13" s="24" t="s">
        <v>58</v>
      </c>
      <c r="B13">
        <v>10</v>
      </c>
    </row>
    <row r="14" spans="1:2">
      <c r="A14" s="24" t="s">
        <v>84</v>
      </c>
      <c r="B14">
        <v>60</v>
      </c>
    </row>
    <row r="15" spans="1:2">
      <c r="A15" t="s">
        <v>85</v>
      </c>
      <c r="B15">
        <v>150</v>
      </c>
    </row>
    <row r="16" spans="1:2">
      <c r="A16" s="24" t="s">
        <v>96</v>
      </c>
      <c r="B16">
        <v>40</v>
      </c>
    </row>
    <row r="17" spans="1:2">
      <c r="A17" t="s">
        <v>98</v>
      </c>
      <c r="B17">
        <v>25</v>
      </c>
    </row>
    <row r="18" spans="1:2">
      <c r="A18" t="s">
        <v>100</v>
      </c>
      <c r="B18">
        <v>25</v>
      </c>
    </row>
    <row r="19" spans="1:2">
      <c r="A19" t="s">
        <v>102</v>
      </c>
      <c r="B19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9008-0FCC-4D80-BC92-A597EC614719}">
  <dimension ref="A1:XFD140"/>
  <sheetViews>
    <sheetView workbookViewId="0">
      <selection activeCell="F48" sqref="F48"/>
    </sheetView>
  </sheetViews>
  <sheetFormatPr defaultRowHeight="15"/>
  <cols>
    <col min="1" max="1" width="25.7109375" customWidth="1"/>
    <col min="2" max="2" width="16.5703125" customWidth="1"/>
    <col min="3" max="3" width="17.140625" customWidth="1"/>
  </cols>
  <sheetData>
    <row r="1" spans="1:16384" ht="18.75">
      <c r="A1" s="28" t="s">
        <v>168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  <c r="WSX1" s="28"/>
      <c r="WSY1" s="28"/>
      <c r="WSZ1" s="28"/>
      <c r="WTA1" s="28"/>
      <c r="WTB1" s="28"/>
      <c r="WTC1" s="28"/>
      <c r="WTD1" s="28"/>
      <c r="WTE1" s="28"/>
      <c r="WTF1" s="28"/>
      <c r="WTG1" s="28"/>
      <c r="WTH1" s="28"/>
      <c r="WTI1" s="28"/>
      <c r="WTJ1" s="28"/>
      <c r="WTK1" s="28"/>
      <c r="WTL1" s="28"/>
      <c r="WTM1" s="28"/>
      <c r="WTN1" s="28"/>
      <c r="WTO1" s="28"/>
      <c r="WTP1" s="28"/>
      <c r="WTQ1" s="28"/>
      <c r="WTR1" s="28"/>
      <c r="WTS1" s="28"/>
      <c r="WTT1" s="28"/>
      <c r="WTU1" s="28"/>
      <c r="WTV1" s="28"/>
      <c r="WTW1" s="28"/>
      <c r="WTX1" s="28"/>
      <c r="WTY1" s="28"/>
      <c r="WTZ1" s="28"/>
      <c r="WUA1" s="28"/>
      <c r="WUB1" s="28"/>
      <c r="WUC1" s="28"/>
      <c r="WUD1" s="28"/>
      <c r="WUE1" s="28"/>
      <c r="WUF1" s="28"/>
      <c r="WUG1" s="28"/>
      <c r="WUH1" s="28"/>
      <c r="WUI1" s="28"/>
      <c r="WUJ1" s="28"/>
      <c r="WUK1" s="28"/>
      <c r="WUL1" s="28"/>
      <c r="WUM1" s="28"/>
      <c r="WUN1" s="28"/>
      <c r="WUO1" s="28"/>
      <c r="WUP1" s="28"/>
      <c r="WUQ1" s="28"/>
      <c r="WUR1" s="28"/>
      <c r="WUS1" s="28"/>
      <c r="WUT1" s="28"/>
      <c r="WUU1" s="28"/>
      <c r="WUV1" s="28"/>
      <c r="WUW1" s="28"/>
      <c r="WUX1" s="28"/>
      <c r="WUY1" s="28"/>
      <c r="WUZ1" s="28"/>
      <c r="WVA1" s="28"/>
      <c r="WVB1" s="28"/>
      <c r="WVC1" s="28"/>
      <c r="WVD1" s="28"/>
      <c r="WVE1" s="28"/>
      <c r="WVF1" s="28"/>
      <c r="WVG1" s="28"/>
      <c r="WVH1" s="28"/>
      <c r="WVI1" s="28"/>
      <c r="WVJ1" s="28"/>
      <c r="WVK1" s="28"/>
      <c r="WVL1" s="28"/>
      <c r="WVM1" s="28"/>
      <c r="WVN1" s="28"/>
      <c r="WVO1" s="28"/>
      <c r="WVP1" s="28"/>
      <c r="WVQ1" s="28"/>
      <c r="WVR1" s="28"/>
      <c r="WVS1" s="28"/>
      <c r="WVT1" s="28"/>
      <c r="WVU1" s="28"/>
      <c r="WVV1" s="28"/>
      <c r="WVW1" s="28"/>
      <c r="WVX1" s="28"/>
      <c r="WVY1" s="28"/>
      <c r="WVZ1" s="28"/>
      <c r="WWA1" s="28"/>
      <c r="WWB1" s="28"/>
      <c r="WWC1" s="28"/>
      <c r="WWD1" s="28"/>
      <c r="WWE1" s="28"/>
      <c r="WWF1" s="28"/>
      <c r="WWG1" s="28"/>
      <c r="WWH1" s="28"/>
      <c r="WWI1" s="28"/>
      <c r="WWJ1" s="28"/>
      <c r="WWK1" s="28"/>
      <c r="WWL1" s="28"/>
      <c r="WWM1" s="28"/>
      <c r="WWN1" s="28"/>
      <c r="WWO1" s="28"/>
      <c r="WWP1" s="28"/>
      <c r="WWQ1" s="28"/>
      <c r="WWR1" s="28"/>
      <c r="WWS1" s="28"/>
      <c r="WWT1" s="28"/>
      <c r="WWU1" s="28"/>
      <c r="WWV1" s="28"/>
      <c r="WWW1" s="28"/>
      <c r="WWX1" s="28"/>
      <c r="WWY1" s="28"/>
      <c r="WWZ1" s="28"/>
      <c r="WXA1" s="28"/>
      <c r="WXB1" s="28"/>
      <c r="WXC1" s="28"/>
      <c r="WXD1" s="28"/>
      <c r="WXE1" s="28"/>
      <c r="WXF1" s="28"/>
      <c r="WXG1" s="28"/>
      <c r="WXH1" s="28"/>
      <c r="WXI1" s="28"/>
      <c r="WXJ1" s="28"/>
      <c r="WXK1" s="28"/>
      <c r="WXL1" s="28"/>
      <c r="WXM1" s="28"/>
      <c r="WXN1" s="28"/>
      <c r="WXO1" s="28"/>
      <c r="WXP1" s="28"/>
      <c r="WXQ1" s="28"/>
      <c r="WXR1" s="28"/>
      <c r="WXS1" s="28"/>
      <c r="WXT1" s="28"/>
      <c r="WXU1" s="28"/>
      <c r="WXV1" s="28"/>
      <c r="WXW1" s="28"/>
      <c r="WXX1" s="28"/>
      <c r="WXY1" s="28"/>
      <c r="WXZ1" s="28"/>
      <c r="WYA1" s="28"/>
      <c r="WYB1" s="28"/>
      <c r="WYC1" s="28"/>
      <c r="WYD1" s="28"/>
      <c r="WYE1" s="28"/>
      <c r="WYF1" s="28"/>
      <c r="WYG1" s="28"/>
      <c r="WYH1" s="28"/>
      <c r="WYI1" s="28"/>
      <c r="WYJ1" s="28"/>
      <c r="WYK1" s="28"/>
      <c r="WYL1" s="28"/>
      <c r="WYM1" s="28"/>
      <c r="WYN1" s="28"/>
      <c r="WYO1" s="28"/>
      <c r="WYP1" s="28"/>
      <c r="WYQ1" s="28"/>
      <c r="WYR1" s="28"/>
      <c r="WYS1" s="28"/>
      <c r="WYT1" s="28"/>
      <c r="WYU1" s="28"/>
      <c r="WYV1" s="28"/>
      <c r="WYW1" s="28"/>
      <c r="WYX1" s="28"/>
      <c r="WYY1" s="28"/>
      <c r="WYZ1" s="28"/>
      <c r="WZA1" s="28"/>
      <c r="WZB1" s="28"/>
      <c r="WZC1" s="28"/>
      <c r="WZD1" s="28"/>
      <c r="WZE1" s="28"/>
      <c r="WZF1" s="28"/>
      <c r="WZG1" s="28"/>
      <c r="WZH1" s="28"/>
      <c r="WZI1" s="28"/>
      <c r="WZJ1" s="28"/>
      <c r="WZK1" s="28"/>
      <c r="WZL1" s="28"/>
      <c r="WZM1" s="28"/>
      <c r="WZN1" s="28"/>
      <c r="WZO1" s="28"/>
      <c r="WZP1" s="28"/>
      <c r="WZQ1" s="28"/>
      <c r="WZR1" s="28"/>
      <c r="WZS1" s="28"/>
      <c r="WZT1" s="28"/>
      <c r="WZU1" s="28"/>
      <c r="WZV1" s="28"/>
      <c r="WZW1" s="28"/>
      <c r="WZX1" s="28"/>
      <c r="WZY1" s="28"/>
      <c r="WZZ1" s="28"/>
      <c r="XAA1" s="28"/>
      <c r="XAB1" s="28"/>
      <c r="XAC1" s="28"/>
      <c r="XAD1" s="28"/>
      <c r="XAE1" s="28"/>
      <c r="XAF1" s="28"/>
      <c r="XAG1" s="28"/>
      <c r="XAH1" s="28"/>
      <c r="XAI1" s="28"/>
      <c r="XAJ1" s="28"/>
      <c r="XAK1" s="28"/>
      <c r="XAL1" s="28"/>
      <c r="XAM1" s="28"/>
      <c r="XAN1" s="28"/>
      <c r="XAO1" s="28"/>
      <c r="XAP1" s="28"/>
      <c r="XAQ1" s="28"/>
      <c r="XAR1" s="28"/>
      <c r="XAS1" s="28"/>
      <c r="XAT1" s="28"/>
      <c r="XAU1" s="28"/>
      <c r="XAV1" s="28"/>
      <c r="XAW1" s="28"/>
      <c r="XAX1" s="28"/>
      <c r="XAY1" s="28"/>
      <c r="XAZ1" s="28"/>
      <c r="XBA1" s="28"/>
      <c r="XBB1" s="28"/>
      <c r="XBC1" s="28"/>
      <c r="XBD1" s="28"/>
      <c r="XBE1" s="28"/>
      <c r="XBF1" s="28"/>
      <c r="XBG1" s="28"/>
      <c r="XBH1" s="28"/>
      <c r="XBI1" s="28"/>
      <c r="XBJ1" s="28"/>
      <c r="XBK1" s="28"/>
      <c r="XBL1" s="28"/>
      <c r="XBM1" s="28"/>
      <c r="XBN1" s="28"/>
      <c r="XBO1" s="28"/>
      <c r="XBP1" s="28"/>
      <c r="XBQ1" s="28"/>
      <c r="XBR1" s="28"/>
      <c r="XBS1" s="28"/>
      <c r="XBT1" s="28"/>
      <c r="XBU1" s="28"/>
      <c r="XBV1" s="28"/>
      <c r="XBW1" s="28"/>
      <c r="XBX1" s="28"/>
      <c r="XBY1" s="28"/>
      <c r="XBZ1" s="28"/>
      <c r="XCA1" s="28"/>
      <c r="XCB1" s="28"/>
      <c r="XCC1" s="28"/>
      <c r="XCD1" s="28"/>
      <c r="XCE1" s="28"/>
      <c r="XCF1" s="28"/>
      <c r="XCG1" s="28"/>
      <c r="XCH1" s="28"/>
      <c r="XCI1" s="28"/>
      <c r="XCJ1" s="28"/>
      <c r="XCK1" s="28"/>
      <c r="XCL1" s="28"/>
      <c r="XCM1" s="28"/>
      <c r="XCN1" s="28"/>
      <c r="XCO1" s="28"/>
      <c r="XCP1" s="28"/>
      <c r="XCQ1" s="28"/>
      <c r="XCR1" s="28"/>
      <c r="XCS1" s="28"/>
      <c r="XCT1" s="28"/>
      <c r="XCU1" s="28"/>
      <c r="XCV1" s="28"/>
      <c r="XCW1" s="28"/>
      <c r="XCX1" s="28"/>
      <c r="XCY1" s="28"/>
      <c r="XCZ1" s="28"/>
      <c r="XDA1" s="28"/>
      <c r="XDB1" s="28"/>
      <c r="XDC1" s="28"/>
      <c r="XDD1" s="28"/>
      <c r="XDE1" s="28"/>
      <c r="XDF1" s="28"/>
      <c r="XDG1" s="28"/>
      <c r="XDH1" s="28"/>
      <c r="XDI1" s="28"/>
      <c r="XDJ1" s="28"/>
      <c r="XDK1" s="28"/>
      <c r="XDL1" s="28"/>
      <c r="XDM1" s="28"/>
      <c r="XDN1" s="28"/>
      <c r="XDO1" s="28"/>
      <c r="XDP1" s="28"/>
      <c r="XDQ1" s="28"/>
      <c r="XDR1" s="28"/>
      <c r="XDS1" s="28"/>
      <c r="XDT1" s="28"/>
      <c r="XDU1" s="28"/>
      <c r="XDV1" s="28"/>
      <c r="XDW1" s="28"/>
      <c r="XDX1" s="28"/>
      <c r="XDY1" s="28"/>
      <c r="XDZ1" s="28"/>
      <c r="XEA1" s="28"/>
      <c r="XEB1" s="28"/>
      <c r="XEC1" s="28"/>
      <c r="XED1" s="28"/>
      <c r="XEE1" s="28"/>
      <c r="XEF1" s="28"/>
      <c r="XEG1" s="28"/>
      <c r="XEH1" s="28"/>
      <c r="XEI1" s="28"/>
      <c r="XEJ1" s="28"/>
      <c r="XEK1" s="28"/>
      <c r="XEL1" s="28"/>
      <c r="XEM1" s="28"/>
      <c r="XEN1" s="28"/>
      <c r="XEO1" s="28"/>
      <c r="XEP1" s="28"/>
      <c r="XEQ1" s="28"/>
      <c r="XER1" s="28"/>
      <c r="XES1" s="28"/>
      <c r="XET1" s="28"/>
      <c r="XEU1" s="28"/>
      <c r="XEV1" s="28"/>
      <c r="XEW1" s="28"/>
      <c r="XEX1" s="28"/>
      <c r="XEY1" s="28"/>
      <c r="XEZ1" s="28"/>
      <c r="XFA1" s="28"/>
      <c r="XFB1" s="28"/>
      <c r="XFC1" s="28"/>
      <c r="XFD1" s="28"/>
    </row>
    <row r="2" spans="1:16384">
      <c r="A2" s="22" t="s">
        <v>169</v>
      </c>
      <c r="B2" s="22" t="s">
        <v>12</v>
      </c>
      <c r="C2" s="22" t="s">
        <v>170</v>
      </c>
      <c r="D2" s="22" t="s">
        <v>171</v>
      </c>
      <c r="E2" s="22" t="s">
        <v>172</v>
      </c>
    </row>
    <row r="3" spans="1:16384">
      <c r="A3" t="s">
        <v>78</v>
      </c>
      <c r="B3" s="2" t="s">
        <v>56</v>
      </c>
      <c r="C3">
        <v>1</v>
      </c>
      <c r="D3" s="2" t="s">
        <v>173</v>
      </c>
      <c r="E3" s="23">
        <v>150</v>
      </c>
    </row>
    <row r="4" spans="1:16384">
      <c r="A4" t="s">
        <v>78</v>
      </c>
      <c r="B4" s="2" t="s">
        <v>56</v>
      </c>
      <c r="C4">
        <v>2</v>
      </c>
      <c r="D4" s="2" t="s">
        <v>173</v>
      </c>
      <c r="E4" s="23">
        <v>150</v>
      </c>
    </row>
    <row r="5" spans="1:16384">
      <c r="A5" t="s">
        <v>78</v>
      </c>
      <c r="B5" s="2" t="s">
        <v>56</v>
      </c>
      <c r="C5">
        <v>3</v>
      </c>
      <c r="D5" s="2" t="s">
        <v>173</v>
      </c>
      <c r="E5" s="23">
        <v>150</v>
      </c>
    </row>
    <row r="6" spans="1:16384">
      <c r="A6" t="s">
        <v>78</v>
      </c>
      <c r="B6" s="2" t="s">
        <v>56</v>
      </c>
      <c r="C6">
        <v>4</v>
      </c>
      <c r="D6" s="2" t="s">
        <v>173</v>
      </c>
      <c r="E6" s="23">
        <v>150</v>
      </c>
    </row>
    <row r="7" spans="1:16384">
      <c r="A7" t="s">
        <v>78</v>
      </c>
      <c r="B7" s="2" t="s">
        <v>56</v>
      </c>
      <c r="C7">
        <v>5</v>
      </c>
      <c r="D7" s="2" t="s">
        <v>173</v>
      </c>
      <c r="E7" s="23">
        <v>150</v>
      </c>
    </row>
    <row r="8" spans="1:16384">
      <c r="A8" t="s">
        <v>78</v>
      </c>
      <c r="B8" s="2" t="s">
        <v>56</v>
      </c>
      <c r="C8">
        <v>1</v>
      </c>
      <c r="D8" s="2" t="s">
        <v>174</v>
      </c>
      <c r="E8" s="23">
        <v>89</v>
      </c>
    </row>
    <row r="9" spans="1:16384">
      <c r="A9" t="s">
        <v>78</v>
      </c>
      <c r="B9" s="2" t="s">
        <v>56</v>
      </c>
      <c r="C9">
        <v>2</v>
      </c>
      <c r="D9" s="2" t="s">
        <v>174</v>
      </c>
      <c r="E9" s="23">
        <v>89</v>
      </c>
    </row>
    <row r="10" spans="1:16384">
      <c r="A10" t="s">
        <v>78</v>
      </c>
      <c r="B10" s="2" t="s">
        <v>56</v>
      </c>
      <c r="C10">
        <v>3</v>
      </c>
      <c r="D10" s="2" t="s">
        <v>174</v>
      </c>
      <c r="E10" s="23">
        <v>89</v>
      </c>
    </row>
    <row r="11" spans="1:16384">
      <c r="A11" t="s">
        <v>78</v>
      </c>
      <c r="B11" s="2" t="s">
        <v>56</v>
      </c>
      <c r="C11">
        <v>4</v>
      </c>
      <c r="D11" s="2" t="s">
        <v>174</v>
      </c>
      <c r="E11" s="23">
        <v>89</v>
      </c>
    </row>
    <row r="12" spans="1:16384">
      <c r="A12" t="s">
        <v>78</v>
      </c>
      <c r="B12" s="2" t="s">
        <v>56</v>
      </c>
      <c r="C12">
        <v>5</v>
      </c>
      <c r="D12" s="2" t="s">
        <v>174</v>
      </c>
      <c r="E12" s="23">
        <v>89</v>
      </c>
    </row>
    <row r="13" spans="1:16384">
      <c r="A13" t="s">
        <v>78</v>
      </c>
      <c r="B13" s="2" t="s">
        <v>56</v>
      </c>
      <c r="C13">
        <v>1</v>
      </c>
      <c r="D13" s="2" t="s">
        <v>175</v>
      </c>
      <c r="E13" s="23">
        <v>61</v>
      </c>
    </row>
    <row r="14" spans="1:16384">
      <c r="A14" t="s">
        <v>78</v>
      </c>
      <c r="B14" s="2" t="s">
        <v>56</v>
      </c>
      <c r="C14">
        <v>2</v>
      </c>
      <c r="D14" s="2" t="s">
        <v>175</v>
      </c>
      <c r="E14" s="23">
        <v>61</v>
      </c>
    </row>
    <row r="15" spans="1:16384">
      <c r="A15" t="s">
        <v>78</v>
      </c>
      <c r="B15" s="2" t="s">
        <v>56</v>
      </c>
      <c r="C15">
        <v>3</v>
      </c>
      <c r="D15" s="2" t="s">
        <v>175</v>
      </c>
      <c r="E15" s="23">
        <v>61</v>
      </c>
    </row>
    <row r="16" spans="1:16384">
      <c r="A16" t="s">
        <v>78</v>
      </c>
      <c r="B16" s="2" t="s">
        <v>56</v>
      </c>
      <c r="C16">
        <v>4</v>
      </c>
      <c r="D16" s="2" t="s">
        <v>175</v>
      </c>
      <c r="E16" s="23">
        <v>61</v>
      </c>
    </row>
    <row r="17" spans="1:5">
      <c r="A17" t="s">
        <v>78</v>
      </c>
      <c r="B17" s="2" t="s">
        <v>56</v>
      </c>
      <c r="C17">
        <v>5</v>
      </c>
      <c r="D17" s="2" t="s">
        <v>175</v>
      </c>
      <c r="E17" s="23">
        <v>61</v>
      </c>
    </row>
    <row r="18" spans="1:5">
      <c r="A18" t="s">
        <v>78</v>
      </c>
      <c r="B18" s="2" t="s">
        <v>56</v>
      </c>
      <c r="C18">
        <v>1</v>
      </c>
      <c r="D18" s="2" t="s">
        <v>176</v>
      </c>
      <c r="E18" s="23">
        <v>55</v>
      </c>
    </row>
    <row r="19" spans="1:5">
      <c r="A19" t="s">
        <v>78</v>
      </c>
      <c r="B19" s="2" t="s">
        <v>56</v>
      </c>
      <c r="C19">
        <v>2</v>
      </c>
      <c r="D19" s="2" t="s">
        <v>176</v>
      </c>
      <c r="E19" s="23">
        <v>55</v>
      </c>
    </row>
    <row r="20" spans="1:5">
      <c r="A20" t="s">
        <v>78</v>
      </c>
      <c r="B20" s="2" t="s">
        <v>56</v>
      </c>
      <c r="C20">
        <v>3</v>
      </c>
      <c r="D20" s="2" t="s">
        <v>176</v>
      </c>
      <c r="E20" s="23">
        <v>55</v>
      </c>
    </row>
    <row r="21" spans="1:5">
      <c r="A21" t="s">
        <v>78</v>
      </c>
      <c r="B21" s="2" t="s">
        <v>56</v>
      </c>
      <c r="C21">
        <v>4</v>
      </c>
      <c r="D21" s="2" t="s">
        <v>176</v>
      </c>
      <c r="E21" s="23">
        <v>55</v>
      </c>
    </row>
    <row r="22" spans="1:5">
      <c r="A22" t="s">
        <v>78</v>
      </c>
      <c r="B22" s="2" t="s">
        <v>56</v>
      </c>
      <c r="C22">
        <v>5</v>
      </c>
      <c r="D22" s="2" t="s">
        <v>176</v>
      </c>
      <c r="E22" s="23">
        <v>55</v>
      </c>
    </row>
    <row r="23" spans="1:5">
      <c r="A23" t="s">
        <v>78</v>
      </c>
      <c r="B23" s="2" t="s">
        <v>58</v>
      </c>
      <c r="C23">
        <v>1</v>
      </c>
      <c r="D23" s="2" t="s">
        <v>173</v>
      </c>
      <c r="E23" s="23">
        <f>3+2+2</f>
        <v>7</v>
      </c>
    </row>
    <row r="24" spans="1:5">
      <c r="A24" t="s">
        <v>78</v>
      </c>
      <c r="B24" s="2" t="s">
        <v>58</v>
      </c>
      <c r="C24">
        <v>2</v>
      </c>
      <c r="D24" s="2" t="s">
        <v>173</v>
      </c>
      <c r="E24" s="23">
        <v>3</v>
      </c>
    </row>
    <row r="25" spans="1:5">
      <c r="A25" t="s">
        <v>78</v>
      </c>
      <c r="B25" s="2" t="s">
        <v>58</v>
      </c>
      <c r="C25">
        <v>3</v>
      </c>
      <c r="D25" s="2" t="s">
        <v>173</v>
      </c>
      <c r="E25" s="25" t="s">
        <v>31</v>
      </c>
    </row>
    <row r="26" spans="1:5">
      <c r="A26" t="s">
        <v>78</v>
      </c>
      <c r="B26" s="2" t="s">
        <v>58</v>
      </c>
      <c r="C26">
        <v>4</v>
      </c>
      <c r="D26" s="2" t="s">
        <v>173</v>
      </c>
      <c r="E26" s="25" t="s">
        <v>31</v>
      </c>
    </row>
    <row r="27" spans="1:5">
      <c r="A27" t="s">
        <v>78</v>
      </c>
      <c r="B27" s="2" t="s">
        <v>58</v>
      </c>
      <c r="C27">
        <v>5</v>
      </c>
      <c r="D27" s="2" t="s">
        <v>173</v>
      </c>
      <c r="E27" s="25" t="s">
        <v>31</v>
      </c>
    </row>
    <row r="28" spans="1:5">
      <c r="A28" t="s">
        <v>78</v>
      </c>
      <c r="B28" s="2" t="s">
        <v>58</v>
      </c>
      <c r="C28">
        <v>1</v>
      </c>
      <c r="D28" s="2" t="s">
        <v>174</v>
      </c>
      <c r="E28" s="25" t="s">
        <v>31</v>
      </c>
    </row>
    <row r="29" spans="1:5">
      <c r="A29" t="s">
        <v>78</v>
      </c>
      <c r="B29" s="2" t="s">
        <v>58</v>
      </c>
      <c r="C29">
        <v>2</v>
      </c>
      <c r="D29" s="2" t="s">
        <v>174</v>
      </c>
      <c r="E29" s="25" t="s">
        <v>31</v>
      </c>
    </row>
    <row r="30" spans="1:5">
      <c r="A30" t="s">
        <v>78</v>
      </c>
      <c r="B30" s="2" t="s">
        <v>58</v>
      </c>
      <c r="C30">
        <v>3</v>
      </c>
      <c r="D30" s="2" t="s">
        <v>174</v>
      </c>
      <c r="E30" s="25" t="s">
        <v>31</v>
      </c>
    </row>
    <row r="31" spans="1:5">
      <c r="A31" t="s">
        <v>78</v>
      </c>
      <c r="B31" s="2" t="s">
        <v>58</v>
      </c>
      <c r="C31">
        <v>4</v>
      </c>
      <c r="D31" s="2" t="s">
        <v>174</v>
      </c>
      <c r="E31" s="25" t="s">
        <v>31</v>
      </c>
    </row>
    <row r="32" spans="1:5">
      <c r="A32" t="s">
        <v>78</v>
      </c>
      <c r="B32" s="2" t="s">
        <v>58</v>
      </c>
      <c r="C32">
        <v>5</v>
      </c>
      <c r="D32" s="2" t="s">
        <v>174</v>
      </c>
      <c r="E32" s="25" t="s">
        <v>31</v>
      </c>
    </row>
    <row r="33" spans="1:6">
      <c r="A33" t="s">
        <v>78</v>
      </c>
      <c r="B33" s="2" t="s">
        <v>58</v>
      </c>
      <c r="C33">
        <v>1</v>
      </c>
      <c r="D33" s="2" t="s">
        <v>175</v>
      </c>
      <c r="E33" s="25" t="s">
        <v>31</v>
      </c>
    </row>
    <row r="34" spans="1:6">
      <c r="A34" t="s">
        <v>78</v>
      </c>
      <c r="B34" s="2" t="s">
        <v>58</v>
      </c>
      <c r="C34">
        <v>2</v>
      </c>
      <c r="D34" s="2" t="s">
        <v>175</v>
      </c>
      <c r="E34" s="25" t="s">
        <v>31</v>
      </c>
    </row>
    <row r="35" spans="1:6">
      <c r="A35" t="s">
        <v>78</v>
      </c>
      <c r="B35" s="2" t="s">
        <v>58</v>
      </c>
      <c r="C35">
        <v>3</v>
      </c>
      <c r="D35" s="2" t="s">
        <v>175</v>
      </c>
      <c r="E35" s="25" t="s">
        <v>31</v>
      </c>
    </row>
    <row r="36" spans="1:6">
      <c r="A36" t="s">
        <v>78</v>
      </c>
      <c r="B36" s="2" t="s">
        <v>58</v>
      </c>
      <c r="C36">
        <v>4</v>
      </c>
      <c r="D36" s="2" t="s">
        <v>175</v>
      </c>
      <c r="E36" s="25" t="s">
        <v>31</v>
      </c>
    </row>
    <row r="37" spans="1:6">
      <c r="A37" t="s">
        <v>78</v>
      </c>
      <c r="B37" s="2" t="s">
        <v>58</v>
      </c>
      <c r="C37">
        <v>5</v>
      </c>
      <c r="D37" s="2" t="s">
        <v>175</v>
      </c>
      <c r="E37" s="25" t="s">
        <v>31</v>
      </c>
    </row>
    <row r="38" spans="1:6">
      <c r="A38" t="s">
        <v>78</v>
      </c>
      <c r="B38" s="2" t="s">
        <v>58</v>
      </c>
      <c r="C38">
        <v>1</v>
      </c>
      <c r="D38" s="2" t="s">
        <v>176</v>
      </c>
      <c r="E38" s="25" t="s">
        <v>31</v>
      </c>
    </row>
    <row r="39" spans="1:6">
      <c r="A39" t="s">
        <v>78</v>
      </c>
      <c r="B39" s="2" t="s">
        <v>58</v>
      </c>
      <c r="C39">
        <v>2</v>
      </c>
      <c r="D39" s="2" t="s">
        <v>176</v>
      </c>
      <c r="E39" s="25" t="s">
        <v>31</v>
      </c>
    </row>
    <row r="40" spans="1:6">
      <c r="A40" t="s">
        <v>78</v>
      </c>
      <c r="B40" s="2" t="s">
        <v>58</v>
      </c>
      <c r="C40">
        <v>3</v>
      </c>
      <c r="D40" s="2" t="s">
        <v>176</v>
      </c>
      <c r="E40" s="25" t="s">
        <v>31</v>
      </c>
    </row>
    <row r="41" spans="1:6">
      <c r="A41" t="s">
        <v>78</v>
      </c>
      <c r="B41" s="2" t="s">
        <v>58</v>
      </c>
      <c r="C41">
        <v>4</v>
      </c>
      <c r="D41" s="2" t="s">
        <v>176</v>
      </c>
      <c r="E41" s="25" t="s">
        <v>31</v>
      </c>
    </row>
    <row r="42" spans="1:6">
      <c r="A42" t="s">
        <v>78</v>
      </c>
      <c r="B42" s="2" t="s">
        <v>58</v>
      </c>
      <c r="C42">
        <v>5</v>
      </c>
      <c r="D42" s="2" t="s">
        <v>176</v>
      </c>
      <c r="E42" s="25" t="s">
        <v>31</v>
      </c>
    </row>
    <row r="43" spans="1:6">
      <c r="A43" t="s">
        <v>54</v>
      </c>
      <c r="B43" s="2" t="s">
        <v>55</v>
      </c>
      <c r="C43">
        <v>1</v>
      </c>
      <c r="D43" s="2" t="s">
        <v>173</v>
      </c>
      <c r="E43" s="25">
        <v>40</v>
      </c>
      <c r="F43">
        <f>AVERAGE(E43:E47)</f>
        <v>38.6</v>
      </c>
    </row>
    <row r="44" spans="1:6">
      <c r="A44" t="s">
        <v>54</v>
      </c>
      <c r="B44" s="2" t="s">
        <v>55</v>
      </c>
      <c r="C44">
        <v>2</v>
      </c>
      <c r="D44" s="2" t="s">
        <v>173</v>
      </c>
      <c r="E44" s="25">
        <v>64</v>
      </c>
    </row>
    <row r="45" spans="1:6">
      <c r="A45" t="s">
        <v>54</v>
      </c>
      <c r="B45" s="2" t="s">
        <v>55</v>
      </c>
      <c r="C45">
        <v>3</v>
      </c>
      <c r="D45" s="2" t="s">
        <v>173</v>
      </c>
      <c r="E45" s="25">
        <v>36</v>
      </c>
    </row>
    <row r="46" spans="1:6">
      <c r="A46" t="s">
        <v>54</v>
      </c>
      <c r="B46" s="2" t="s">
        <v>55</v>
      </c>
      <c r="C46">
        <v>4</v>
      </c>
      <c r="D46" s="2" t="s">
        <v>173</v>
      </c>
      <c r="E46" s="25">
        <v>41</v>
      </c>
    </row>
    <row r="47" spans="1:6">
      <c r="A47" t="s">
        <v>54</v>
      </c>
      <c r="B47" s="2" t="s">
        <v>55</v>
      </c>
      <c r="C47">
        <v>5</v>
      </c>
      <c r="D47" s="2" t="s">
        <v>173</v>
      </c>
      <c r="E47" s="25">
        <v>12</v>
      </c>
    </row>
    <row r="48" spans="1:6">
      <c r="A48" t="s">
        <v>54</v>
      </c>
      <c r="B48" s="2" t="s">
        <v>55</v>
      </c>
      <c r="C48">
        <v>1</v>
      </c>
      <c r="D48" s="2" t="s">
        <v>174</v>
      </c>
      <c r="E48" s="25">
        <v>2</v>
      </c>
      <c r="F48">
        <f>AVERAGE(E48:E52)</f>
        <v>3.6</v>
      </c>
    </row>
    <row r="49" spans="1:5">
      <c r="A49" t="s">
        <v>54</v>
      </c>
      <c r="B49" s="2" t="s">
        <v>55</v>
      </c>
      <c r="C49">
        <v>2</v>
      </c>
      <c r="D49" s="2" t="s">
        <v>174</v>
      </c>
      <c r="E49" s="25">
        <v>2</v>
      </c>
    </row>
    <row r="50" spans="1:5">
      <c r="A50" t="s">
        <v>54</v>
      </c>
      <c r="B50" s="2" t="s">
        <v>55</v>
      </c>
      <c r="C50">
        <v>3</v>
      </c>
      <c r="D50" s="2" t="s">
        <v>174</v>
      </c>
      <c r="E50" s="25">
        <v>2</v>
      </c>
    </row>
    <row r="51" spans="1:5">
      <c r="A51" t="s">
        <v>54</v>
      </c>
      <c r="B51" s="2" t="s">
        <v>55</v>
      </c>
      <c r="C51">
        <v>4</v>
      </c>
      <c r="D51" s="2" t="s">
        <v>174</v>
      </c>
      <c r="E51" s="25">
        <v>9</v>
      </c>
    </row>
    <row r="52" spans="1:5">
      <c r="A52" t="s">
        <v>54</v>
      </c>
      <c r="B52" s="2" t="s">
        <v>55</v>
      </c>
      <c r="C52">
        <v>5</v>
      </c>
      <c r="D52" s="2" t="s">
        <v>174</v>
      </c>
      <c r="E52" s="25">
        <v>3</v>
      </c>
    </row>
    <row r="53" spans="1:5">
      <c r="B53" s="2"/>
      <c r="D53" s="2"/>
    </row>
    <row r="54" spans="1:5">
      <c r="B54" s="2"/>
      <c r="D54" s="2"/>
    </row>
    <row r="55" spans="1:5">
      <c r="B55" s="2"/>
      <c r="D55" s="2"/>
    </row>
    <row r="56" spans="1:5">
      <c r="B56" s="2"/>
      <c r="D56" s="2"/>
    </row>
    <row r="57" spans="1:5">
      <c r="B57" s="2"/>
      <c r="D57" s="2"/>
    </row>
    <row r="58" spans="1:5">
      <c r="B58" s="2"/>
      <c r="D58" s="2"/>
    </row>
    <row r="59" spans="1:5">
      <c r="B59" s="2"/>
      <c r="D59" s="2"/>
    </row>
    <row r="60" spans="1:5">
      <c r="B60" s="2"/>
      <c r="D60" s="2"/>
    </row>
    <row r="61" spans="1:5">
      <c r="B61" s="2"/>
      <c r="D61" s="2"/>
    </row>
    <row r="62" spans="1:5">
      <c r="B62" s="2"/>
      <c r="D62" s="2"/>
    </row>
    <row r="140" spans="3:3">
      <c r="C140" t="s">
        <v>177</v>
      </c>
    </row>
  </sheetData>
  <mergeCells count="4096">
    <mergeCell ref="XEO1:XER1"/>
    <mergeCell ref="XES1:XEV1"/>
    <mergeCell ref="XEW1:XEZ1"/>
    <mergeCell ref="XFA1:XFD1"/>
    <mergeCell ref="XDQ1:XDT1"/>
    <mergeCell ref="XDU1:XDX1"/>
    <mergeCell ref="XDY1:XEB1"/>
    <mergeCell ref="XEC1:XEF1"/>
    <mergeCell ref="XEG1:XEJ1"/>
    <mergeCell ref="XEK1:XEN1"/>
    <mergeCell ref="XCS1:XCV1"/>
    <mergeCell ref="XCW1:XCZ1"/>
    <mergeCell ref="XDA1:XDD1"/>
    <mergeCell ref="XDE1:XDH1"/>
    <mergeCell ref="XDI1:XDL1"/>
    <mergeCell ref="XDM1:XDP1"/>
    <mergeCell ref="XBU1:XBX1"/>
    <mergeCell ref="XBY1:XCB1"/>
    <mergeCell ref="XCC1:XCF1"/>
    <mergeCell ref="XCG1:XCJ1"/>
    <mergeCell ref="XCK1:XCN1"/>
    <mergeCell ref="XCO1:XCR1"/>
    <mergeCell ref="XAW1:XAZ1"/>
    <mergeCell ref="XBA1:XBD1"/>
    <mergeCell ref="XBE1:XBH1"/>
    <mergeCell ref="XBI1:XBL1"/>
    <mergeCell ref="XBM1:XBP1"/>
    <mergeCell ref="XBQ1:XBT1"/>
    <mergeCell ref="WZY1:XAB1"/>
    <mergeCell ref="XAC1:XAF1"/>
    <mergeCell ref="XAG1:XAJ1"/>
    <mergeCell ref="XAK1:XAN1"/>
    <mergeCell ref="XAO1:XAR1"/>
    <mergeCell ref="XAS1:XAV1"/>
    <mergeCell ref="WZA1:WZD1"/>
    <mergeCell ref="WZE1:WZH1"/>
    <mergeCell ref="WZI1:WZL1"/>
    <mergeCell ref="WZM1:WZP1"/>
    <mergeCell ref="WZQ1:WZT1"/>
    <mergeCell ref="WZU1:WZX1"/>
    <mergeCell ref="WYC1:WYF1"/>
    <mergeCell ref="WYG1:WYJ1"/>
    <mergeCell ref="WYK1:WYN1"/>
    <mergeCell ref="WYO1:WYR1"/>
    <mergeCell ref="WYS1:WYV1"/>
    <mergeCell ref="WYW1:WYZ1"/>
    <mergeCell ref="WXE1:WXH1"/>
    <mergeCell ref="WXI1:WXL1"/>
    <mergeCell ref="WXM1:WXP1"/>
    <mergeCell ref="WXQ1:WXT1"/>
    <mergeCell ref="WXU1:WXX1"/>
    <mergeCell ref="WXY1:WYB1"/>
    <mergeCell ref="WWG1:WWJ1"/>
    <mergeCell ref="WWK1:WWN1"/>
    <mergeCell ref="WWO1:WWR1"/>
    <mergeCell ref="WWS1:WWV1"/>
    <mergeCell ref="WWW1:WWZ1"/>
    <mergeCell ref="WXA1:WXD1"/>
    <mergeCell ref="WVI1:WVL1"/>
    <mergeCell ref="WVM1:WVP1"/>
    <mergeCell ref="WVQ1:WVT1"/>
    <mergeCell ref="WVU1:WVX1"/>
    <mergeCell ref="WVY1:WWB1"/>
    <mergeCell ref="WWC1:WWF1"/>
    <mergeCell ref="WUK1:WUN1"/>
    <mergeCell ref="WUO1:WUR1"/>
    <mergeCell ref="WUS1:WUV1"/>
    <mergeCell ref="WUW1:WUZ1"/>
    <mergeCell ref="WVA1:WVD1"/>
    <mergeCell ref="WVE1:WVH1"/>
    <mergeCell ref="WTM1:WTP1"/>
    <mergeCell ref="WTQ1:WTT1"/>
    <mergeCell ref="WTU1:WTX1"/>
    <mergeCell ref="WTY1:WUB1"/>
    <mergeCell ref="WUC1:WUF1"/>
    <mergeCell ref="WUG1:WUJ1"/>
    <mergeCell ref="WSO1:WSR1"/>
    <mergeCell ref="WSS1:WSV1"/>
    <mergeCell ref="WSW1:WSZ1"/>
    <mergeCell ref="WTA1:WTD1"/>
    <mergeCell ref="WTE1:WTH1"/>
    <mergeCell ref="WTI1:WTL1"/>
    <mergeCell ref="WRQ1:WRT1"/>
    <mergeCell ref="WRU1:WRX1"/>
    <mergeCell ref="WRY1:WSB1"/>
    <mergeCell ref="WSC1:WSF1"/>
    <mergeCell ref="WSG1:WSJ1"/>
    <mergeCell ref="WSK1:WSN1"/>
    <mergeCell ref="WQS1:WQV1"/>
    <mergeCell ref="WQW1:WQZ1"/>
    <mergeCell ref="WRA1:WRD1"/>
    <mergeCell ref="WRE1:WRH1"/>
    <mergeCell ref="WRI1:WRL1"/>
    <mergeCell ref="WRM1:WRP1"/>
    <mergeCell ref="WPU1:WPX1"/>
    <mergeCell ref="WPY1:WQB1"/>
    <mergeCell ref="WQC1:WQF1"/>
    <mergeCell ref="WQG1:WQJ1"/>
    <mergeCell ref="WQK1:WQN1"/>
    <mergeCell ref="WQO1:WQR1"/>
    <mergeCell ref="WOW1:WOZ1"/>
    <mergeCell ref="WPA1:WPD1"/>
    <mergeCell ref="WPE1:WPH1"/>
    <mergeCell ref="WPI1:WPL1"/>
    <mergeCell ref="WPM1:WPP1"/>
    <mergeCell ref="WPQ1:WPT1"/>
    <mergeCell ref="WNY1:WOB1"/>
    <mergeCell ref="WOC1:WOF1"/>
    <mergeCell ref="WOG1:WOJ1"/>
    <mergeCell ref="WOK1:WON1"/>
    <mergeCell ref="WOO1:WOR1"/>
    <mergeCell ref="WOS1:WOV1"/>
    <mergeCell ref="WNA1:WND1"/>
    <mergeCell ref="WNE1:WNH1"/>
    <mergeCell ref="WNI1:WNL1"/>
    <mergeCell ref="WNM1:WNP1"/>
    <mergeCell ref="WNQ1:WNT1"/>
    <mergeCell ref="WNU1:WNX1"/>
    <mergeCell ref="WMC1:WMF1"/>
    <mergeCell ref="WMG1:WMJ1"/>
    <mergeCell ref="WMK1:WMN1"/>
    <mergeCell ref="WMO1:WMR1"/>
    <mergeCell ref="WMS1:WMV1"/>
    <mergeCell ref="WMW1:WMZ1"/>
    <mergeCell ref="WLE1:WLH1"/>
    <mergeCell ref="WLI1:WLL1"/>
    <mergeCell ref="WLM1:WLP1"/>
    <mergeCell ref="WLQ1:WLT1"/>
    <mergeCell ref="WLU1:WLX1"/>
    <mergeCell ref="WLY1:WMB1"/>
    <mergeCell ref="WKG1:WKJ1"/>
    <mergeCell ref="WKK1:WKN1"/>
    <mergeCell ref="WKO1:WKR1"/>
    <mergeCell ref="WKS1:WKV1"/>
    <mergeCell ref="WKW1:WKZ1"/>
    <mergeCell ref="WLA1:WLD1"/>
    <mergeCell ref="WJI1:WJL1"/>
    <mergeCell ref="WJM1:WJP1"/>
    <mergeCell ref="WJQ1:WJT1"/>
    <mergeCell ref="WJU1:WJX1"/>
    <mergeCell ref="WJY1:WKB1"/>
    <mergeCell ref="WKC1:WKF1"/>
    <mergeCell ref="WIK1:WIN1"/>
    <mergeCell ref="WIO1:WIR1"/>
    <mergeCell ref="WIS1:WIV1"/>
    <mergeCell ref="WIW1:WIZ1"/>
    <mergeCell ref="WJA1:WJD1"/>
    <mergeCell ref="WJE1:WJH1"/>
    <mergeCell ref="WHM1:WHP1"/>
    <mergeCell ref="WHQ1:WHT1"/>
    <mergeCell ref="WHU1:WHX1"/>
    <mergeCell ref="WHY1:WIB1"/>
    <mergeCell ref="WIC1:WIF1"/>
    <mergeCell ref="WIG1:WIJ1"/>
    <mergeCell ref="WGO1:WGR1"/>
    <mergeCell ref="WGS1:WGV1"/>
    <mergeCell ref="WGW1:WGZ1"/>
    <mergeCell ref="WHA1:WHD1"/>
    <mergeCell ref="WHE1:WHH1"/>
    <mergeCell ref="WHI1:WHL1"/>
    <mergeCell ref="WFQ1:WFT1"/>
    <mergeCell ref="WFU1:WFX1"/>
    <mergeCell ref="WFY1:WGB1"/>
    <mergeCell ref="WGC1:WGF1"/>
    <mergeCell ref="WGG1:WGJ1"/>
    <mergeCell ref="WGK1:WGN1"/>
    <mergeCell ref="WES1:WEV1"/>
    <mergeCell ref="WEW1:WEZ1"/>
    <mergeCell ref="WFA1:WFD1"/>
    <mergeCell ref="WFE1:WFH1"/>
    <mergeCell ref="WFI1:WFL1"/>
    <mergeCell ref="WFM1:WFP1"/>
    <mergeCell ref="WDU1:WDX1"/>
    <mergeCell ref="WDY1:WEB1"/>
    <mergeCell ref="WEC1:WEF1"/>
    <mergeCell ref="WEG1:WEJ1"/>
    <mergeCell ref="WEK1:WEN1"/>
    <mergeCell ref="WEO1:WER1"/>
    <mergeCell ref="WCW1:WCZ1"/>
    <mergeCell ref="WDA1:WDD1"/>
    <mergeCell ref="WDE1:WDH1"/>
    <mergeCell ref="WDI1:WDL1"/>
    <mergeCell ref="WDM1:WDP1"/>
    <mergeCell ref="WDQ1:WDT1"/>
    <mergeCell ref="WBY1:WCB1"/>
    <mergeCell ref="WCC1:WCF1"/>
    <mergeCell ref="WCG1:WCJ1"/>
    <mergeCell ref="WCK1:WCN1"/>
    <mergeCell ref="WCO1:WCR1"/>
    <mergeCell ref="WCS1:WCV1"/>
    <mergeCell ref="WBA1:WBD1"/>
    <mergeCell ref="WBE1:WBH1"/>
    <mergeCell ref="WBI1:WBL1"/>
    <mergeCell ref="WBM1:WBP1"/>
    <mergeCell ref="WBQ1:WBT1"/>
    <mergeCell ref="WBU1:WBX1"/>
    <mergeCell ref="WAC1:WAF1"/>
    <mergeCell ref="WAG1:WAJ1"/>
    <mergeCell ref="WAK1:WAN1"/>
    <mergeCell ref="WAO1:WAR1"/>
    <mergeCell ref="WAS1:WAV1"/>
    <mergeCell ref="WAW1:WAZ1"/>
    <mergeCell ref="VZE1:VZH1"/>
    <mergeCell ref="VZI1:VZL1"/>
    <mergeCell ref="VZM1:VZP1"/>
    <mergeCell ref="VZQ1:VZT1"/>
    <mergeCell ref="VZU1:VZX1"/>
    <mergeCell ref="VZY1:WAB1"/>
    <mergeCell ref="VYG1:VYJ1"/>
    <mergeCell ref="VYK1:VYN1"/>
    <mergeCell ref="VYO1:VYR1"/>
    <mergeCell ref="VYS1:VYV1"/>
    <mergeCell ref="VYW1:VYZ1"/>
    <mergeCell ref="VZA1:VZD1"/>
    <mergeCell ref="VXI1:VXL1"/>
    <mergeCell ref="VXM1:VXP1"/>
    <mergeCell ref="VXQ1:VXT1"/>
    <mergeCell ref="VXU1:VXX1"/>
    <mergeCell ref="VXY1:VYB1"/>
    <mergeCell ref="VYC1:VYF1"/>
    <mergeCell ref="VWK1:VWN1"/>
    <mergeCell ref="VWO1:VWR1"/>
    <mergeCell ref="VWS1:VWV1"/>
    <mergeCell ref="VWW1:VWZ1"/>
    <mergeCell ref="VXA1:VXD1"/>
    <mergeCell ref="VXE1:VXH1"/>
    <mergeCell ref="VVM1:VVP1"/>
    <mergeCell ref="VVQ1:VVT1"/>
    <mergeCell ref="VVU1:VVX1"/>
    <mergeCell ref="VVY1:VWB1"/>
    <mergeCell ref="VWC1:VWF1"/>
    <mergeCell ref="VWG1:VWJ1"/>
    <mergeCell ref="VUO1:VUR1"/>
    <mergeCell ref="VUS1:VUV1"/>
    <mergeCell ref="VUW1:VUZ1"/>
    <mergeCell ref="VVA1:VVD1"/>
    <mergeCell ref="VVE1:VVH1"/>
    <mergeCell ref="VVI1:VVL1"/>
    <mergeCell ref="VTQ1:VTT1"/>
    <mergeCell ref="VTU1:VTX1"/>
    <mergeCell ref="VTY1:VUB1"/>
    <mergeCell ref="VUC1:VUF1"/>
    <mergeCell ref="VUG1:VUJ1"/>
    <mergeCell ref="VUK1:VUN1"/>
    <mergeCell ref="VSS1:VSV1"/>
    <mergeCell ref="VSW1:VSZ1"/>
    <mergeCell ref="VTA1:VTD1"/>
    <mergeCell ref="VTE1:VTH1"/>
    <mergeCell ref="VTI1:VTL1"/>
    <mergeCell ref="VTM1:VTP1"/>
    <mergeCell ref="VRU1:VRX1"/>
    <mergeCell ref="VRY1:VSB1"/>
    <mergeCell ref="VSC1:VSF1"/>
    <mergeCell ref="VSG1:VSJ1"/>
    <mergeCell ref="VSK1:VSN1"/>
    <mergeCell ref="VSO1:VSR1"/>
    <mergeCell ref="VQW1:VQZ1"/>
    <mergeCell ref="VRA1:VRD1"/>
    <mergeCell ref="VRE1:VRH1"/>
    <mergeCell ref="VRI1:VRL1"/>
    <mergeCell ref="VRM1:VRP1"/>
    <mergeCell ref="VRQ1:VRT1"/>
    <mergeCell ref="VPY1:VQB1"/>
    <mergeCell ref="VQC1:VQF1"/>
    <mergeCell ref="VQG1:VQJ1"/>
    <mergeCell ref="VQK1:VQN1"/>
    <mergeCell ref="VQO1:VQR1"/>
    <mergeCell ref="VQS1:VQV1"/>
    <mergeCell ref="VPA1:VPD1"/>
    <mergeCell ref="VPE1:VPH1"/>
    <mergeCell ref="VPI1:VPL1"/>
    <mergeCell ref="VPM1:VPP1"/>
    <mergeCell ref="VPQ1:VPT1"/>
    <mergeCell ref="VPU1:VPX1"/>
    <mergeCell ref="VOC1:VOF1"/>
    <mergeCell ref="VOG1:VOJ1"/>
    <mergeCell ref="VOK1:VON1"/>
    <mergeCell ref="VOO1:VOR1"/>
    <mergeCell ref="VOS1:VOV1"/>
    <mergeCell ref="VOW1:VOZ1"/>
    <mergeCell ref="VNE1:VNH1"/>
    <mergeCell ref="VNI1:VNL1"/>
    <mergeCell ref="VNM1:VNP1"/>
    <mergeCell ref="VNQ1:VNT1"/>
    <mergeCell ref="VNU1:VNX1"/>
    <mergeCell ref="VNY1:VOB1"/>
    <mergeCell ref="VMG1:VMJ1"/>
    <mergeCell ref="VMK1:VMN1"/>
    <mergeCell ref="VMO1:VMR1"/>
    <mergeCell ref="VMS1:VMV1"/>
    <mergeCell ref="VMW1:VMZ1"/>
    <mergeCell ref="VNA1:VND1"/>
    <mergeCell ref="VLI1:VLL1"/>
    <mergeCell ref="VLM1:VLP1"/>
    <mergeCell ref="VLQ1:VLT1"/>
    <mergeCell ref="VLU1:VLX1"/>
    <mergeCell ref="VLY1:VMB1"/>
    <mergeCell ref="VMC1:VMF1"/>
    <mergeCell ref="VKK1:VKN1"/>
    <mergeCell ref="VKO1:VKR1"/>
    <mergeCell ref="VKS1:VKV1"/>
    <mergeCell ref="VKW1:VKZ1"/>
    <mergeCell ref="VLA1:VLD1"/>
    <mergeCell ref="VLE1:VLH1"/>
    <mergeCell ref="VJM1:VJP1"/>
    <mergeCell ref="VJQ1:VJT1"/>
    <mergeCell ref="VJU1:VJX1"/>
    <mergeCell ref="VJY1:VKB1"/>
    <mergeCell ref="VKC1:VKF1"/>
    <mergeCell ref="VKG1:VKJ1"/>
    <mergeCell ref="VIO1:VIR1"/>
    <mergeCell ref="VIS1:VIV1"/>
    <mergeCell ref="VIW1:VIZ1"/>
    <mergeCell ref="VJA1:VJD1"/>
    <mergeCell ref="VJE1:VJH1"/>
    <mergeCell ref="VJI1:VJL1"/>
    <mergeCell ref="VHQ1:VHT1"/>
    <mergeCell ref="VHU1:VHX1"/>
    <mergeCell ref="VHY1:VIB1"/>
    <mergeCell ref="VIC1:VIF1"/>
    <mergeCell ref="VIG1:VIJ1"/>
    <mergeCell ref="VIK1:VIN1"/>
    <mergeCell ref="VGS1:VGV1"/>
    <mergeCell ref="VGW1:VGZ1"/>
    <mergeCell ref="VHA1:VHD1"/>
    <mergeCell ref="VHE1:VHH1"/>
    <mergeCell ref="VHI1:VHL1"/>
    <mergeCell ref="VHM1:VHP1"/>
    <mergeCell ref="VFU1:VFX1"/>
    <mergeCell ref="VFY1:VGB1"/>
    <mergeCell ref="VGC1:VGF1"/>
    <mergeCell ref="VGG1:VGJ1"/>
    <mergeCell ref="VGK1:VGN1"/>
    <mergeCell ref="VGO1:VGR1"/>
    <mergeCell ref="VEW1:VEZ1"/>
    <mergeCell ref="VFA1:VFD1"/>
    <mergeCell ref="VFE1:VFH1"/>
    <mergeCell ref="VFI1:VFL1"/>
    <mergeCell ref="VFM1:VFP1"/>
    <mergeCell ref="VFQ1:VFT1"/>
    <mergeCell ref="VDY1:VEB1"/>
    <mergeCell ref="VEC1:VEF1"/>
    <mergeCell ref="VEG1:VEJ1"/>
    <mergeCell ref="VEK1:VEN1"/>
    <mergeCell ref="VEO1:VER1"/>
    <mergeCell ref="VES1:VEV1"/>
    <mergeCell ref="VDA1:VDD1"/>
    <mergeCell ref="VDE1:VDH1"/>
    <mergeCell ref="VDI1:VDL1"/>
    <mergeCell ref="VDM1:VDP1"/>
    <mergeCell ref="VDQ1:VDT1"/>
    <mergeCell ref="VDU1:VDX1"/>
    <mergeCell ref="VCC1:VCF1"/>
    <mergeCell ref="VCG1:VCJ1"/>
    <mergeCell ref="VCK1:VCN1"/>
    <mergeCell ref="VCO1:VCR1"/>
    <mergeCell ref="VCS1:VCV1"/>
    <mergeCell ref="VCW1:VCZ1"/>
    <mergeCell ref="VBE1:VBH1"/>
    <mergeCell ref="VBI1:VBL1"/>
    <mergeCell ref="VBM1:VBP1"/>
    <mergeCell ref="VBQ1:VBT1"/>
    <mergeCell ref="VBU1:VBX1"/>
    <mergeCell ref="VBY1:VCB1"/>
    <mergeCell ref="VAG1:VAJ1"/>
    <mergeCell ref="VAK1:VAN1"/>
    <mergeCell ref="VAO1:VAR1"/>
    <mergeCell ref="VAS1:VAV1"/>
    <mergeCell ref="VAW1:VAZ1"/>
    <mergeCell ref="VBA1:VBD1"/>
    <mergeCell ref="UZI1:UZL1"/>
    <mergeCell ref="UZM1:UZP1"/>
    <mergeCell ref="UZQ1:UZT1"/>
    <mergeCell ref="UZU1:UZX1"/>
    <mergeCell ref="UZY1:VAB1"/>
    <mergeCell ref="VAC1:VAF1"/>
    <mergeCell ref="UYK1:UYN1"/>
    <mergeCell ref="UYO1:UYR1"/>
    <mergeCell ref="UYS1:UYV1"/>
    <mergeCell ref="UYW1:UYZ1"/>
    <mergeCell ref="UZA1:UZD1"/>
    <mergeCell ref="UZE1:UZH1"/>
    <mergeCell ref="UXM1:UXP1"/>
    <mergeCell ref="UXQ1:UXT1"/>
    <mergeCell ref="UXU1:UXX1"/>
    <mergeCell ref="UXY1:UYB1"/>
    <mergeCell ref="UYC1:UYF1"/>
    <mergeCell ref="UYG1:UYJ1"/>
    <mergeCell ref="UWO1:UWR1"/>
    <mergeCell ref="UWS1:UWV1"/>
    <mergeCell ref="UWW1:UWZ1"/>
    <mergeCell ref="UXA1:UXD1"/>
    <mergeCell ref="UXE1:UXH1"/>
    <mergeCell ref="UXI1:UXL1"/>
    <mergeCell ref="UVQ1:UVT1"/>
    <mergeCell ref="UVU1:UVX1"/>
    <mergeCell ref="UVY1:UWB1"/>
    <mergeCell ref="UWC1:UWF1"/>
    <mergeCell ref="UWG1:UWJ1"/>
    <mergeCell ref="UWK1:UWN1"/>
    <mergeCell ref="UUS1:UUV1"/>
    <mergeCell ref="UUW1:UUZ1"/>
    <mergeCell ref="UVA1:UVD1"/>
    <mergeCell ref="UVE1:UVH1"/>
    <mergeCell ref="UVI1:UVL1"/>
    <mergeCell ref="UVM1:UVP1"/>
    <mergeCell ref="UTU1:UTX1"/>
    <mergeCell ref="UTY1:UUB1"/>
    <mergeCell ref="UUC1:UUF1"/>
    <mergeCell ref="UUG1:UUJ1"/>
    <mergeCell ref="UUK1:UUN1"/>
    <mergeCell ref="UUO1:UUR1"/>
    <mergeCell ref="USW1:USZ1"/>
    <mergeCell ref="UTA1:UTD1"/>
    <mergeCell ref="UTE1:UTH1"/>
    <mergeCell ref="UTI1:UTL1"/>
    <mergeCell ref="UTM1:UTP1"/>
    <mergeCell ref="UTQ1:UTT1"/>
    <mergeCell ref="URY1:USB1"/>
    <mergeCell ref="USC1:USF1"/>
    <mergeCell ref="USG1:USJ1"/>
    <mergeCell ref="USK1:USN1"/>
    <mergeCell ref="USO1:USR1"/>
    <mergeCell ref="USS1:USV1"/>
    <mergeCell ref="URA1:URD1"/>
    <mergeCell ref="URE1:URH1"/>
    <mergeCell ref="URI1:URL1"/>
    <mergeCell ref="URM1:URP1"/>
    <mergeCell ref="URQ1:URT1"/>
    <mergeCell ref="URU1:URX1"/>
    <mergeCell ref="UQC1:UQF1"/>
    <mergeCell ref="UQG1:UQJ1"/>
    <mergeCell ref="UQK1:UQN1"/>
    <mergeCell ref="UQO1:UQR1"/>
    <mergeCell ref="UQS1:UQV1"/>
    <mergeCell ref="UQW1:UQZ1"/>
    <mergeCell ref="UPE1:UPH1"/>
    <mergeCell ref="UPI1:UPL1"/>
    <mergeCell ref="UPM1:UPP1"/>
    <mergeCell ref="UPQ1:UPT1"/>
    <mergeCell ref="UPU1:UPX1"/>
    <mergeCell ref="UPY1:UQB1"/>
    <mergeCell ref="UOG1:UOJ1"/>
    <mergeCell ref="UOK1:UON1"/>
    <mergeCell ref="UOO1:UOR1"/>
    <mergeCell ref="UOS1:UOV1"/>
    <mergeCell ref="UOW1:UOZ1"/>
    <mergeCell ref="UPA1:UPD1"/>
    <mergeCell ref="UNI1:UNL1"/>
    <mergeCell ref="UNM1:UNP1"/>
    <mergeCell ref="UNQ1:UNT1"/>
    <mergeCell ref="UNU1:UNX1"/>
    <mergeCell ref="UNY1:UOB1"/>
    <mergeCell ref="UOC1:UOF1"/>
    <mergeCell ref="UMK1:UMN1"/>
    <mergeCell ref="UMO1:UMR1"/>
    <mergeCell ref="UMS1:UMV1"/>
    <mergeCell ref="UMW1:UMZ1"/>
    <mergeCell ref="UNA1:UND1"/>
    <mergeCell ref="UNE1:UNH1"/>
    <mergeCell ref="ULM1:ULP1"/>
    <mergeCell ref="ULQ1:ULT1"/>
    <mergeCell ref="ULU1:ULX1"/>
    <mergeCell ref="ULY1:UMB1"/>
    <mergeCell ref="UMC1:UMF1"/>
    <mergeCell ref="UMG1:UMJ1"/>
    <mergeCell ref="UKO1:UKR1"/>
    <mergeCell ref="UKS1:UKV1"/>
    <mergeCell ref="UKW1:UKZ1"/>
    <mergeCell ref="ULA1:ULD1"/>
    <mergeCell ref="ULE1:ULH1"/>
    <mergeCell ref="ULI1:ULL1"/>
    <mergeCell ref="UJQ1:UJT1"/>
    <mergeCell ref="UJU1:UJX1"/>
    <mergeCell ref="UJY1:UKB1"/>
    <mergeCell ref="UKC1:UKF1"/>
    <mergeCell ref="UKG1:UKJ1"/>
    <mergeCell ref="UKK1:UKN1"/>
    <mergeCell ref="UIS1:UIV1"/>
    <mergeCell ref="UIW1:UIZ1"/>
    <mergeCell ref="UJA1:UJD1"/>
    <mergeCell ref="UJE1:UJH1"/>
    <mergeCell ref="UJI1:UJL1"/>
    <mergeCell ref="UJM1:UJP1"/>
    <mergeCell ref="UHU1:UHX1"/>
    <mergeCell ref="UHY1:UIB1"/>
    <mergeCell ref="UIC1:UIF1"/>
    <mergeCell ref="UIG1:UIJ1"/>
    <mergeCell ref="UIK1:UIN1"/>
    <mergeCell ref="UIO1:UIR1"/>
    <mergeCell ref="UGW1:UGZ1"/>
    <mergeCell ref="UHA1:UHD1"/>
    <mergeCell ref="UHE1:UHH1"/>
    <mergeCell ref="UHI1:UHL1"/>
    <mergeCell ref="UHM1:UHP1"/>
    <mergeCell ref="UHQ1:UHT1"/>
    <mergeCell ref="UFY1:UGB1"/>
    <mergeCell ref="UGC1:UGF1"/>
    <mergeCell ref="UGG1:UGJ1"/>
    <mergeCell ref="UGK1:UGN1"/>
    <mergeCell ref="UGO1:UGR1"/>
    <mergeCell ref="UGS1:UGV1"/>
    <mergeCell ref="UFA1:UFD1"/>
    <mergeCell ref="UFE1:UFH1"/>
    <mergeCell ref="UFI1:UFL1"/>
    <mergeCell ref="UFM1:UFP1"/>
    <mergeCell ref="UFQ1:UFT1"/>
    <mergeCell ref="UFU1:UFX1"/>
    <mergeCell ref="UEC1:UEF1"/>
    <mergeCell ref="UEG1:UEJ1"/>
    <mergeCell ref="UEK1:UEN1"/>
    <mergeCell ref="UEO1:UER1"/>
    <mergeCell ref="UES1:UEV1"/>
    <mergeCell ref="UEW1:UEZ1"/>
    <mergeCell ref="UDE1:UDH1"/>
    <mergeCell ref="UDI1:UDL1"/>
    <mergeCell ref="UDM1:UDP1"/>
    <mergeCell ref="UDQ1:UDT1"/>
    <mergeCell ref="UDU1:UDX1"/>
    <mergeCell ref="UDY1:UEB1"/>
    <mergeCell ref="UCG1:UCJ1"/>
    <mergeCell ref="UCK1:UCN1"/>
    <mergeCell ref="UCO1:UCR1"/>
    <mergeCell ref="UCS1:UCV1"/>
    <mergeCell ref="UCW1:UCZ1"/>
    <mergeCell ref="UDA1:UDD1"/>
    <mergeCell ref="UBI1:UBL1"/>
    <mergeCell ref="UBM1:UBP1"/>
    <mergeCell ref="UBQ1:UBT1"/>
    <mergeCell ref="UBU1:UBX1"/>
    <mergeCell ref="UBY1:UCB1"/>
    <mergeCell ref="UCC1:UCF1"/>
    <mergeCell ref="UAK1:UAN1"/>
    <mergeCell ref="UAO1:UAR1"/>
    <mergeCell ref="UAS1:UAV1"/>
    <mergeCell ref="UAW1:UAZ1"/>
    <mergeCell ref="UBA1:UBD1"/>
    <mergeCell ref="UBE1:UBH1"/>
    <mergeCell ref="TZM1:TZP1"/>
    <mergeCell ref="TZQ1:TZT1"/>
    <mergeCell ref="TZU1:TZX1"/>
    <mergeCell ref="TZY1:UAB1"/>
    <mergeCell ref="UAC1:UAF1"/>
    <mergeCell ref="UAG1:UAJ1"/>
    <mergeCell ref="TYO1:TYR1"/>
    <mergeCell ref="TYS1:TYV1"/>
    <mergeCell ref="TYW1:TYZ1"/>
    <mergeCell ref="TZA1:TZD1"/>
    <mergeCell ref="TZE1:TZH1"/>
    <mergeCell ref="TZI1:TZL1"/>
    <mergeCell ref="TXQ1:TXT1"/>
    <mergeCell ref="TXU1:TXX1"/>
    <mergeCell ref="TXY1:TYB1"/>
    <mergeCell ref="TYC1:TYF1"/>
    <mergeCell ref="TYG1:TYJ1"/>
    <mergeCell ref="TYK1:TYN1"/>
    <mergeCell ref="TWS1:TWV1"/>
    <mergeCell ref="TWW1:TWZ1"/>
    <mergeCell ref="TXA1:TXD1"/>
    <mergeCell ref="TXE1:TXH1"/>
    <mergeCell ref="TXI1:TXL1"/>
    <mergeCell ref="TXM1:TXP1"/>
    <mergeCell ref="TVU1:TVX1"/>
    <mergeCell ref="TVY1:TWB1"/>
    <mergeCell ref="TWC1:TWF1"/>
    <mergeCell ref="TWG1:TWJ1"/>
    <mergeCell ref="TWK1:TWN1"/>
    <mergeCell ref="TWO1:TWR1"/>
    <mergeCell ref="TUW1:TUZ1"/>
    <mergeCell ref="TVA1:TVD1"/>
    <mergeCell ref="TVE1:TVH1"/>
    <mergeCell ref="TVI1:TVL1"/>
    <mergeCell ref="TVM1:TVP1"/>
    <mergeCell ref="TVQ1:TVT1"/>
    <mergeCell ref="TTY1:TUB1"/>
    <mergeCell ref="TUC1:TUF1"/>
    <mergeCell ref="TUG1:TUJ1"/>
    <mergeCell ref="TUK1:TUN1"/>
    <mergeCell ref="TUO1:TUR1"/>
    <mergeCell ref="TUS1:TUV1"/>
    <mergeCell ref="TTA1:TTD1"/>
    <mergeCell ref="TTE1:TTH1"/>
    <mergeCell ref="TTI1:TTL1"/>
    <mergeCell ref="TTM1:TTP1"/>
    <mergeCell ref="TTQ1:TTT1"/>
    <mergeCell ref="TTU1:TTX1"/>
    <mergeCell ref="TSC1:TSF1"/>
    <mergeCell ref="TSG1:TSJ1"/>
    <mergeCell ref="TSK1:TSN1"/>
    <mergeCell ref="TSO1:TSR1"/>
    <mergeCell ref="TSS1:TSV1"/>
    <mergeCell ref="TSW1:TSZ1"/>
    <mergeCell ref="TRE1:TRH1"/>
    <mergeCell ref="TRI1:TRL1"/>
    <mergeCell ref="TRM1:TRP1"/>
    <mergeCell ref="TRQ1:TRT1"/>
    <mergeCell ref="TRU1:TRX1"/>
    <mergeCell ref="TRY1:TSB1"/>
    <mergeCell ref="TQG1:TQJ1"/>
    <mergeCell ref="TQK1:TQN1"/>
    <mergeCell ref="TQO1:TQR1"/>
    <mergeCell ref="TQS1:TQV1"/>
    <mergeCell ref="TQW1:TQZ1"/>
    <mergeCell ref="TRA1:TRD1"/>
    <mergeCell ref="TPI1:TPL1"/>
    <mergeCell ref="TPM1:TPP1"/>
    <mergeCell ref="TPQ1:TPT1"/>
    <mergeCell ref="TPU1:TPX1"/>
    <mergeCell ref="TPY1:TQB1"/>
    <mergeCell ref="TQC1:TQF1"/>
    <mergeCell ref="TOK1:TON1"/>
    <mergeCell ref="TOO1:TOR1"/>
    <mergeCell ref="TOS1:TOV1"/>
    <mergeCell ref="TOW1:TOZ1"/>
    <mergeCell ref="TPA1:TPD1"/>
    <mergeCell ref="TPE1:TPH1"/>
    <mergeCell ref="TNM1:TNP1"/>
    <mergeCell ref="TNQ1:TNT1"/>
    <mergeCell ref="TNU1:TNX1"/>
    <mergeCell ref="TNY1:TOB1"/>
    <mergeCell ref="TOC1:TOF1"/>
    <mergeCell ref="TOG1:TOJ1"/>
    <mergeCell ref="TMO1:TMR1"/>
    <mergeCell ref="TMS1:TMV1"/>
    <mergeCell ref="TMW1:TMZ1"/>
    <mergeCell ref="TNA1:TND1"/>
    <mergeCell ref="TNE1:TNH1"/>
    <mergeCell ref="TNI1:TNL1"/>
    <mergeCell ref="TLQ1:TLT1"/>
    <mergeCell ref="TLU1:TLX1"/>
    <mergeCell ref="TLY1:TMB1"/>
    <mergeCell ref="TMC1:TMF1"/>
    <mergeCell ref="TMG1:TMJ1"/>
    <mergeCell ref="TMK1:TMN1"/>
    <mergeCell ref="TKS1:TKV1"/>
    <mergeCell ref="TKW1:TKZ1"/>
    <mergeCell ref="TLA1:TLD1"/>
    <mergeCell ref="TLE1:TLH1"/>
    <mergeCell ref="TLI1:TLL1"/>
    <mergeCell ref="TLM1:TLP1"/>
    <mergeCell ref="TJU1:TJX1"/>
    <mergeCell ref="TJY1:TKB1"/>
    <mergeCell ref="TKC1:TKF1"/>
    <mergeCell ref="TKG1:TKJ1"/>
    <mergeCell ref="TKK1:TKN1"/>
    <mergeCell ref="TKO1:TKR1"/>
    <mergeCell ref="TIW1:TIZ1"/>
    <mergeCell ref="TJA1:TJD1"/>
    <mergeCell ref="TJE1:TJH1"/>
    <mergeCell ref="TJI1:TJL1"/>
    <mergeCell ref="TJM1:TJP1"/>
    <mergeCell ref="TJQ1:TJT1"/>
    <mergeCell ref="THY1:TIB1"/>
    <mergeCell ref="TIC1:TIF1"/>
    <mergeCell ref="TIG1:TIJ1"/>
    <mergeCell ref="TIK1:TIN1"/>
    <mergeCell ref="TIO1:TIR1"/>
    <mergeCell ref="TIS1:TIV1"/>
    <mergeCell ref="THA1:THD1"/>
    <mergeCell ref="THE1:THH1"/>
    <mergeCell ref="THI1:THL1"/>
    <mergeCell ref="THM1:THP1"/>
    <mergeCell ref="THQ1:THT1"/>
    <mergeCell ref="THU1:THX1"/>
    <mergeCell ref="TGC1:TGF1"/>
    <mergeCell ref="TGG1:TGJ1"/>
    <mergeCell ref="TGK1:TGN1"/>
    <mergeCell ref="TGO1:TGR1"/>
    <mergeCell ref="TGS1:TGV1"/>
    <mergeCell ref="TGW1:TGZ1"/>
    <mergeCell ref="TFE1:TFH1"/>
    <mergeCell ref="TFI1:TFL1"/>
    <mergeCell ref="TFM1:TFP1"/>
    <mergeCell ref="TFQ1:TFT1"/>
    <mergeCell ref="TFU1:TFX1"/>
    <mergeCell ref="TFY1:TGB1"/>
    <mergeCell ref="TEG1:TEJ1"/>
    <mergeCell ref="TEK1:TEN1"/>
    <mergeCell ref="TEO1:TER1"/>
    <mergeCell ref="TES1:TEV1"/>
    <mergeCell ref="TEW1:TEZ1"/>
    <mergeCell ref="TFA1:TFD1"/>
    <mergeCell ref="TDI1:TDL1"/>
    <mergeCell ref="TDM1:TDP1"/>
    <mergeCell ref="TDQ1:TDT1"/>
    <mergeCell ref="TDU1:TDX1"/>
    <mergeCell ref="TDY1:TEB1"/>
    <mergeCell ref="TEC1:TEF1"/>
    <mergeCell ref="TCK1:TCN1"/>
    <mergeCell ref="TCO1:TCR1"/>
    <mergeCell ref="TCS1:TCV1"/>
    <mergeCell ref="TCW1:TCZ1"/>
    <mergeCell ref="TDA1:TDD1"/>
    <mergeCell ref="TDE1:TDH1"/>
    <mergeCell ref="TBM1:TBP1"/>
    <mergeCell ref="TBQ1:TBT1"/>
    <mergeCell ref="TBU1:TBX1"/>
    <mergeCell ref="TBY1:TCB1"/>
    <mergeCell ref="TCC1:TCF1"/>
    <mergeCell ref="TCG1:TCJ1"/>
    <mergeCell ref="TAO1:TAR1"/>
    <mergeCell ref="TAS1:TAV1"/>
    <mergeCell ref="TAW1:TAZ1"/>
    <mergeCell ref="TBA1:TBD1"/>
    <mergeCell ref="TBE1:TBH1"/>
    <mergeCell ref="TBI1:TBL1"/>
    <mergeCell ref="SZQ1:SZT1"/>
    <mergeCell ref="SZU1:SZX1"/>
    <mergeCell ref="SZY1:TAB1"/>
    <mergeCell ref="TAC1:TAF1"/>
    <mergeCell ref="TAG1:TAJ1"/>
    <mergeCell ref="TAK1:TAN1"/>
    <mergeCell ref="SYS1:SYV1"/>
    <mergeCell ref="SYW1:SYZ1"/>
    <mergeCell ref="SZA1:SZD1"/>
    <mergeCell ref="SZE1:SZH1"/>
    <mergeCell ref="SZI1:SZL1"/>
    <mergeCell ref="SZM1:SZP1"/>
    <mergeCell ref="SXU1:SXX1"/>
    <mergeCell ref="SXY1:SYB1"/>
    <mergeCell ref="SYC1:SYF1"/>
    <mergeCell ref="SYG1:SYJ1"/>
    <mergeCell ref="SYK1:SYN1"/>
    <mergeCell ref="SYO1:SYR1"/>
    <mergeCell ref="SWW1:SWZ1"/>
    <mergeCell ref="SXA1:SXD1"/>
    <mergeCell ref="SXE1:SXH1"/>
    <mergeCell ref="SXI1:SXL1"/>
    <mergeCell ref="SXM1:SXP1"/>
    <mergeCell ref="SXQ1:SXT1"/>
    <mergeCell ref="SVY1:SWB1"/>
    <mergeCell ref="SWC1:SWF1"/>
    <mergeCell ref="SWG1:SWJ1"/>
    <mergeCell ref="SWK1:SWN1"/>
    <mergeCell ref="SWO1:SWR1"/>
    <mergeCell ref="SWS1:SWV1"/>
    <mergeCell ref="SVA1:SVD1"/>
    <mergeCell ref="SVE1:SVH1"/>
    <mergeCell ref="SVI1:SVL1"/>
    <mergeCell ref="SVM1:SVP1"/>
    <mergeCell ref="SVQ1:SVT1"/>
    <mergeCell ref="SVU1:SVX1"/>
    <mergeCell ref="SUC1:SUF1"/>
    <mergeCell ref="SUG1:SUJ1"/>
    <mergeCell ref="SUK1:SUN1"/>
    <mergeCell ref="SUO1:SUR1"/>
    <mergeCell ref="SUS1:SUV1"/>
    <mergeCell ref="SUW1:SUZ1"/>
    <mergeCell ref="STE1:STH1"/>
    <mergeCell ref="STI1:STL1"/>
    <mergeCell ref="STM1:STP1"/>
    <mergeCell ref="STQ1:STT1"/>
    <mergeCell ref="STU1:STX1"/>
    <mergeCell ref="STY1:SUB1"/>
    <mergeCell ref="SSG1:SSJ1"/>
    <mergeCell ref="SSK1:SSN1"/>
    <mergeCell ref="SSO1:SSR1"/>
    <mergeCell ref="SSS1:SSV1"/>
    <mergeCell ref="SSW1:SSZ1"/>
    <mergeCell ref="STA1:STD1"/>
    <mergeCell ref="SRI1:SRL1"/>
    <mergeCell ref="SRM1:SRP1"/>
    <mergeCell ref="SRQ1:SRT1"/>
    <mergeCell ref="SRU1:SRX1"/>
    <mergeCell ref="SRY1:SSB1"/>
    <mergeCell ref="SSC1:SSF1"/>
    <mergeCell ref="SQK1:SQN1"/>
    <mergeCell ref="SQO1:SQR1"/>
    <mergeCell ref="SQS1:SQV1"/>
    <mergeCell ref="SQW1:SQZ1"/>
    <mergeCell ref="SRA1:SRD1"/>
    <mergeCell ref="SRE1:SRH1"/>
    <mergeCell ref="SPM1:SPP1"/>
    <mergeCell ref="SPQ1:SPT1"/>
    <mergeCell ref="SPU1:SPX1"/>
    <mergeCell ref="SPY1:SQB1"/>
    <mergeCell ref="SQC1:SQF1"/>
    <mergeCell ref="SQG1:SQJ1"/>
    <mergeCell ref="SOO1:SOR1"/>
    <mergeCell ref="SOS1:SOV1"/>
    <mergeCell ref="SOW1:SOZ1"/>
    <mergeCell ref="SPA1:SPD1"/>
    <mergeCell ref="SPE1:SPH1"/>
    <mergeCell ref="SPI1:SPL1"/>
    <mergeCell ref="SNQ1:SNT1"/>
    <mergeCell ref="SNU1:SNX1"/>
    <mergeCell ref="SNY1:SOB1"/>
    <mergeCell ref="SOC1:SOF1"/>
    <mergeCell ref="SOG1:SOJ1"/>
    <mergeCell ref="SOK1:SON1"/>
    <mergeCell ref="SMS1:SMV1"/>
    <mergeCell ref="SMW1:SMZ1"/>
    <mergeCell ref="SNA1:SND1"/>
    <mergeCell ref="SNE1:SNH1"/>
    <mergeCell ref="SNI1:SNL1"/>
    <mergeCell ref="SNM1:SNP1"/>
    <mergeCell ref="SLU1:SLX1"/>
    <mergeCell ref="SLY1:SMB1"/>
    <mergeCell ref="SMC1:SMF1"/>
    <mergeCell ref="SMG1:SMJ1"/>
    <mergeCell ref="SMK1:SMN1"/>
    <mergeCell ref="SMO1:SMR1"/>
    <mergeCell ref="SKW1:SKZ1"/>
    <mergeCell ref="SLA1:SLD1"/>
    <mergeCell ref="SLE1:SLH1"/>
    <mergeCell ref="SLI1:SLL1"/>
    <mergeCell ref="SLM1:SLP1"/>
    <mergeCell ref="SLQ1:SLT1"/>
    <mergeCell ref="SJY1:SKB1"/>
    <mergeCell ref="SKC1:SKF1"/>
    <mergeCell ref="SKG1:SKJ1"/>
    <mergeCell ref="SKK1:SKN1"/>
    <mergeCell ref="SKO1:SKR1"/>
    <mergeCell ref="SKS1:SKV1"/>
    <mergeCell ref="SJA1:SJD1"/>
    <mergeCell ref="SJE1:SJH1"/>
    <mergeCell ref="SJI1:SJL1"/>
    <mergeCell ref="SJM1:SJP1"/>
    <mergeCell ref="SJQ1:SJT1"/>
    <mergeCell ref="SJU1:SJX1"/>
    <mergeCell ref="SIC1:SIF1"/>
    <mergeCell ref="SIG1:SIJ1"/>
    <mergeCell ref="SIK1:SIN1"/>
    <mergeCell ref="SIO1:SIR1"/>
    <mergeCell ref="SIS1:SIV1"/>
    <mergeCell ref="SIW1:SIZ1"/>
    <mergeCell ref="SHE1:SHH1"/>
    <mergeCell ref="SHI1:SHL1"/>
    <mergeCell ref="SHM1:SHP1"/>
    <mergeCell ref="SHQ1:SHT1"/>
    <mergeCell ref="SHU1:SHX1"/>
    <mergeCell ref="SHY1:SIB1"/>
    <mergeCell ref="SGG1:SGJ1"/>
    <mergeCell ref="SGK1:SGN1"/>
    <mergeCell ref="SGO1:SGR1"/>
    <mergeCell ref="SGS1:SGV1"/>
    <mergeCell ref="SGW1:SGZ1"/>
    <mergeCell ref="SHA1:SHD1"/>
    <mergeCell ref="SFI1:SFL1"/>
    <mergeCell ref="SFM1:SFP1"/>
    <mergeCell ref="SFQ1:SFT1"/>
    <mergeCell ref="SFU1:SFX1"/>
    <mergeCell ref="SFY1:SGB1"/>
    <mergeCell ref="SGC1:SGF1"/>
    <mergeCell ref="SEK1:SEN1"/>
    <mergeCell ref="SEO1:SER1"/>
    <mergeCell ref="SES1:SEV1"/>
    <mergeCell ref="SEW1:SEZ1"/>
    <mergeCell ref="SFA1:SFD1"/>
    <mergeCell ref="SFE1:SFH1"/>
    <mergeCell ref="SDM1:SDP1"/>
    <mergeCell ref="SDQ1:SDT1"/>
    <mergeCell ref="SDU1:SDX1"/>
    <mergeCell ref="SDY1:SEB1"/>
    <mergeCell ref="SEC1:SEF1"/>
    <mergeCell ref="SEG1:SEJ1"/>
    <mergeCell ref="SCO1:SCR1"/>
    <mergeCell ref="SCS1:SCV1"/>
    <mergeCell ref="SCW1:SCZ1"/>
    <mergeCell ref="SDA1:SDD1"/>
    <mergeCell ref="SDE1:SDH1"/>
    <mergeCell ref="SDI1:SDL1"/>
    <mergeCell ref="SBQ1:SBT1"/>
    <mergeCell ref="SBU1:SBX1"/>
    <mergeCell ref="SBY1:SCB1"/>
    <mergeCell ref="SCC1:SCF1"/>
    <mergeCell ref="SCG1:SCJ1"/>
    <mergeCell ref="SCK1:SCN1"/>
    <mergeCell ref="SAS1:SAV1"/>
    <mergeCell ref="SAW1:SAZ1"/>
    <mergeCell ref="SBA1:SBD1"/>
    <mergeCell ref="SBE1:SBH1"/>
    <mergeCell ref="SBI1:SBL1"/>
    <mergeCell ref="SBM1:SBP1"/>
    <mergeCell ref="RZU1:RZX1"/>
    <mergeCell ref="RZY1:SAB1"/>
    <mergeCell ref="SAC1:SAF1"/>
    <mergeCell ref="SAG1:SAJ1"/>
    <mergeCell ref="SAK1:SAN1"/>
    <mergeCell ref="SAO1:SAR1"/>
    <mergeCell ref="RYW1:RYZ1"/>
    <mergeCell ref="RZA1:RZD1"/>
    <mergeCell ref="RZE1:RZH1"/>
    <mergeCell ref="RZI1:RZL1"/>
    <mergeCell ref="RZM1:RZP1"/>
    <mergeCell ref="RZQ1:RZT1"/>
    <mergeCell ref="RXY1:RYB1"/>
    <mergeCell ref="RYC1:RYF1"/>
    <mergeCell ref="RYG1:RYJ1"/>
    <mergeCell ref="RYK1:RYN1"/>
    <mergeCell ref="RYO1:RYR1"/>
    <mergeCell ref="RYS1:RYV1"/>
    <mergeCell ref="RXA1:RXD1"/>
    <mergeCell ref="RXE1:RXH1"/>
    <mergeCell ref="RXI1:RXL1"/>
    <mergeCell ref="RXM1:RXP1"/>
    <mergeCell ref="RXQ1:RXT1"/>
    <mergeCell ref="RXU1:RXX1"/>
    <mergeCell ref="RWC1:RWF1"/>
    <mergeCell ref="RWG1:RWJ1"/>
    <mergeCell ref="RWK1:RWN1"/>
    <mergeCell ref="RWO1:RWR1"/>
    <mergeCell ref="RWS1:RWV1"/>
    <mergeCell ref="RWW1:RWZ1"/>
    <mergeCell ref="RVE1:RVH1"/>
    <mergeCell ref="RVI1:RVL1"/>
    <mergeCell ref="RVM1:RVP1"/>
    <mergeCell ref="RVQ1:RVT1"/>
    <mergeCell ref="RVU1:RVX1"/>
    <mergeCell ref="RVY1:RWB1"/>
    <mergeCell ref="RUG1:RUJ1"/>
    <mergeCell ref="RUK1:RUN1"/>
    <mergeCell ref="RUO1:RUR1"/>
    <mergeCell ref="RUS1:RUV1"/>
    <mergeCell ref="RUW1:RUZ1"/>
    <mergeCell ref="RVA1:RVD1"/>
    <mergeCell ref="RTI1:RTL1"/>
    <mergeCell ref="RTM1:RTP1"/>
    <mergeCell ref="RTQ1:RTT1"/>
    <mergeCell ref="RTU1:RTX1"/>
    <mergeCell ref="RTY1:RUB1"/>
    <mergeCell ref="RUC1:RUF1"/>
    <mergeCell ref="RSK1:RSN1"/>
    <mergeCell ref="RSO1:RSR1"/>
    <mergeCell ref="RSS1:RSV1"/>
    <mergeCell ref="RSW1:RSZ1"/>
    <mergeCell ref="RTA1:RTD1"/>
    <mergeCell ref="RTE1:RTH1"/>
    <mergeCell ref="RRM1:RRP1"/>
    <mergeCell ref="RRQ1:RRT1"/>
    <mergeCell ref="RRU1:RRX1"/>
    <mergeCell ref="RRY1:RSB1"/>
    <mergeCell ref="RSC1:RSF1"/>
    <mergeCell ref="RSG1:RSJ1"/>
    <mergeCell ref="RQO1:RQR1"/>
    <mergeCell ref="RQS1:RQV1"/>
    <mergeCell ref="RQW1:RQZ1"/>
    <mergeCell ref="RRA1:RRD1"/>
    <mergeCell ref="RRE1:RRH1"/>
    <mergeCell ref="RRI1:RRL1"/>
    <mergeCell ref="RPQ1:RPT1"/>
    <mergeCell ref="RPU1:RPX1"/>
    <mergeCell ref="RPY1:RQB1"/>
    <mergeCell ref="RQC1:RQF1"/>
    <mergeCell ref="RQG1:RQJ1"/>
    <mergeCell ref="RQK1:RQN1"/>
    <mergeCell ref="ROS1:ROV1"/>
    <mergeCell ref="ROW1:ROZ1"/>
    <mergeCell ref="RPA1:RPD1"/>
    <mergeCell ref="RPE1:RPH1"/>
    <mergeCell ref="RPI1:RPL1"/>
    <mergeCell ref="RPM1:RPP1"/>
    <mergeCell ref="RNU1:RNX1"/>
    <mergeCell ref="RNY1:ROB1"/>
    <mergeCell ref="ROC1:ROF1"/>
    <mergeCell ref="ROG1:ROJ1"/>
    <mergeCell ref="ROK1:RON1"/>
    <mergeCell ref="ROO1:ROR1"/>
    <mergeCell ref="RMW1:RMZ1"/>
    <mergeCell ref="RNA1:RND1"/>
    <mergeCell ref="RNE1:RNH1"/>
    <mergeCell ref="RNI1:RNL1"/>
    <mergeCell ref="RNM1:RNP1"/>
    <mergeCell ref="RNQ1:RNT1"/>
    <mergeCell ref="RLY1:RMB1"/>
    <mergeCell ref="RMC1:RMF1"/>
    <mergeCell ref="RMG1:RMJ1"/>
    <mergeCell ref="RMK1:RMN1"/>
    <mergeCell ref="RMO1:RMR1"/>
    <mergeCell ref="RMS1:RMV1"/>
    <mergeCell ref="RLA1:RLD1"/>
    <mergeCell ref="RLE1:RLH1"/>
    <mergeCell ref="RLI1:RLL1"/>
    <mergeCell ref="RLM1:RLP1"/>
    <mergeCell ref="RLQ1:RLT1"/>
    <mergeCell ref="RLU1:RLX1"/>
    <mergeCell ref="RKC1:RKF1"/>
    <mergeCell ref="RKG1:RKJ1"/>
    <mergeCell ref="RKK1:RKN1"/>
    <mergeCell ref="RKO1:RKR1"/>
    <mergeCell ref="RKS1:RKV1"/>
    <mergeCell ref="RKW1:RKZ1"/>
    <mergeCell ref="RJE1:RJH1"/>
    <mergeCell ref="RJI1:RJL1"/>
    <mergeCell ref="RJM1:RJP1"/>
    <mergeCell ref="RJQ1:RJT1"/>
    <mergeCell ref="RJU1:RJX1"/>
    <mergeCell ref="RJY1:RKB1"/>
    <mergeCell ref="RIG1:RIJ1"/>
    <mergeCell ref="RIK1:RIN1"/>
    <mergeCell ref="RIO1:RIR1"/>
    <mergeCell ref="RIS1:RIV1"/>
    <mergeCell ref="RIW1:RIZ1"/>
    <mergeCell ref="RJA1:RJD1"/>
    <mergeCell ref="RHI1:RHL1"/>
    <mergeCell ref="RHM1:RHP1"/>
    <mergeCell ref="RHQ1:RHT1"/>
    <mergeCell ref="RHU1:RHX1"/>
    <mergeCell ref="RHY1:RIB1"/>
    <mergeCell ref="RIC1:RIF1"/>
    <mergeCell ref="RGK1:RGN1"/>
    <mergeCell ref="RGO1:RGR1"/>
    <mergeCell ref="RGS1:RGV1"/>
    <mergeCell ref="RGW1:RGZ1"/>
    <mergeCell ref="RHA1:RHD1"/>
    <mergeCell ref="RHE1:RHH1"/>
    <mergeCell ref="RFM1:RFP1"/>
    <mergeCell ref="RFQ1:RFT1"/>
    <mergeCell ref="RFU1:RFX1"/>
    <mergeCell ref="RFY1:RGB1"/>
    <mergeCell ref="RGC1:RGF1"/>
    <mergeCell ref="RGG1:RGJ1"/>
    <mergeCell ref="REO1:RER1"/>
    <mergeCell ref="RES1:REV1"/>
    <mergeCell ref="REW1:REZ1"/>
    <mergeCell ref="RFA1:RFD1"/>
    <mergeCell ref="RFE1:RFH1"/>
    <mergeCell ref="RFI1:RFL1"/>
    <mergeCell ref="RDQ1:RDT1"/>
    <mergeCell ref="RDU1:RDX1"/>
    <mergeCell ref="RDY1:REB1"/>
    <mergeCell ref="REC1:REF1"/>
    <mergeCell ref="REG1:REJ1"/>
    <mergeCell ref="REK1:REN1"/>
    <mergeCell ref="RCS1:RCV1"/>
    <mergeCell ref="RCW1:RCZ1"/>
    <mergeCell ref="RDA1:RDD1"/>
    <mergeCell ref="RDE1:RDH1"/>
    <mergeCell ref="RDI1:RDL1"/>
    <mergeCell ref="RDM1:RDP1"/>
    <mergeCell ref="RBU1:RBX1"/>
    <mergeCell ref="RBY1:RCB1"/>
    <mergeCell ref="RCC1:RCF1"/>
    <mergeCell ref="RCG1:RCJ1"/>
    <mergeCell ref="RCK1:RCN1"/>
    <mergeCell ref="RCO1:RCR1"/>
    <mergeCell ref="RAW1:RAZ1"/>
    <mergeCell ref="RBA1:RBD1"/>
    <mergeCell ref="RBE1:RBH1"/>
    <mergeCell ref="RBI1:RBL1"/>
    <mergeCell ref="RBM1:RBP1"/>
    <mergeCell ref="RBQ1:RBT1"/>
    <mergeCell ref="QZY1:RAB1"/>
    <mergeCell ref="RAC1:RAF1"/>
    <mergeCell ref="RAG1:RAJ1"/>
    <mergeCell ref="RAK1:RAN1"/>
    <mergeCell ref="RAO1:RAR1"/>
    <mergeCell ref="RAS1:RAV1"/>
    <mergeCell ref="QZA1:QZD1"/>
    <mergeCell ref="QZE1:QZH1"/>
    <mergeCell ref="QZI1:QZL1"/>
    <mergeCell ref="QZM1:QZP1"/>
    <mergeCell ref="QZQ1:QZT1"/>
    <mergeCell ref="QZU1:QZX1"/>
    <mergeCell ref="QYC1:QYF1"/>
    <mergeCell ref="QYG1:QYJ1"/>
    <mergeCell ref="QYK1:QYN1"/>
    <mergeCell ref="QYO1:QYR1"/>
    <mergeCell ref="QYS1:QYV1"/>
    <mergeCell ref="QYW1:QYZ1"/>
    <mergeCell ref="QXE1:QXH1"/>
    <mergeCell ref="QXI1:QXL1"/>
    <mergeCell ref="QXM1:QXP1"/>
    <mergeCell ref="QXQ1:QXT1"/>
    <mergeCell ref="QXU1:QXX1"/>
    <mergeCell ref="QXY1:QYB1"/>
    <mergeCell ref="QWG1:QWJ1"/>
    <mergeCell ref="QWK1:QWN1"/>
    <mergeCell ref="QWO1:QWR1"/>
    <mergeCell ref="QWS1:QWV1"/>
    <mergeCell ref="QWW1:QWZ1"/>
    <mergeCell ref="QXA1:QXD1"/>
    <mergeCell ref="QVI1:QVL1"/>
    <mergeCell ref="QVM1:QVP1"/>
    <mergeCell ref="QVQ1:QVT1"/>
    <mergeCell ref="QVU1:QVX1"/>
    <mergeCell ref="QVY1:QWB1"/>
    <mergeCell ref="QWC1:QWF1"/>
    <mergeCell ref="QUK1:QUN1"/>
    <mergeCell ref="QUO1:QUR1"/>
    <mergeCell ref="QUS1:QUV1"/>
    <mergeCell ref="QUW1:QUZ1"/>
    <mergeCell ref="QVA1:QVD1"/>
    <mergeCell ref="QVE1:QVH1"/>
    <mergeCell ref="QTM1:QTP1"/>
    <mergeCell ref="QTQ1:QTT1"/>
    <mergeCell ref="QTU1:QTX1"/>
    <mergeCell ref="QTY1:QUB1"/>
    <mergeCell ref="QUC1:QUF1"/>
    <mergeCell ref="QUG1:QUJ1"/>
    <mergeCell ref="QSO1:QSR1"/>
    <mergeCell ref="QSS1:QSV1"/>
    <mergeCell ref="QSW1:QSZ1"/>
    <mergeCell ref="QTA1:QTD1"/>
    <mergeCell ref="QTE1:QTH1"/>
    <mergeCell ref="QTI1:QTL1"/>
    <mergeCell ref="QRQ1:QRT1"/>
    <mergeCell ref="QRU1:QRX1"/>
    <mergeCell ref="QRY1:QSB1"/>
    <mergeCell ref="QSC1:QSF1"/>
    <mergeCell ref="QSG1:QSJ1"/>
    <mergeCell ref="QSK1:QSN1"/>
    <mergeCell ref="QQS1:QQV1"/>
    <mergeCell ref="QQW1:QQZ1"/>
    <mergeCell ref="QRA1:QRD1"/>
    <mergeCell ref="QRE1:QRH1"/>
    <mergeCell ref="QRI1:QRL1"/>
    <mergeCell ref="QRM1:QRP1"/>
    <mergeCell ref="QPU1:QPX1"/>
    <mergeCell ref="QPY1:QQB1"/>
    <mergeCell ref="QQC1:QQF1"/>
    <mergeCell ref="QQG1:QQJ1"/>
    <mergeCell ref="QQK1:QQN1"/>
    <mergeCell ref="QQO1:QQR1"/>
    <mergeCell ref="QOW1:QOZ1"/>
    <mergeCell ref="QPA1:QPD1"/>
    <mergeCell ref="QPE1:QPH1"/>
    <mergeCell ref="QPI1:QPL1"/>
    <mergeCell ref="QPM1:QPP1"/>
    <mergeCell ref="QPQ1:QPT1"/>
    <mergeCell ref="QNY1:QOB1"/>
    <mergeCell ref="QOC1:QOF1"/>
    <mergeCell ref="QOG1:QOJ1"/>
    <mergeCell ref="QOK1:QON1"/>
    <mergeCell ref="QOO1:QOR1"/>
    <mergeCell ref="QOS1:QOV1"/>
    <mergeCell ref="QNA1:QND1"/>
    <mergeCell ref="QNE1:QNH1"/>
    <mergeCell ref="QNI1:QNL1"/>
    <mergeCell ref="QNM1:QNP1"/>
    <mergeCell ref="QNQ1:QNT1"/>
    <mergeCell ref="QNU1:QNX1"/>
    <mergeCell ref="QMC1:QMF1"/>
    <mergeCell ref="QMG1:QMJ1"/>
    <mergeCell ref="QMK1:QMN1"/>
    <mergeCell ref="QMO1:QMR1"/>
    <mergeCell ref="QMS1:QMV1"/>
    <mergeCell ref="QMW1:QMZ1"/>
    <mergeCell ref="QLE1:QLH1"/>
    <mergeCell ref="QLI1:QLL1"/>
    <mergeCell ref="QLM1:QLP1"/>
    <mergeCell ref="QLQ1:QLT1"/>
    <mergeCell ref="QLU1:QLX1"/>
    <mergeCell ref="QLY1:QMB1"/>
    <mergeCell ref="QKG1:QKJ1"/>
    <mergeCell ref="QKK1:QKN1"/>
    <mergeCell ref="QKO1:QKR1"/>
    <mergeCell ref="QKS1:QKV1"/>
    <mergeCell ref="QKW1:QKZ1"/>
    <mergeCell ref="QLA1:QLD1"/>
    <mergeCell ref="QJI1:QJL1"/>
    <mergeCell ref="QJM1:QJP1"/>
    <mergeCell ref="QJQ1:QJT1"/>
    <mergeCell ref="QJU1:QJX1"/>
    <mergeCell ref="QJY1:QKB1"/>
    <mergeCell ref="QKC1:QKF1"/>
    <mergeCell ref="QIK1:QIN1"/>
    <mergeCell ref="QIO1:QIR1"/>
    <mergeCell ref="QIS1:QIV1"/>
    <mergeCell ref="QIW1:QIZ1"/>
    <mergeCell ref="QJA1:QJD1"/>
    <mergeCell ref="QJE1:QJH1"/>
    <mergeCell ref="QHM1:QHP1"/>
    <mergeCell ref="QHQ1:QHT1"/>
    <mergeCell ref="QHU1:QHX1"/>
    <mergeCell ref="QHY1:QIB1"/>
    <mergeCell ref="QIC1:QIF1"/>
    <mergeCell ref="QIG1:QIJ1"/>
    <mergeCell ref="QGO1:QGR1"/>
    <mergeCell ref="QGS1:QGV1"/>
    <mergeCell ref="QGW1:QGZ1"/>
    <mergeCell ref="QHA1:QHD1"/>
    <mergeCell ref="QHE1:QHH1"/>
    <mergeCell ref="QHI1:QHL1"/>
    <mergeCell ref="QFQ1:QFT1"/>
    <mergeCell ref="QFU1:QFX1"/>
    <mergeCell ref="QFY1:QGB1"/>
    <mergeCell ref="QGC1:QGF1"/>
    <mergeCell ref="QGG1:QGJ1"/>
    <mergeCell ref="QGK1:QGN1"/>
    <mergeCell ref="QES1:QEV1"/>
    <mergeCell ref="QEW1:QEZ1"/>
    <mergeCell ref="QFA1:QFD1"/>
    <mergeCell ref="QFE1:QFH1"/>
    <mergeCell ref="QFI1:QFL1"/>
    <mergeCell ref="QFM1:QFP1"/>
    <mergeCell ref="QDU1:QDX1"/>
    <mergeCell ref="QDY1:QEB1"/>
    <mergeCell ref="QEC1:QEF1"/>
    <mergeCell ref="QEG1:QEJ1"/>
    <mergeCell ref="QEK1:QEN1"/>
    <mergeCell ref="QEO1:QER1"/>
    <mergeCell ref="QCW1:QCZ1"/>
    <mergeCell ref="QDA1:QDD1"/>
    <mergeCell ref="QDE1:QDH1"/>
    <mergeCell ref="QDI1:QDL1"/>
    <mergeCell ref="QDM1:QDP1"/>
    <mergeCell ref="QDQ1:QDT1"/>
    <mergeCell ref="QBY1:QCB1"/>
    <mergeCell ref="QCC1:QCF1"/>
    <mergeCell ref="QCG1:QCJ1"/>
    <mergeCell ref="QCK1:QCN1"/>
    <mergeCell ref="QCO1:QCR1"/>
    <mergeCell ref="QCS1:QCV1"/>
    <mergeCell ref="QBA1:QBD1"/>
    <mergeCell ref="QBE1:QBH1"/>
    <mergeCell ref="QBI1:QBL1"/>
    <mergeCell ref="QBM1:QBP1"/>
    <mergeCell ref="QBQ1:QBT1"/>
    <mergeCell ref="QBU1:QBX1"/>
    <mergeCell ref="QAC1:QAF1"/>
    <mergeCell ref="QAG1:QAJ1"/>
    <mergeCell ref="QAK1:QAN1"/>
    <mergeCell ref="QAO1:QAR1"/>
    <mergeCell ref="QAS1:QAV1"/>
    <mergeCell ref="QAW1:QAZ1"/>
    <mergeCell ref="PZE1:PZH1"/>
    <mergeCell ref="PZI1:PZL1"/>
    <mergeCell ref="PZM1:PZP1"/>
    <mergeCell ref="PZQ1:PZT1"/>
    <mergeCell ref="PZU1:PZX1"/>
    <mergeCell ref="PZY1:QAB1"/>
    <mergeCell ref="PYG1:PYJ1"/>
    <mergeCell ref="PYK1:PYN1"/>
    <mergeCell ref="PYO1:PYR1"/>
    <mergeCell ref="PYS1:PYV1"/>
    <mergeCell ref="PYW1:PYZ1"/>
    <mergeCell ref="PZA1:PZD1"/>
    <mergeCell ref="PXI1:PXL1"/>
    <mergeCell ref="PXM1:PXP1"/>
    <mergeCell ref="PXQ1:PXT1"/>
    <mergeCell ref="PXU1:PXX1"/>
    <mergeCell ref="PXY1:PYB1"/>
    <mergeCell ref="PYC1:PYF1"/>
    <mergeCell ref="PWK1:PWN1"/>
    <mergeCell ref="PWO1:PWR1"/>
    <mergeCell ref="PWS1:PWV1"/>
    <mergeCell ref="PWW1:PWZ1"/>
    <mergeCell ref="PXA1:PXD1"/>
    <mergeCell ref="PXE1:PXH1"/>
    <mergeCell ref="PVM1:PVP1"/>
    <mergeCell ref="PVQ1:PVT1"/>
    <mergeCell ref="PVU1:PVX1"/>
    <mergeCell ref="PVY1:PWB1"/>
    <mergeCell ref="PWC1:PWF1"/>
    <mergeCell ref="PWG1:PWJ1"/>
    <mergeCell ref="PUO1:PUR1"/>
    <mergeCell ref="PUS1:PUV1"/>
    <mergeCell ref="PUW1:PUZ1"/>
    <mergeCell ref="PVA1:PVD1"/>
    <mergeCell ref="PVE1:PVH1"/>
    <mergeCell ref="PVI1:PVL1"/>
    <mergeCell ref="PTQ1:PTT1"/>
    <mergeCell ref="PTU1:PTX1"/>
    <mergeCell ref="PTY1:PUB1"/>
    <mergeCell ref="PUC1:PUF1"/>
    <mergeCell ref="PUG1:PUJ1"/>
    <mergeCell ref="PUK1:PUN1"/>
    <mergeCell ref="PSS1:PSV1"/>
    <mergeCell ref="PSW1:PSZ1"/>
    <mergeCell ref="PTA1:PTD1"/>
    <mergeCell ref="PTE1:PTH1"/>
    <mergeCell ref="PTI1:PTL1"/>
    <mergeCell ref="PTM1:PTP1"/>
    <mergeCell ref="PRU1:PRX1"/>
    <mergeCell ref="PRY1:PSB1"/>
    <mergeCell ref="PSC1:PSF1"/>
    <mergeCell ref="PSG1:PSJ1"/>
    <mergeCell ref="PSK1:PSN1"/>
    <mergeCell ref="PSO1:PSR1"/>
    <mergeCell ref="PQW1:PQZ1"/>
    <mergeCell ref="PRA1:PRD1"/>
    <mergeCell ref="PRE1:PRH1"/>
    <mergeCell ref="PRI1:PRL1"/>
    <mergeCell ref="PRM1:PRP1"/>
    <mergeCell ref="PRQ1:PRT1"/>
    <mergeCell ref="PPY1:PQB1"/>
    <mergeCell ref="PQC1:PQF1"/>
    <mergeCell ref="PQG1:PQJ1"/>
    <mergeCell ref="PQK1:PQN1"/>
    <mergeCell ref="PQO1:PQR1"/>
    <mergeCell ref="PQS1:PQV1"/>
    <mergeCell ref="PPA1:PPD1"/>
    <mergeCell ref="PPE1:PPH1"/>
    <mergeCell ref="PPI1:PPL1"/>
    <mergeCell ref="PPM1:PPP1"/>
    <mergeCell ref="PPQ1:PPT1"/>
    <mergeCell ref="PPU1:PPX1"/>
    <mergeCell ref="POC1:POF1"/>
    <mergeCell ref="POG1:POJ1"/>
    <mergeCell ref="POK1:PON1"/>
    <mergeCell ref="POO1:POR1"/>
    <mergeCell ref="POS1:POV1"/>
    <mergeCell ref="POW1:POZ1"/>
    <mergeCell ref="PNE1:PNH1"/>
    <mergeCell ref="PNI1:PNL1"/>
    <mergeCell ref="PNM1:PNP1"/>
    <mergeCell ref="PNQ1:PNT1"/>
    <mergeCell ref="PNU1:PNX1"/>
    <mergeCell ref="PNY1:POB1"/>
    <mergeCell ref="PMG1:PMJ1"/>
    <mergeCell ref="PMK1:PMN1"/>
    <mergeCell ref="PMO1:PMR1"/>
    <mergeCell ref="PMS1:PMV1"/>
    <mergeCell ref="PMW1:PMZ1"/>
    <mergeCell ref="PNA1:PND1"/>
    <mergeCell ref="PLI1:PLL1"/>
    <mergeCell ref="PLM1:PLP1"/>
    <mergeCell ref="PLQ1:PLT1"/>
    <mergeCell ref="PLU1:PLX1"/>
    <mergeCell ref="PLY1:PMB1"/>
    <mergeCell ref="PMC1:PMF1"/>
    <mergeCell ref="PKK1:PKN1"/>
    <mergeCell ref="PKO1:PKR1"/>
    <mergeCell ref="PKS1:PKV1"/>
    <mergeCell ref="PKW1:PKZ1"/>
    <mergeCell ref="PLA1:PLD1"/>
    <mergeCell ref="PLE1:PLH1"/>
    <mergeCell ref="PJM1:PJP1"/>
    <mergeCell ref="PJQ1:PJT1"/>
    <mergeCell ref="PJU1:PJX1"/>
    <mergeCell ref="PJY1:PKB1"/>
    <mergeCell ref="PKC1:PKF1"/>
    <mergeCell ref="PKG1:PKJ1"/>
    <mergeCell ref="PIO1:PIR1"/>
    <mergeCell ref="PIS1:PIV1"/>
    <mergeCell ref="PIW1:PIZ1"/>
    <mergeCell ref="PJA1:PJD1"/>
    <mergeCell ref="PJE1:PJH1"/>
    <mergeCell ref="PJI1:PJL1"/>
    <mergeCell ref="PHQ1:PHT1"/>
    <mergeCell ref="PHU1:PHX1"/>
    <mergeCell ref="PHY1:PIB1"/>
    <mergeCell ref="PIC1:PIF1"/>
    <mergeCell ref="PIG1:PIJ1"/>
    <mergeCell ref="PIK1:PIN1"/>
    <mergeCell ref="PGS1:PGV1"/>
    <mergeCell ref="PGW1:PGZ1"/>
    <mergeCell ref="PHA1:PHD1"/>
    <mergeCell ref="PHE1:PHH1"/>
    <mergeCell ref="PHI1:PHL1"/>
    <mergeCell ref="PHM1:PHP1"/>
    <mergeCell ref="PFU1:PFX1"/>
    <mergeCell ref="PFY1:PGB1"/>
    <mergeCell ref="PGC1:PGF1"/>
    <mergeCell ref="PGG1:PGJ1"/>
    <mergeCell ref="PGK1:PGN1"/>
    <mergeCell ref="PGO1:PGR1"/>
    <mergeCell ref="PEW1:PEZ1"/>
    <mergeCell ref="PFA1:PFD1"/>
    <mergeCell ref="PFE1:PFH1"/>
    <mergeCell ref="PFI1:PFL1"/>
    <mergeCell ref="PFM1:PFP1"/>
    <mergeCell ref="PFQ1:PFT1"/>
    <mergeCell ref="PDY1:PEB1"/>
    <mergeCell ref="PEC1:PEF1"/>
    <mergeCell ref="PEG1:PEJ1"/>
    <mergeCell ref="PEK1:PEN1"/>
    <mergeCell ref="PEO1:PER1"/>
    <mergeCell ref="PES1:PEV1"/>
    <mergeCell ref="PDA1:PDD1"/>
    <mergeCell ref="PDE1:PDH1"/>
    <mergeCell ref="PDI1:PDL1"/>
    <mergeCell ref="PDM1:PDP1"/>
    <mergeCell ref="PDQ1:PDT1"/>
    <mergeCell ref="PDU1:PDX1"/>
    <mergeCell ref="PCC1:PCF1"/>
    <mergeCell ref="PCG1:PCJ1"/>
    <mergeCell ref="PCK1:PCN1"/>
    <mergeCell ref="PCO1:PCR1"/>
    <mergeCell ref="PCS1:PCV1"/>
    <mergeCell ref="PCW1:PCZ1"/>
    <mergeCell ref="PBE1:PBH1"/>
    <mergeCell ref="PBI1:PBL1"/>
    <mergeCell ref="PBM1:PBP1"/>
    <mergeCell ref="PBQ1:PBT1"/>
    <mergeCell ref="PBU1:PBX1"/>
    <mergeCell ref="PBY1:PCB1"/>
    <mergeCell ref="PAG1:PAJ1"/>
    <mergeCell ref="PAK1:PAN1"/>
    <mergeCell ref="PAO1:PAR1"/>
    <mergeCell ref="PAS1:PAV1"/>
    <mergeCell ref="PAW1:PAZ1"/>
    <mergeCell ref="PBA1:PBD1"/>
    <mergeCell ref="OZI1:OZL1"/>
    <mergeCell ref="OZM1:OZP1"/>
    <mergeCell ref="OZQ1:OZT1"/>
    <mergeCell ref="OZU1:OZX1"/>
    <mergeCell ref="OZY1:PAB1"/>
    <mergeCell ref="PAC1:PAF1"/>
    <mergeCell ref="OYK1:OYN1"/>
    <mergeCell ref="OYO1:OYR1"/>
    <mergeCell ref="OYS1:OYV1"/>
    <mergeCell ref="OYW1:OYZ1"/>
    <mergeCell ref="OZA1:OZD1"/>
    <mergeCell ref="OZE1:OZH1"/>
    <mergeCell ref="OXM1:OXP1"/>
    <mergeCell ref="OXQ1:OXT1"/>
    <mergeCell ref="OXU1:OXX1"/>
    <mergeCell ref="OXY1:OYB1"/>
    <mergeCell ref="OYC1:OYF1"/>
    <mergeCell ref="OYG1:OYJ1"/>
    <mergeCell ref="OWO1:OWR1"/>
    <mergeCell ref="OWS1:OWV1"/>
    <mergeCell ref="OWW1:OWZ1"/>
    <mergeCell ref="OXA1:OXD1"/>
    <mergeCell ref="OXE1:OXH1"/>
    <mergeCell ref="OXI1:OXL1"/>
    <mergeCell ref="OVQ1:OVT1"/>
    <mergeCell ref="OVU1:OVX1"/>
    <mergeCell ref="OVY1:OWB1"/>
    <mergeCell ref="OWC1:OWF1"/>
    <mergeCell ref="OWG1:OWJ1"/>
    <mergeCell ref="OWK1:OWN1"/>
    <mergeCell ref="OUS1:OUV1"/>
    <mergeCell ref="OUW1:OUZ1"/>
    <mergeCell ref="OVA1:OVD1"/>
    <mergeCell ref="OVE1:OVH1"/>
    <mergeCell ref="OVI1:OVL1"/>
    <mergeCell ref="OVM1:OVP1"/>
    <mergeCell ref="OTU1:OTX1"/>
    <mergeCell ref="OTY1:OUB1"/>
    <mergeCell ref="OUC1:OUF1"/>
    <mergeCell ref="OUG1:OUJ1"/>
    <mergeCell ref="OUK1:OUN1"/>
    <mergeCell ref="OUO1:OUR1"/>
    <mergeCell ref="OSW1:OSZ1"/>
    <mergeCell ref="OTA1:OTD1"/>
    <mergeCell ref="OTE1:OTH1"/>
    <mergeCell ref="OTI1:OTL1"/>
    <mergeCell ref="OTM1:OTP1"/>
    <mergeCell ref="OTQ1:OTT1"/>
    <mergeCell ref="ORY1:OSB1"/>
    <mergeCell ref="OSC1:OSF1"/>
    <mergeCell ref="OSG1:OSJ1"/>
    <mergeCell ref="OSK1:OSN1"/>
    <mergeCell ref="OSO1:OSR1"/>
    <mergeCell ref="OSS1:OSV1"/>
    <mergeCell ref="ORA1:ORD1"/>
    <mergeCell ref="ORE1:ORH1"/>
    <mergeCell ref="ORI1:ORL1"/>
    <mergeCell ref="ORM1:ORP1"/>
    <mergeCell ref="ORQ1:ORT1"/>
    <mergeCell ref="ORU1:ORX1"/>
    <mergeCell ref="OQC1:OQF1"/>
    <mergeCell ref="OQG1:OQJ1"/>
    <mergeCell ref="OQK1:OQN1"/>
    <mergeCell ref="OQO1:OQR1"/>
    <mergeCell ref="OQS1:OQV1"/>
    <mergeCell ref="OQW1:OQZ1"/>
    <mergeCell ref="OPE1:OPH1"/>
    <mergeCell ref="OPI1:OPL1"/>
    <mergeCell ref="OPM1:OPP1"/>
    <mergeCell ref="OPQ1:OPT1"/>
    <mergeCell ref="OPU1:OPX1"/>
    <mergeCell ref="OPY1:OQB1"/>
    <mergeCell ref="OOG1:OOJ1"/>
    <mergeCell ref="OOK1:OON1"/>
    <mergeCell ref="OOO1:OOR1"/>
    <mergeCell ref="OOS1:OOV1"/>
    <mergeCell ref="OOW1:OOZ1"/>
    <mergeCell ref="OPA1:OPD1"/>
    <mergeCell ref="ONI1:ONL1"/>
    <mergeCell ref="ONM1:ONP1"/>
    <mergeCell ref="ONQ1:ONT1"/>
    <mergeCell ref="ONU1:ONX1"/>
    <mergeCell ref="ONY1:OOB1"/>
    <mergeCell ref="OOC1:OOF1"/>
    <mergeCell ref="OMK1:OMN1"/>
    <mergeCell ref="OMO1:OMR1"/>
    <mergeCell ref="OMS1:OMV1"/>
    <mergeCell ref="OMW1:OMZ1"/>
    <mergeCell ref="ONA1:OND1"/>
    <mergeCell ref="ONE1:ONH1"/>
    <mergeCell ref="OLM1:OLP1"/>
    <mergeCell ref="OLQ1:OLT1"/>
    <mergeCell ref="OLU1:OLX1"/>
    <mergeCell ref="OLY1:OMB1"/>
    <mergeCell ref="OMC1:OMF1"/>
    <mergeCell ref="OMG1:OMJ1"/>
    <mergeCell ref="OKO1:OKR1"/>
    <mergeCell ref="OKS1:OKV1"/>
    <mergeCell ref="OKW1:OKZ1"/>
    <mergeCell ref="OLA1:OLD1"/>
    <mergeCell ref="OLE1:OLH1"/>
    <mergeCell ref="OLI1:OLL1"/>
    <mergeCell ref="OJQ1:OJT1"/>
    <mergeCell ref="OJU1:OJX1"/>
    <mergeCell ref="OJY1:OKB1"/>
    <mergeCell ref="OKC1:OKF1"/>
    <mergeCell ref="OKG1:OKJ1"/>
    <mergeCell ref="OKK1:OKN1"/>
    <mergeCell ref="OIS1:OIV1"/>
    <mergeCell ref="OIW1:OIZ1"/>
    <mergeCell ref="OJA1:OJD1"/>
    <mergeCell ref="OJE1:OJH1"/>
    <mergeCell ref="OJI1:OJL1"/>
    <mergeCell ref="OJM1:OJP1"/>
    <mergeCell ref="OHU1:OHX1"/>
    <mergeCell ref="OHY1:OIB1"/>
    <mergeCell ref="OIC1:OIF1"/>
    <mergeCell ref="OIG1:OIJ1"/>
    <mergeCell ref="OIK1:OIN1"/>
    <mergeCell ref="OIO1:OIR1"/>
    <mergeCell ref="OGW1:OGZ1"/>
    <mergeCell ref="OHA1:OHD1"/>
    <mergeCell ref="OHE1:OHH1"/>
    <mergeCell ref="OHI1:OHL1"/>
    <mergeCell ref="OHM1:OHP1"/>
    <mergeCell ref="OHQ1:OHT1"/>
    <mergeCell ref="OFY1:OGB1"/>
    <mergeCell ref="OGC1:OGF1"/>
    <mergeCell ref="OGG1:OGJ1"/>
    <mergeCell ref="OGK1:OGN1"/>
    <mergeCell ref="OGO1:OGR1"/>
    <mergeCell ref="OGS1:OGV1"/>
    <mergeCell ref="OFA1:OFD1"/>
    <mergeCell ref="OFE1:OFH1"/>
    <mergeCell ref="OFI1:OFL1"/>
    <mergeCell ref="OFM1:OFP1"/>
    <mergeCell ref="OFQ1:OFT1"/>
    <mergeCell ref="OFU1:OFX1"/>
    <mergeCell ref="OEC1:OEF1"/>
    <mergeCell ref="OEG1:OEJ1"/>
    <mergeCell ref="OEK1:OEN1"/>
    <mergeCell ref="OEO1:OER1"/>
    <mergeCell ref="OES1:OEV1"/>
    <mergeCell ref="OEW1:OEZ1"/>
    <mergeCell ref="ODE1:ODH1"/>
    <mergeCell ref="ODI1:ODL1"/>
    <mergeCell ref="ODM1:ODP1"/>
    <mergeCell ref="ODQ1:ODT1"/>
    <mergeCell ref="ODU1:ODX1"/>
    <mergeCell ref="ODY1:OEB1"/>
    <mergeCell ref="OCG1:OCJ1"/>
    <mergeCell ref="OCK1:OCN1"/>
    <mergeCell ref="OCO1:OCR1"/>
    <mergeCell ref="OCS1:OCV1"/>
    <mergeCell ref="OCW1:OCZ1"/>
    <mergeCell ref="ODA1:ODD1"/>
    <mergeCell ref="OBI1:OBL1"/>
    <mergeCell ref="OBM1:OBP1"/>
    <mergeCell ref="OBQ1:OBT1"/>
    <mergeCell ref="OBU1:OBX1"/>
    <mergeCell ref="OBY1:OCB1"/>
    <mergeCell ref="OCC1:OCF1"/>
    <mergeCell ref="OAK1:OAN1"/>
    <mergeCell ref="OAO1:OAR1"/>
    <mergeCell ref="OAS1:OAV1"/>
    <mergeCell ref="OAW1:OAZ1"/>
    <mergeCell ref="OBA1:OBD1"/>
    <mergeCell ref="OBE1:OBH1"/>
    <mergeCell ref="NZM1:NZP1"/>
    <mergeCell ref="NZQ1:NZT1"/>
    <mergeCell ref="NZU1:NZX1"/>
    <mergeCell ref="NZY1:OAB1"/>
    <mergeCell ref="OAC1:OAF1"/>
    <mergeCell ref="OAG1:OAJ1"/>
    <mergeCell ref="NYO1:NYR1"/>
    <mergeCell ref="NYS1:NYV1"/>
    <mergeCell ref="NYW1:NYZ1"/>
    <mergeCell ref="NZA1:NZD1"/>
    <mergeCell ref="NZE1:NZH1"/>
    <mergeCell ref="NZI1:NZL1"/>
    <mergeCell ref="NXQ1:NXT1"/>
    <mergeCell ref="NXU1:NXX1"/>
    <mergeCell ref="NXY1:NYB1"/>
    <mergeCell ref="NYC1:NYF1"/>
    <mergeCell ref="NYG1:NYJ1"/>
    <mergeCell ref="NYK1:NYN1"/>
    <mergeCell ref="NWS1:NWV1"/>
    <mergeCell ref="NWW1:NWZ1"/>
    <mergeCell ref="NXA1:NXD1"/>
    <mergeCell ref="NXE1:NXH1"/>
    <mergeCell ref="NXI1:NXL1"/>
    <mergeCell ref="NXM1:NXP1"/>
    <mergeCell ref="NVU1:NVX1"/>
    <mergeCell ref="NVY1:NWB1"/>
    <mergeCell ref="NWC1:NWF1"/>
    <mergeCell ref="NWG1:NWJ1"/>
    <mergeCell ref="NWK1:NWN1"/>
    <mergeCell ref="NWO1:NWR1"/>
    <mergeCell ref="NUW1:NUZ1"/>
    <mergeCell ref="NVA1:NVD1"/>
    <mergeCell ref="NVE1:NVH1"/>
    <mergeCell ref="NVI1:NVL1"/>
    <mergeCell ref="NVM1:NVP1"/>
    <mergeCell ref="NVQ1:NVT1"/>
    <mergeCell ref="NTY1:NUB1"/>
    <mergeCell ref="NUC1:NUF1"/>
    <mergeCell ref="NUG1:NUJ1"/>
    <mergeCell ref="NUK1:NUN1"/>
    <mergeCell ref="NUO1:NUR1"/>
    <mergeCell ref="NUS1:NUV1"/>
    <mergeCell ref="NTA1:NTD1"/>
    <mergeCell ref="NTE1:NTH1"/>
    <mergeCell ref="NTI1:NTL1"/>
    <mergeCell ref="NTM1:NTP1"/>
    <mergeCell ref="NTQ1:NTT1"/>
    <mergeCell ref="NTU1:NTX1"/>
    <mergeCell ref="NSC1:NSF1"/>
    <mergeCell ref="NSG1:NSJ1"/>
    <mergeCell ref="NSK1:NSN1"/>
    <mergeCell ref="NSO1:NSR1"/>
    <mergeCell ref="NSS1:NSV1"/>
    <mergeCell ref="NSW1:NSZ1"/>
    <mergeCell ref="NRE1:NRH1"/>
    <mergeCell ref="NRI1:NRL1"/>
    <mergeCell ref="NRM1:NRP1"/>
    <mergeCell ref="NRQ1:NRT1"/>
    <mergeCell ref="NRU1:NRX1"/>
    <mergeCell ref="NRY1:NSB1"/>
    <mergeCell ref="NQG1:NQJ1"/>
    <mergeCell ref="NQK1:NQN1"/>
    <mergeCell ref="NQO1:NQR1"/>
    <mergeCell ref="NQS1:NQV1"/>
    <mergeCell ref="NQW1:NQZ1"/>
    <mergeCell ref="NRA1:NRD1"/>
    <mergeCell ref="NPI1:NPL1"/>
    <mergeCell ref="NPM1:NPP1"/>
    <mergeCell ref="NPQ1:NPT1"/>
    <mergeCell ref="NPU1:NPX1"/>
    <mergeCell ref="NPY1:NQB1"/>
    <mergeCell ref="NQC1:NQF1"/>
    <mergeCell ref="NOK1:NON1"/>
    <mergeCell ref="NOO1:NOR1"/>
    <mergeCell ref="NOS1:NOV1"/>
    <mergeCell ref="NOW1:NOZ1"/>
    <mergeCell ref="NPA1:NPD1"/>
    <mergeCell ref="NPE1:NPH1"/>
    <mergeCell ref="NNM1:NNP1"/>
    <mergeCell ref="NNQ1:NNT1"/>
    <mergeCell ref="NNU1:NNX1"/>
    <mergeCell ref="NNY1:NOB1"/>
    <mergeCell ref="NOC1:NOF1"/>
    <mergeCell ref="NOG1:NOJ1"/>
    <mergeCell ref="NMO1:NMR1"/>
    <mergeCell ref="NMS1:NMV1"/>
    <mergeCell ref="NMW1:NMZ1"/>
    <mergeCell ref="NNA1:NND1"/>
    <mergeCell ref="NNE1:NNH1"/>
    <mergeCell ref="NNI1:NNL1"/>
    <mergeCell ref="NLQ1:NLT1"/>
    <mergeCell ref="NLU1:NLX1"/>
    <mergeCell ref="NLY1:NMB1"/>
    <mergeCell ref="NMC1:NMF1"/>
    <mergeCell ref="NMG1:NMJ1"/>
    <mergeCell ref="NMK1:NMN1"/>
    <mergeCell ref="NKS1:NKV1"/>
    <mergeCell ref="NKW1:NKZ1"/>
    <mergeCell ref="NLA1:NLD1"/>
    <mergeCell ref="NLE1:NLH1"/>
    <mergeCell ref="NLI1:NLL1"/>
    <mergeCell ref="NLM1:NLP1"/>
    <mergeCell ref="NJU1:NJX1"/>
    <mergeCell ref="NJY1:NKB1"/>
    <mergeCell ref="NKC1:NKF1"/>
    <mergeCell ref="NKG1:NKJ1"/>
    <mergeCell ref="NKK1:NKN1"/>
    <mergeCell ref="NKO1:NKR1"/>
    <mergeCell ref="NIW1:NIZ1"/>
    <mergeCell ref="NJA1:NJD1"/>
    <mergeCell ref="NJE1:NJH1"/>
    <mergeCell ref="NJI1:NJL1"/>
    <mergeCell ref="NJM1:NJP1"/>
    <mergeCell ref="NJQ1:NJT1"/>
    <mergeCell ref="NHY1:NIB1"/>
    <mergeCell ref="NIC1:NIF1"/>
    <mergeCell ref="NIG1:NIJ1"/>
    <mergeCell ref="NIK1:NIN1"/>
    <mergeCell ref="NIO1:NIR1"/>
    <mergeCell ref="NIS1:NIV1"/>
    <mergeCell ref="NHA1:NHD1"/>
    <mergeCell ref="NHE1:NHH1"/>
    <mergeCell ref="NHI1:NHL1"/>
    <mergeCell ref="NHM1:NHP1"/>
    <mergeCell ref="NHQ1:NHT1"/>
    <mergeCell ref="NHU1:NHX1"/>
    <mergeCell ref="NGC1:NGF1"/>
    <mergeCell ref="NGG1:NGJ1"/>
    <mergeCell ref="NGK1:NGN1"/>
    <mergeCell ref="NGO1:NGR1"/>
    <mergeCell ref="NGS1:NGV1"/>
    <mergeCell ref="NGW1:NGZ1"/>
    <mergeCell ref="NFE1:NFH1"/>
    <mergeCell ref="NFI1:NFL1"/>
    <mergeCell ref="NFM1:NFP1"/>
    <mergeCell ref="NFQ1:NFT1"/>
    <mergeCell ref="NFU1:NFX1"/>
    <mergeCell ref="NFY1:NGB1"/>
    <mergeCell ref="NEG1:NEJ1"/>
    <mergeCell ref="NEK1:NEN1"/>
    <mergeCell ref="NEO1:NER1"/>
    <mergeCell ref="NES1:NEV1"/>
    <mergeCell ref="NEW1:NEZ1"/>
    <mergeCell ref="NFA1:NFD1"/>
    <mergeCell ref="NDI1:NDL1"/>
    <mergeCell ref="NDM1:NDP1"/>
    <mergeCell ref="NDQ1:NDT1"/>
    <mergeCell ref="NDU1:NDX1"/>
    <mergeCell ref="NDY1:NEB1"/>
    <mergeCell ref="NEC1:NEF1"/>
    <mergeCell ref="NCK1:NCN1"/>
    <mergeCell ref="NCO1:NCR1"/>
    <mergeCell ref="NCS1:NCV1"/>
    <mergeCell ref="NCW1:NCZ1"/>
    <mergeCell ref="NDA1:NDD1"/>
    <mergeCell ref="NDE1:NDH1"/>
    <mergeCell ref="NBM1:NBP1"/>
    <mergeCell ref="NBQ1:NBT1"/>
    <mergeCell ref="NBU1:NBX1"/>
    <mergeCell ref="NBY1:NCB1"/>
    <mergeCell ref="NCC1:NCF1"/>
    <mergeCell ref="NCG1:NCJ1"/>
    <mergeCell ref="NAO1:NAR1"/>
    <mergeCell ref="NAS1:NAV1"/>
    <mergeCell ref="NAW1:NAZ1"/>
    <mergeCell ref="NBA1:NBD1"/>
    <mergeCell ref="NBE1:NBH1"/>
    <mergeCell ref="NBI1:NBL1"/>
    <mergeCell ref="MZQ1:MZT1"/>
    <mergeCell ref="MZU1:MZX1"/>
    <mergeCell ref="MZY1:NAB1"/>
    <mergeCell ref="NAC1:NAF1"/>
    <mergeCell ref="NAG1:NAJ1"/>
    <mergeCell ref="NAK1:NAN1"/>
    <mergeCell ref="MYS1:MYV1"/>
    <mergeCell ref="MYW1:MYZ1"/>
    <mergeCell ref="MZA1:MZD1"/>
    <mergeCell ref="MZE1:MZH1"/>
    <mergeCell ref="MZI1:MZL1"/>
    <mergeCell ref="MZM1:MZP1"/>
    <mergeCell ref="MXU1:MXX1"/>
    <mergeCell ref="MXY1:MYB1"/>
    <mergeCell ref="MYC1:MYF1"/>
    <mergeCell ref="MYG1:MYJ1"/>
    <mergeCell ref="MYK1:MYN1"/>
    <mergeCell ref="MYO1:MYR1"/>
    <mergeCell ref="MWW1:MWZ1"/>
    <mergeCell ref="MXA1:MXD1"/>
    <mergeCell ref="MXE1:MXH1"/>
    <mergeCell ref="MXI1:MXL1"/>
    <mergeCell ref="MXM1:MXP1"/>
    <mergeCell ref="MXQ1:MXT1"/>
    <mergeCell ref="MVY1:MWB1"/>
    <mergeCell ref="MWC1:MWF1"/>
    <mergeCell ref="MWG1:MWJ1"/>
    <mergeCell ref="MWK1:MWN1"/>
    <mergeCell ref="MWO1:MWR1"/>
    <mergeCell ref="MWS1:MWV1"/>
    <mergeCell ref="MVA1:MVD1"/>
    <mergeCell ref="MVE1:MVH1"/>
    <mergeCell ref="MVI1:MVL1"/>
    <mergeCell ref="MVM1:MVP1"/>
    <mergeCell ref="MVQ1:MVT1"/>
    <mergeCell ref="MVU1:MVX1"/>
    <mergeCell ref="MUC1:MUF1"/>
    <mergeCell ref="MUG1:MUJ1"/>
    <mergeCell ref="MUK1:MUN1"/>
    <mergeCell ref="MUO1:MUR1"/>
    <mergeCell ref="MUS1:MUV1"/>
    <mergeCell ref="MUW1:MUZ1"/>
    <mergeCell ref="MTE1:MTH1"/>
    <mergeCell ref="MTI1:MTL1"/>
    <mergeCell ref="MTM1:MTP1"/>
    <mergeCell ref="MTQ1:MTT1"/>
    <mergeCell ref="MTU1:MTX1"/>
    <mergeCell ref="MTY1:MUB1"/>
    <mergeCell ref="MSG1:MSJ1"/>
    <mergeCell ref="MSK1:MSN1"/>
    <mergeCell ref="MSO1:MSR1"/>
    <mergeCell ref="MSS1:MSV1"/>
    <mergeCell ref="MSW1:MSZ1"/>
    <mergeCell ref="MTA1:MTD1"/>
    <mergeCell ref="MRI1:MRL1"/>
    <mergeCell ref="MRM1:MRP1"/>
    <mergeCell ref="MRQ1:MRT1"/>
    <mergeCell ref="MRU1:MRX1"/>
    <mergeCell ref="MRY1:MSB1"/>
    <mergeCell ref="MSC1:MSF1"/>
    <mergeCell ref="MQK1:MQN1"/>
    <mergeCell ref="MQO1:MQR1"/>
    <mergeCell ref="MQS1:MQV1"/>
    <mergeCell ref="MQW1:MQZ1"/>
    <mergeCell ref="MRA1:MRD1"/>
    <mergeCell ref="MRE1:MRH1"/>
    <mergeCell ref="MPM1:MPP1"/>
    <mergeCell ref="MPQ1:MPT1"/>
    <mergeCell ref="MPU1:MPX1"/>
    <mergeCell ref="MPY1:MQB1"/>
    <mergeCell ref="MQC1:MQF1"/>
    <mergeCell ref="MQG1:MQJ1"/>
    <mergeCell ref="MOO1:MOR1"/>
    <mergeCell ref="MOS1:MOV1"/>
    <mergeCell ref="MOW1:MOZ1"/>
    <mergeCell ref="MPA1:MPD1"/>
    <mergeCell ref="MPE1:MPH1"/>
    <mergeCell ref="MPI1:MPL1"/>
    <mergeCell ref="MNQ1:MNT1"/>
    <mergeCell ref="MNU1:MNX1"/>
    <mergeCell ref="MNY1:MOB1"/>
    <mergeCell ref="MOC1:MOF1"/>
    <mergeCell ref="MOG1:MOJ1"/>
    <mergeCell ref="MOK1:MON1"/>
    <mergeCell ref="MMS1:MMV1"/>
    <mergeCell ref="MMW1:MMZ1"/>
    <mergeCell ref="MNA1:MND1"/>
    <mergeCell ref="MNE1:MNH1"/>
    <mergeCell ref="MNI1:MNL1"/>
    <mergeCell ref="MNM1:MNP1"/>
    <mergeCell ref="MLU1:MLX1"/>
    <mergeCell ref="MLY1:MMB1"/>
    <mergeCell ref="MMC1:MMF1"/>
    <mergeCell ref="MMG1:MMJ1"/>
    <mergeCell ref="MMK1:MMN1"/>
    <mergeCell ref="MMO1:MMR1"/>
    <mergeCell ref="MKW1:MKZ1"/>
    <mergeCell ref="MLA1:MLD1"/>
    <mergeCell ref="MLE1:MLH1"/>
    <mergeCell ref="MLI1:MLL1"/>
    <mergeCell ref="MLM1:MLP1"/>
    <mergeCell ref="MLQ1:MLT1"/>
    <mergeCell ref="MJY1:MKB1"/>
    <mergeCell ref="MKC1:MKF1"/>
    <mergeCell ref="MKG1:MKJ1"/>
    <mergeCell ref="MKK1:MKN1"/>
    <mergeCell ref="MKO1:MKR1"/>
    <mergeCell ref="MKS1:MKV1"/>
    <mergeCell ref="MJA1:MJD1"/>
    <mergeCell ref="MJE1:MJH1"/>
    <mergeCell ref="MJI1:MJL1"/>
    <mergeCell ref="MJM1:MJP1"/>
    <mergeCell ref="MJQ1:MJT1"/>
    <mergeCell ref="MJU1:MJX1"/>
    <mergeCell ref="MIC1:MIF1"/>
    <mergeCell ref="MIG1:MIJ1"/>
    <mergeCell ref="MIK1:MIN1"/>
    <mergeCell ref="MIO1:MIR1"/>
    <mergeCell ref="MIS1:MIV1"/>
    <mergeCell ref="MIW1:MIZ1"/>
    <mergeCell ref="MHE1:MHH1"/>
    <mergeCell ref="MHI1:MHL1"/>
    <mergeCell ref="MHM1:MHP1"/>
    <mergeCell ref="MHQ1:MHT1"/>
    <mergeCell ref="MHU1:MHX1"/>
    <mergeCell ref="MHY1:MIB1"/>
    <mergeCell ref="MGG1:MGJ1"/>
    <mergeCell ref="MGK1:MGN1"/>
    <mergeCell ref="MGO1:MGR1"/>
    <mergeCell ref="MGS1:MGV1"/>
    <mergeCell ref="MGW1:MGZ1"/>
    <mergeCell ref="MHA1:MHD1"/>
    <mergeCell ref="MFI1:MFL1"/>
    <mergeCell ref="MFM1:MFP1"/>
    <mergeCell ref="MFQ1:MFT1"/>
    <mergeCell ref="MFU1:MFX1"/>
    <mergeCell ref="MFY1:MGB1"/>
    <mergeCell ref="MGC1:MGF1"/>
    <mergeCell ref="MEK1:MEN1"/>
    <mergeCell ref="MEO1:MER1"/>
    <mergeCell ref="MES1:MEV1"/>
    <mergeCell ref="MEW1:MEZ1"/>
    <mergeCell ref="MFA1:MFD1"/>
    <mergeCell ref="MFE1:MFH1"/>
    <mergeCell ref="MDM1:MDP1"/>
    <mergeCell ref="MDQ1:MDT1"/>
    <mergeCell ref="MDU1:MDX1"/>
    <mergeCell ref="MDY1:MEB1"/>
    <mergeCell ref="MEC1:MEF1"/>
    <mergeCell ref="MEG1:MEJ1"/>
    <mergeCell ref="MCO1:MCR1"/>
    <mergeCell ref="MCS1:MCV1"/>
    <mergeCell ref="MCW1:MCZ1"/>
    <mergeCell ref="MDA1:MDD1"/>
    <mergeCell ref="MDE1:MDH1"/>
    <mergeCell ref="MDI1:MDL1"/>
    <mergeCell ref="MBQ1:MBT1"/>
    <mergeCell ref="MBU1:MBX1"/>
    <mergeCell ref="MBY1:MCB1"/>
    <mergeCell ref="MCC1:MCF1"/>
    <mergeCell ref="MCG1:MCJ1"/>
    <mergeCell ref="MCK1:MCN1"/>
    <mergeCell ref="MAS1:MAV1"/>
    <mergeCell ref="MAW1:MAZ1"/>
    <mergeCell ref="MBA1:MBD1"/>
    <mergeCell ref="MBE1:MBH1"/>
    <mergeCell ref="MBI1:MBL1"/>
    <mergeCell ref="MBM1:MBP1"/>
    <mergeCell ref="LZU1:LZX1"/>
    <mergeCell ref="LZY1:MAB1"/>
    <mergeCell ref="MAC1:MAF1"/>
    <mergeCell ref="MAG1:MAJ1"/>
    <mergeCell ref="MAK1:MAN1"/>
    <mergeCell ref="MAO1:MAR1"/>
    <mergeCell ref="LYW1:LYZ1"/>
    <mergeCell ref="LZA1:LZD1"/>
    <mergeCell ref="LZE1:LZH1"/>
    <mergeCell ref="LZI1:LZL1"/>
    <mergeCell ref="LZM1:LZP1"/>
    <mergeCell ref="LZQ1:LZT1"/>
    <mergeCell ref="LXY1:LYB1"/>
    <mergeCell ref="LYC1:LYF1"/>
    <mergeCell ref="LYG1:LYJ1"/>
    <mergeCell ref="LYK1:LYN1"/>
    <mergeCell ref="LYO1:LYR1"/>
    <mergeCell ref="LYS1:LYV1"/>
    <mergeCell ref="LXA1:LXD1"/>
    <mergeCell ref="LXE1:LXH1"/>
    <mergeCell ref="LXI1:LXL1"/>
    <mergeCell ref="LXM1:LXP1"/>
    <mergeCell ref="LXQ1:LXT1"/>
    <mergeCell ref="LXU1:LXX1"/>
    <mergeCell ref="LWC1:LWF1"/>
    <mergeCell ref="LWG1:LWJ1"/>
    <mergeCell ref="LWK1:LWN1"/>
    <mergeCell ref="LWO1:LWR1"/>
    <mergeCell ref="LWS1:LWV1"/>
    <mergeCell ref="LWW1:LWZ1"/>
    <mergeCell ref="LVE1:LVH1"/>
    <mergeCell ref="LVI1:LVL1"/>
    <mergeCell ref="LVM1:LVP1"/>
    <mergeCell ref="LVQ1:LVT1"/>
    <mergeCell ref="LVU1:LVX1"/>
    <mergeCell ref="LVY1:LWB1"/>
    <mergeCell ref="LUG1:LUJ1"/>
    <mergeCell ref="LUK1:LUN1"/>
    <mergeCell ref="LUO1:LUR1"/>
    <mergeCell ref="LUS1:LUV1"/>
    <mergeCell ref="LUW1:LUZ1"/>
    <mergeCell ref="LVA1:LVD1"/>
    <mergeCell ref="LTI1:LTL1"/>
    <mergeCell ref="LTM1:LTP1"/>
    <mergeCell ref="LTQ1:LTT1"/>
    <mergeCell ref="LTU1:LTX1"/>
    <mergeCell ref="LTY1:LUB1"/>
    <mergeCell ref="LUC1:LUF1"/>
    <mergeCell ref="LSK1:LSN1"/>
    <mergeCell ref="LSO1:LSR1"/>
    <mergeCell ref="LSS1:LSV1"/>
    <mergeCell ref="LSW1:LSZ1"/>
    <mergeCell ref="LTA1:LTD1"/>
    <mergeCell ref="LTE1:LTH1"/>
    <mergeCell ref="LRM1:LRP1"/>
    <mergeCell ref="LRQ1:LRT1"/>
    <mergeCell ref="LRU1:LRX1"/>
    <mergeCell ref="LRY1:LSB1"/>
    <mergeCell ref="LSC1:LSF1"/>
    <mergeCell ref="LSG1:LSJ1"/>
    <mergeCell ref="LQO1:LQR1"/>
    <mergeCell ref="LQS1:LQV1"/>
    <mergeCell ref="LQW1:LQZ1"/>
    <mergeCell ref="LRA1:LRD1"/>
    <mergeCell ref="LRE1:LRH1"/>
    <mergeCell ref="LRI1:LRL1"/>
    <mergeCell ref="LPQ1:LPT1"/>
    <mergeCell ref="LPU1:LPX1"/>
    <mergeCell ref="LPY1:LQB1"/>
    <mergeCell ref="LQC1:LQF1"/>
    <mergeCell ref="LQG1:LQJ1"/>
    <mergeCell ref="LQK1:LQN1"/>
    <mergeCell ref="LOS1:LOV1"/>
    <mergeCell ref="LOW1:LOZ1"/>
    <mergeCell ref="LPA1:LPD1"/>
    <mergeCell ref="LPE1:LPH1"/>
    <mergeCell ref="LPI1:LPL1"/>
    <mergeCell ref="LPM1:LPP1"/>
    <mergeCell ref="LNU1:LNX1"/>
    <mergeCell ref="LNY1:LOB1"/>
    <mergeCell ref="LOC1:LOF1"/>
    <mergeCell ref="LOG1:LOJ1"/>
    <mergeCell ref="LOK1:LON1"/>
    <mergeCell ref="LOO1:LOR1"/>
    <mergeCell ref="LMW1:LMZ1"/>
    <mergeCell ref="LNA1:LND1"/>
    <mergeCell ref="LNE1:LNH1"/>
    <mergeCell ref="LNI1:LNL1"/>
    <mergeCell ref="LNM1:LNP1"/>
    <mergeCell ref="LNQ1:LNT1"/>
    <mergeCell ref="LLY1:LMB1"/>
    <mergeCell ref="LMC1:LMF1"/>
    <mergeCell ref="LMG1:LMJ1"/>
    <mergeCell ref="LMK1:LMN1"/>
    <mergeCell ref="LMO1:LMR1"/>
    <mergeCell ref="LMS1:LMV1"/>
    <mergeCell ref="LLA1:LLD1"/>
    <mergeCell ref="LLE1:LLH1"/>
    <mergeCell ref="LLI1:LLL1"/>
    <mergeCell ref="LLM1:LLP1"/>
    <mergeCell ref="LLQ1:LLT1"/>
    <mergeCell ref="LLU1:LLX1"/>
    <mergeCell ref="LKC1:LKF1"/>
    <mergeCell ref="LKG1:LKJ1"/>
    <mergeCell ref="LKK1:LKN1"/>
    <mergeCell ref="LKO1:LKR1"/>
    <mergeCell ref="LKS1:LKV1"/>
    <mergeCell ref="LKW1:LKZ1"/>
    <mergeCell ref="LJE1:LJH1"/>
    <mergeCell ref="LJI1:LJL1"/>
    <mergeCell ref="LJM1:LJP1"/>
    <mergeCell ref="LJQ1:LJT1"/>
    <mergeCell ref="LJU1:LJX1"/>
    <mergeCell ref="LJY1:LKB1"/>
    <mergeCell ref="LIG1:LIJ1"/>
    <mergeCell ref="LIK1:LIN1"/>
    <mergeCell ref="LIO1:LIR1"/>
    <mergeCell ref="LIS1:LIV1"/>
    <mergeCell ref="LIW1:LIZ1"/>
    <mergeCell ref="LJA1:LJD1"/>
    <mergeCell ref="LHI1:LHL1"/>
    <mergeCell ref="LHM1:LHP1"/>
    <mergeCell ref="LHQ1:LHT1"/>
    <mergeCell ref="LHU1:LHX1"/>
    <mergeCell ref="LHY1:LIB1"/>
    <mergeCell ref="LIC1:LIF1"/>
    <mergeCell ref="LGK1:LGN1"/>
    <mergeCell ref="LGO1:LGR1"/>
    <mergeCell ref="LGS1:LGV1"/>
    <mergeCell ref="LGW1:LGZ1"/>
    <mergeCell ref="LHA1:LHD1"/>
    <mergeCell ref="LHE1:LHH1"/>
    <mergeCell ref="LFM1:LFP1"/>
    <mergeCell ref="LFQ1:LFT1"/>
    <mergeCell ref="LFU1:LFX1"/>
    <mergeCell ref="LFY1:LGB1"/>
    <mergeCell ref="LGC1:LGF1"/>
    <mergeCell ref="LGG1:LGJ1"/>
    <mergeCell ref="LEO1:LER1"/>
    <mergeCell ref="LES1:LEV1"/>
    <mergeCell ref="LEW1:LEZ1"/>
    <mergeCell ref="LFA1:LFD1"/>
    <mergeCell ref="LFE1:LFH1"/>
    <mergeCell ref="LFI1:LFL1"/>
    <mergeCell ref="LDQ1:LDT1"/>
    <mergeCell ref="LDU1:LDX1"/>
    <mergeCell ref="LDY1:LEB1"/>
    <mergeCell ref="LEC1:LEF1"/>
    <mergeCell ref="LEG1:LEJ1"/>
    <mergeCell ref="LEK1:LEN1"/>
    <mergeCell ref="LCS1:LCV1"/>
    <mergeCell ref="LCW1:LCZ1"/>
    <mergeCell ref="LDA1:LDD1"/>
    <mergeCell ref="LDE1:LDH1"/>
    <mergeCell ref="LDI1:LDL1"/>
    <mergeCell ref="LDM1:LDP1"/>
    <mergeCell ref="LBU1:LBX1"/>
    <mergeCell ref="LBY1:LCB1"/>
    <mergeCell ref="LCC1:LCF1"/>
    <mergeCell ref="LCG1:LCJ1"/>
    <mergeCell ref="LCK1:LCN1"/>
    <mergeCell ref="LCO1:LCR1"/>
    <mergeCell ref="LAW1:LAZ1"/>
    <mergeCell ref="LBA1:LBD1"/>
    <mergeCell ref="LBE1:LBH1"/>
    <mergeCell ref="LBI1:LBL1"/>
    <mergeCell ref="LBM1:LBP1"/>
    <mergeCell ref="LBQ1:LBT1"/>
    <mergeCell ref="KZY1:LAB1"/>
    <mergeCell ref="LAC1:LAF1"/>
    <mergeCell ref="LAG1:LAJ1"/>
    <mergeCell ref="LAK1:LAN1"/>
    <mergeCell ref="LAO1:LAR1"/>
    <mergeCell ref="LAS1:LAV1"/>
    <mergeCell ref="KZA1:KZD1"/>
    <mergeCell ref="KZE1:KZH1"/>
    <mergeCell ref="KZI1:KZL1"/>
    <mergeCell ref="KZM1:KZP1"/>
    <mergeCell ref="KZQ1:KZT1"/>
    <mergeCell ref="KZU1:KZX1"/>
    <mergeCell ref="KYC1:KYF1"/>
    <mergeCell ref="KYG1:KYJ1"/>
    <mergeCell ref="KYK1:KYN1"/>
    <mergeCell ref="KYO1:KYR1"/>
    <mergeCell ref="KYS1:KYV1"/>
    <mergeCell ref="KYW1:KYZ1"/>
    <mergeCell ref="KXE1:KXH1"/>
    <mergeCell ref="KXI1:KXL1"/>
    <mergeCell ref="KXM1:KXP1"/>
    <mergeCell ref="KXQ1:KXT1"/>
    <mergeCell ref="KXU1:KXX1"/>
    <mergeCell ref="KXY1:KYB1"/>
    <mergeCell ref="KWG1:KWJ1"/>
    <mergeCell ref="KWK1:KWN1"/>
    <mergeCell ref="KWO1:KWR1"/>
    <mergeCell ref="KWS1:KWV1"/>
    <mergeCell ref="KWW1:KWZ1"/>
    <mergeCell ref="KXA1:KXD1"/>
    <mergeCell ref="KVI1:KVL1"/>
    <mergeCell ref="KVM1:KVP1"/>
    <mergeCell ref="KVQ1:KVT1"/>
    <mergeCell ref="KVU1:KVX1"/>
    <mergeCell ref="KVY1:KWB1"/>
    <mergeCell ref="KWC1:KWF1"/>
    <mergeCell ref="KUK1:KUN1"/>
    <mergeCell ref="KUO1:KUR1"/>
    <mergeCell ref="KUS1:KUV1"/>
    <mergeCell ref="KUW1:KUZ1"/>
    <mergeCell ref="KVA1:KVD1"/>
    <mergeCell ref="KVE1:KVH1"/>
    <mergeCell ref="KTM1:KTP1"/>
    <mergeCell ref="KTQ1:KTT1"/>
    <mergeCell ref="KTU1:KTX1"/>
    <mergeCell ref="KTY1:KUB1"/>
    <mergeCell ref="KUC1:KUF1"/>
    <mergeCell ref="KUG1:KUJ1"/>
    <mergeCell ref="KSO1:KSR1"/>
    <mergeCell ref="KSS1:KSV1"/>
    <mergeCell ref="KSW1:KSZ1"/>
    <mergeCell ref="KTA1:KTD1"/>
    <mergeCell ref="KTE1:KTH1"/>
    <mergeCell ref="KTI1:KTL1"/>
    <mergeCell ref="KRQ1:KRT1"/>
    <mergeCell ref="KRU1:KRX1"/>
    <mergeCell ref="KRY1:KSB1"/>
    <mergeCell ref="KSC1:KSF1"/>
    <mergeCell ref="KSG1:KSJ1"/>
    <mergeCell ref="KSK1:KSN1"/>
    <mergeCell ref="KQS1:KQV1"/>
    <mergeCell ref="KQW1:KQZ1"/>
    <mergeCell ref="KRA1:KRD1"/>
    <mergeCell ref="KRE1:KRH1"/>
    <mergeCell ref="KRI1:KRL1"/>
    <mergeCell ref="KRM1:KRP1"/>
    <mergeCell ref="KPU1:KPX1"/>
    <mergeCell ref="KPY1:KQB1"/>
    <mergeCell ref="KQC1:KQF1"/>
    <mergeCell ref="KQG1:KQJ1"/>
    <mergeCell ref="KQK1:KQN1"/>
    <mergeCell ref="KQO1:KQR1"/>
    <mergeCell ref="KOW1:KOZ1"/>
    <mergeCell ref="KPA1:KPD1"/>
    <mergeCell ref="KPE1:KPH1"/>
    <mergeCell ref="KPI1:KPL1"/>
    <mergeCell ref="KPM1:KPP1"/>
    <mergeCell ref="KPQ1:KPT1"/>
    <mergeCell ref="KNY1:KOB1"/>
    <mergeCell ref="KOC1:KOF1"/>
    <mergeCell ref="KOG1:KOJ1"/>
    <mergeCell ref="KOK1:KON1"/>
    <mergeCell ref="KOO1:KOR1"/>
    <mergeCell ref="KOS1:KOV1"/>
    <mergeCell ref="KNA1:KND1"/>
    <mergeCell ref="KNE1:KNH1"/>
    <mergeCell ref="KNI1:KNL1"/>
    <mergeCell ref="KNM1:KNP1"/>
    <mergeCell ref="KNQ1:KNT1"/>
    <mergeCell ref="KNU1:KNX1"/>
    <mergeCell ref="KMC1:KMF1"/>
    <mergeCell ref="KMG1:KMJ1"/>
    <mergeCell ref="KMK1:KMN1"/>
    <mergeCell ref="KMO1:KMR1"/>
    <mergeCell ref="KMS1:KMV1"/>
    <mergeCell ref="KMW1:KMZ1"/>
    <mergeCell ref="KLE1:KLH1"/>
    <mergeCell ref="KLI1:KLL1"/>
    <mergeCell ref="KLM1:KLP1"/>
    <mergeCell ref="KLQ1:KLT1"/>
    <mergeCell ref="KLU1:KLX1"/>
    <mergeCell ref="KLY1:KMB1"/>
    <mergeCell ref="KKG1:KKJ1"/>
    <mergeCell ref="KKK1:KKN1"/>
    <mergeCell ref="KKO1:KKR1"/>
    <mergeCell ref="KKS1:KKV1"/>
    <mergeCell ref="KKW1:KKZ1"/>
    <mergeCell ref="KLA1:KLD1"/>
    <mergeCell ref="KJI1:KJL1"/>
    <mergeCell ref="KJM1:KJP1"/>
    <mergeCell ref="KJQ1:KJT1"/>
    <mergeCell ref="KJU1:KJX1"/>
    <mergeCell ref="KJY1:KKB1"/>
    <mergeCell ref="KKC1:KKF1"/>
    <mergeCell ref="KIK1:KIN1"/>
    <mergeCell ref="KIO1:KIR1"/>
    <mergeCell ref="KIS1:KIV1"/>
    <mergeCell ref="KIW1:KIZ1"/>
    <mergeCell ref="KJA1:KJD1"/>
    <mergeCell ref="KJE1:KJH1"/>
    <mergeCell ref="KHM1:KHP1"/>
    <mergeCell ref="KHQ1:KHT1"/>
    <mergeCell ref="KHU1:KHX1"/>
    <mergeCell ref="KHY1:KIB1"/>
    <mergeCell ref="KIC1:KIF1"/>
    <mergeCell ref="KIG1:KIJ1"/>
    <mergeCell ref="KGO1:KGR1"/>
    <mergeCell ref="KGS1:KGV1"/>
    <mergeCell ref="KGW1:KGZ1"/>
    <mergeCell ref="KHA1:KHD1"/>
    <mergeCell ref="KHE1:KHH1"/>
    <mergeCell ref="KHI1:KHL1"/>
    <mergeCell ref="KFQ1:KFT1"/>
    <mergeCell ref="KFU1:KFX1"/>
    <mergeCell ref="KFY1:KGB1"/>
    <mergeCell ref="KGC1:KGF1"/>
    <mergeCell ref="KGG1:KGJ1"/>
    <mergeCell ref="KGK1:KGN1"/>
    <mergeCell ref="KES1:KEV1"/>
    <mergeCell ref="KEW1:KEZ1"/>
    <mergeCell ref="KFA1:KFD1"/>
    <mergeCell ref="KFE1:KFH1"/>
    <mergeCell ref="KFI1:KFL1"/>
    <mergeCell ref="KFM1:KFP1"/>
    <mergeCell ref="KDU1:KDX1"/>
    <mergeCell ref="KDY1:KEB1"/>
    <mergeCell ref="KEC1:KEF1"/>
    <mergeCell ref="KEG1:KEJ1"/>
    <mergeCell ref="KEK1:KEN1"/>
    <mergeCell ref="KEO1:KER1"/>
    <mergeCell ref="KCW1:KCZ1"/>
    <mergeCell ref="KDA1:KDD1"/>
    <mergeCell ref="KDE1:KDH1"/>
    <mergeCell ref="KDI1:KDL1"/>
    <mergeCell ref="KDM1:KDP1"/>
    <mergeCell ref="KDQ1:KDT1"/>
    <mergeCell ref="KBY1:KCB1"/>
    <mergeCell ref="KCC1:KCF1"/>
    <mergeCell ref="KCG1:KCJ1"/>
    <mergeCell ref="KCK1:KCN1"/>
    <mergeCell ref="KCO1:KCR1"/>
    <mergeCell ref="KCS1:KCV1"/>
    <mergeCell ref="KBA1:KBD1"/>
    <mergeCell ref="KBE1:KBH1"/>
    <mergeCell ref="KBI1:KBL1"/>
    <mergeCell ref="KBM1:KBP1"/>
    <mergeCell ref="KBQ1:KBT1"/>
    <mergeCell ref="KBU1:KBX1"/>
    <mergeCell ref="KAC1:KAF1"/>
    <mergeCell ref="KAG1:KAJ1"/>
    <mergeCell ref="KAK1:KAN1"/>
    <mergeCell ref="KAO1:KAR1"/>
    <mergeCell ref="KAS1:KAV1"/>
    <mergeCell ref="KAW1:KAZ1"/>
    <mergeCell ref="JZE1:JZH1"/>
    <mergeCell ref="JZI1:JZL1"/>
    <mergeCell ref="JZM1:JZP1"/>
    <mergeCell ref="JZQ1:JZT1"/>
    <mergeCell ref="JZU1:JZX1"/>
    <mergeCell ref="JZY1:KAB1"/>
    <mergeCell ref="JYG1:JYJ1"/>
    <mergeCell ref="JYK1:JYN1"/>
    <mergeCell ref="JYO1:JYR1"/>
    <mergeCell ref="JYS1:JYV1"/>
    <mergeCell ref="JYW1:JYZ1"/>
    <mergeCell ref="JZA1:JZD1"/>
    <mergeCell ref="JXI1:JXL1"/>
    <mergeCell ref="JXM1:JXP1"/>
    <mergeCell ref="JXQ1:JXT1"/>
    <mergeCell ref="JXU1:JXX1"/>
    <mergeCell ref="JXY1:JYB1"/>
    <mergeCell ref="JYC1:JYF1"/>
    <mergeCell ref="JWK1:JWN1"/>
    <mergeCell ref="JWO1:JWR1"/>
    <mergeCell ref="JWS1:JWV1"/>
    <mergeCell ref="JWW1:JWZ1"/>
    <mergeCell ref="JXA1:JXD1"/>
    <mergeCell ref="JXE1:JXH1"/>
    <mergeCell ref="JVM1:JVP1"/>
    <mergeCell ref="JVQ1:JVT1"/>
    <mergeCell ref="JVU1:JVX1"/>
    <mergeCell ref="JVY1:JWB1"/>
    <mergeCell ref="JWC1:JWF1"/>
    <mergeCell ref="JWG1:JWJ1"/>
    <mergeCell ref="JUO1:JUR1"/>
    <mergeCell ref="JUS1:JUV1"/>
    <mergeCell ref="JUW1:JUZ1"/>
    <mergeCell ref="JVA1:JVD1"/>
    <mergeCell ref="JVE1:JVH1"/>
    <mergeCell ref="JVI1:JVL1"/>
    <mergeCell ref="JTQ1:JTT1"/>
    <mergeCell ref="JTU1:JTX1"/>
    <mergeCell ref="JTY1:JUB1"/>
    <mergeCell ref="JUC1:JUF1"/>
    <mergeCell ref="JUG1:JUJ1"/>
    <mergeCell ref="JUK1:JUN1"/>
    <mergeCell ref="JSS1:JSV1"/>
    <mergeCell ref="JSW1:JSZ1"/>
    <mergeCell ref="JTA1:JTD1"/>
    <mergeCell ref="JTE1:JTH1"/>
    <mergeCell ref="JTI1:JTL1"/>
    <mergeCell ref="JTM1:JTP1"/>
    <mergeCell ref="JRU1:JRX1"/>
    <mergeCell ref="JRY1:JSB1"/>
    <mergeCell ref="JSC1:JSF1"/>
    <mergeCell ref="JSG1:JSJ1"/>
    <mergeCell ref="JSK1:JSN1"/>
    <mergeCell ref="JSO1:JSR1"/>
    <mergeCell ref="JQW1:JQZ1"/>
    <mergeCell ref="JRA1:JRD1"/>
    <mergeCell ref="JRE1:JRH1"/>
    <mergeCell ref="JRI1:JRL1"/>
    <mergeCell ref="JRM1:JRP1"/>
    <mergeCell ref="JRQ1:JRT1"/>
    <mergeCell ref="JPY1:JQB1"/>
    <mergeCell ref="JQC1:JQF1"/>
    <mergeCell ref="JQG1:JQJ1"/>
    <mergeCell ref="JQK1:JQN1"/>
    <mergeCell ref="JQO1:JQR1"/>
    <mergeCell ref="JQS1:JQV1"/>
    <mergeCell ref="JPA1:JPD1"/>
    <mergeCell ref="JPE1:JPH1"/>
    <mergeCell ref="JPI1:JPL1"/>
    <mergeCell ref="JPM1:JPP1"/>
    <mergeCell ref="JPQ1:JPT1"/>
    <mergeCell ref="JPU1:JPX1"/>
    <mergeCell ref="JOC1:JOF1"/>
    <mergeCell ref="JOG1:JOJ1"/>
    <mergeCell ref="JOK1:JON1"/>
    <mergeCell ref="JOO1:JOR1"/>
    <mergeCell ref="JOS1:JOV1"/>
    <mergeCell ref="JOW1:JOZ1"/>
    <mergeCell ref="JNE1:JNH1"/>
    <mergeCell ref="JNI1:JNL1"/>
    <mergeCell ref="JNM1:JNP1"/>
    <mergeCell ref="JNQ1:JNT1"/>
    <mergeCell ref="JNU1:JNX1"/>
    <mergeCell ref="JNY1:JOB1"/>
    <mergeCell ref="JMG1:JMJ1"/>
    <mergeCell ref="JMK1:JMN1"/>
    <mergeCell ref="JMO1:JMR1"/>
    <mergeCell ref="JMS1:JMV1"/>
    <mergeCell ref="JMW1:JMZ1"/>
    <mergeCell ref="JNA1:JND1"/>
    <mergeCell ref="JLI1:JLL1"/>
    <mergeCell ref="JLM1:JLP1"/>
    <mergeCell ref="JLQ1:JLT1"/>
    <mergeCell ref="JLU1:JLX1"/>
    <mergeCell ref="JLY1:JMB1"/>
    <mergeCell ref="JMC1:JMF1"/>
    <mergeCell ref="JKK1:JKN1"/>
    <mergeCell ref="JKO1:JKR1"/>
    <mergeCell ref="JKS1:JKV1"/>
    <mergeCell ref="JKW1:JKZ1"/>
    <mergeCell ref="JLA1:JLD1"/>
    <mergeCell ref="JLE1:JLH1"/>
    <mergeCell ref="JJM1:JJP1"/>
    <mergeCell ref="JJQ1:JJT1"/>
    <mergeCell ref="JJU1:JJX1"/>
    <mergeCell ref="JJY1:JKB1"/>
    <mergeCell ref="JKC1:JKF1"/>
    <mergeCell ref="JKG1:JKJ1"/>
    <mergeCell ref="JIO1:JIR1"/>
    <mergeCell ref="JIS1:JIV1"/>
    <mergeCell ref="JIW1:JIZ1"/>
    <mergeCell ref="JJA1:JJD1"/>
    <mergeCell ref="JJE1:JJH1"/>
    <mergeCell ref="JJI1:JJL1"/>
    <mergeCell ref="JHQ1:JHT1"/>
    <mergeCell ref="JHU1:JHX1"/>
    <mergeCell ref="JHY1:JIB1"/>
    <mergeCell ref="JIC1:JIF1"/>
    <mergeCell ref="JIG1:JIJ1"/>
    <mergeCell ref="JIK1:JIN1"/>
    <mergeCell ref="JGS1:JGV1"/>
    <mergeCell ref="JGW1:JGZ1"/>
    <mergeCell ref="JHA1:JHD1"/>
    <mergeCell ref="JHE1:JHH1"/>
    <mergeCell ref="JHI1:JHL1"/>
    <mergeCell ref="JHM1:JHP1"/>
    <mergeCell ref="JFU1:JFX1"/>
    <mergeCell ref="JFY1:JGB1"/>
    <mergeCell ref="JGC1:JGF1"/>
    <mergeCell ref="JGG1:JGJ1"/>
    <mergeCell ref="JGK1:JGN1"/>
    <mergeCell ref="JGO1:JGR1"/>
    <mergeCell ref="JEW1:JEZ1"/>
    <mergeCell ref="JFA1:JFD1"/>
    <mergeCell ref="JFE1:JFH1"/>
    <mergeCell ref="JFI1:JFL1"/>
    <mergeCell ref="JFM1:JFP1"/>
    <mergeCell ref="JFQ1:JFT1"/>
    <mergeCell ref="JDY1:JEB1"/>
    <mergeCell ref="JEC1:JEF1"/>
    <mergeCell ref="JEG1:JEJ1"/>
    <mergeCell ref="JEK1:JEN1"/>
    <mergeCell ref="JEO1:JER1"/>
    <mergeCell ref="JES1:JEV1"/>
    <mergeCell ref="JDA1:JDD1"/>
    <mergeCell ref="JDE1:JDH1"/>
    <mergeCell ref="JDI1:JDL1"/>
    <mergeCell ref="JDM1:JDP1"/>
    <mergeCell ref="JDQ1:JDT1"/>
    <mergeCell ref="JDU1:JDX1"/>
    <mergeCell ref="JCC1:JCF1"/>
    <mergeCell ref="JCG1:JCJ1"/>
    <mergeCell ref="JCK1:JCN1"/>
    <mergeCell ref="JCO1:JCR1"/>
    <mergeCell ref="JCS1:JCV1"/>
    <mergeCell ref="JCW1:JCZ1"/>
    <mergeCell ref="JBE1:JBH1"/>
    <mergeCell ref="JBI1:JBL1"/>
    <mergeCell ref="JBM1:JBP1"/>
    <mergeCell ref="JBQ1:JBT1"/>
    <mergeCell ref="JBU1:JBX1"/>
    <mergeCell ref="JBY1:JCB1"/>
    <mergeCell ref="JAG1:JAJ1"/>
    <mergeCell ref="JAK1:JAN1"/>
    <mergeCell ref="JAO1:JAR1"/>
    <mergeCell ref="JAS1:JAV1"/>
    <mergeCell ref="JAW1:JAZ1"/>
    <mergeCell ref="JBA1:JBD1"/>
    <mergeCell ref="IZI1:IZL1"/>
    <mergeCell ref="IZM1:IZP1"/>
    <mergeCell ref="IZQ1:IZT1"/>
    <mergeCell ref="IZU1:IZX1"/>
    <mergeCell ref="IZY1:JAB1"/>
    <mergeCell ref="JAC1:JAF1"/>
    <mergeCell ref="IYK1:IYN1"/>
    <mergeCell ref="IYO1:IYR1"/>
    <mergeCell ref="IYS1:IYV1"/>
    <mergeCell ref="IYW1:IYZ1"/>
    <mergeCell ref="IZA1:IZD1"/>
    <mergeCell ref="IZE1:IZH1"/>
    <mergeCell ref="IXM1:IXP1"/>
    <mergeCell ref="IXQ1:IXT1"/>
    <mergeCell ref="IXU1:IXX1"/>
    <mergeCell ref="IXY1:IYB1"/>
    <mergeCell ref="IYC1:IYF1"/>
    <mergeCell ref="IYG1:IYJ1"/>
    <mergeCell ref="IWO1:IWR1"/>
    <mergeCell ref="IWS1:IWV1"/>
    <mergeCell ref="IWW1:IWZ1"/>
    <mergeCell ref="IXA1:IXD1"/>
    <mergeCell ref="IXE1:IXH1"/>
    <mergeCell ref="IXI1:IXL1"/>
    <mergeCell ref="IVQ1:IVT1"/>
    <mergeCell ref="IVU1:IVX1"/>
    <mergeCell ref="IVY1:IWB1"/>
    <mergeCell ref="IWC1:IWF1"/>
    <mergeCell ref="IWG1:IWJ1"/>
    <mergeCell ref="IWK1:IWN1"/>
    <mergeCell ref="IUS1:IUV1"/>
    <mergeCell ref="IUW1:IUZ1"/>
    <mergeCell ref="IVA1:IVD1"/>
    <mergeCell ref="IVE1:IVH1"/>
    <mergeCell ref="IVI1:IVL1"/>
    <mergeCell ref="IVM1:IVP1"/>
    <mergeCell ref="ITU1:ITX1"/>
    <mergeCell ref="ITY1:IUB1"/>
    <mergeCell ref="IUC1:IUF1"/>
    <mergeCell ref="IUG1:IUJ1"/>
    <mergeCell ref="IUK1:IUN1"/>
    <mergeCell ref="IUO1:IUR1"/>
    <mergeCell ref="ISW1:ISZ1"/>
    <mergeCell ref="ITA1:ITD1"/>
    <mergeCell ref="ITE1:ITH1"/>
    <mergeCell ref="ITI1:ITL1"/>
    <mergeCell ref="ITM1:ITP1"/>
    <mergeCell ref="ITQ1:ITT1"/>
    <mergeCell ref="IRY1:ISB1"/>
    <mergeCell ref="ISC1:ISF1"/>
    <mergeCell ref="ISG1:ISJ1"/>
    <mergeCell ref="ISK1:ISN1"/>
    <mergeCell ref="ISO1:ISR1"/>
    <mergeCell ref="ISS1:ISV1"/>
    <mergeCell ref="IRA1:IRD1"/>
    <mergeCell ref="IRE1:IRH1"/>
    <mergeCell ref="IRI1:IRL1"/>
    <mergeCell ref="IRM1:IRP1"/>
    <mergeCell ref="IRQ1:IRT1"/>
    <mergeCell ref="IRU1:IRX1"/>
    <mergeCell ref="IQC1:IQF1"/>
    <mergeCell ref="IQG1:IQJ1"/>
    <mergeCell ref="IQK1:IQN1"/>
    <mergeCell ref="IQO1:IQR1"/>
    <mergeCell ref="IQS1:IQV1"/>
    <mergeCell ref="IQW1:IQZ1"/>
    <mergeCell ref="IPE1:IPH1"/>
    <mergeCell ref="IPI1:IPL1"/>
    <mergeCell ref="IPM1:IPP1"/>
    <mergeCell ref="IPQ1:IPT1"/>
    <mergeCell ref="IPU1:IPX1"/>
    <mergeCell ref="IPY1:IQB1"/>
    <mergeCell ref="IOG1:IOJ1"/>
    <mergeCell ref="IOK1:ION1"/>
    <mergeCell ref="IOO1:IOR1"/>
    <mergeCell ref="IOS1:IOV1"/>
    <mergeCell ref="IOW1:IOZ1"/>
    <mergeCell ref="IPA1:IPD1"/>
    <mergeCell ref="INI1:INL1"/>
    <mergeCell ref="INM1:INP1"/>
    <mergeCell ref="INQ1:INT1"/>
    <mergeCell ref="INU1:INX1"/>
    <mergeCell ref="INY1:IOB1"/>
    <mergeCell ref="IOC1:IOF1"/>
    <mergeCell ref="IMK1:IMN1"/>
    <mergeCell ref="IMO1:IMR1"/>
    <mergeCell ref="IMS1:IMV1"/>
    <mergeCell ref="IMW1:IMZ1"/>
    <mergeCell ref="INA1:IND1"/>
    <mergeCell ref="INE1:INH1"/>
    <mergeCell ref="ILM1:ILP1"/>
    <mergeCell ref="ILQ1:ILT1"/>
    <mergeCell ref="ILU1:ILX1"/>
    <mergeCell ref="ILY1:IMB1"/>
    <mergeCell ref="IMC1:IMF1"/>
    <mergeCell ref="IMG1:IMJ1"/>
    <mergeCell ref="IKO1:IKR1"/>
    <mergeCell ref="IKS1:IKV1"/>
    <mergeCell ref="IKW1:IKZ1"/>
    <mergeCell ref="ILA1:ILD1"/>
    <mergeCell ref="ILE1:ILH1"/>
    <mergeCell ref="ILI1:ILL1"/>
    <mergeCell ref="IJQ1:IJT1"/>
    <mergeCell ref="IJU1:IJX1"/>
    <mergeCell ref="IJY1:IKB1"/>
    <mergeCell ref="IKC1:IKF1"/>
    <mergeCell ref="IKG1:IKJ1"/>
    <mergeCell ref="IKK1:IKN1"/>
    <mergeCell ref="IIS1:IIV1"/>
    <mergeCell ref="IIW1:IIZ1"/>
    <mergeCell ref="IJA1:IJD1"/>
    <mergeCell ref="IJE1:IJH1"/>
    <mergeCell ref="IJI1:IJL1"/>
    <mergeCell ref="IJM1:IJP1"/>
    <mergeCell ref="IHU1:IHX1"/>
    <mergeCell ref="IHY1:IIB1"/>
    <mergeCell ref="IIC1:IIF1"/>
    <mergeCell ref="IIG1:IIJ1"/>
    <mergeCell ref="IIK1:IIN1"/>
    <mergeCell ref="IIO1:IIR1"/>
    <mergeCell ref="IGW1:IGZ1"/>
    <mergeCell ref="IHA1:IHD1"/>
    <mergeCell ref="IHE1:IHH1"/>
    <mergeCell ref="IHI1:IHL1"/>
    <mergeCell ref="IHM1:IHP1"/>
    <mergeCell ref="IHQ1:IHT1"/>
    <mergeCell ref="IFY1:IGB1"/>
    <mergeCell ref="IGC1:IGF1"/>
    <mergeCell ref="IGG1:IGJ1"/>
    <mergeCell ref="IGK1:IGN1"/>
    <mergeCell ref="IGO1:IGR1"/>
    <mergeCell ref="IGS1:IGV1"/>
    <mergeCell ref="IFA1:IFD1"/>
    <mergeCell ref="IFE1:IFH1"/>
    <mergeCell ref="IFI1:IFL1"/>
    <mergeCell ref="IFM1:IFP1"/>
    <mergeCell ref="IFQ1:IFT1"/>
    <mergeCell ref="IFU1:IFX1"/>
    <mergeCell ref="IEC1:IEF1"/>
    <mergeCell ref="IEG1:IEJ1"/>
    <mergeCell ref="IEK1:IEN1"/>
    <mergeCell ref="IEO1:IER1"/>
    <mergeCell ref="IES1:IEV1"/>
    <mergeCell ref="IEW1:IEZ1"/>
    <mergeCell ref="IDE1:IDH1"/>
    <mergeCell ref="IDI1:IDL1"/>
    <mergeCell ref="IDM1:IDP1"/>
    <mergeCell ref="IDQ1:IDT1"/>
    <mergeCell ref="IDU1:IDX1"/>
    <mergeCell ref="IDY1:IEB1"/>
    <mergeCell ref="ICG1:ICJ1"/>
    <mergeCell ref="ICK1:ICN1"/>
    <mergeCell ref="ICO1:ICR1"/>
    <mergeCell ref="ICS1:ICV1"/>
    <mergeCell ref="ICW1:ICZ1"/>
    <mergeCell ref="IDA1:IDD1"/>
    <mergeCell ref="IBI1:IBL1"/>
    <mergeCell ref="IBM1:IBP1"/>
    <mergeCell ref="IBQ1:IBT1"/>
    <mergeCell ref="IBU1:IBX1"/>
    <mergeCell ref="IBY1:ICB1"/>
    <mergeCell ref="ICC1:ICF1"/>
    <mergeCell ref="IAK1:IAN1"/>
    <mergeCell ref="IAO1:IAR1"/>
    <mergeCell ref="IAS1:IAV1"/>
    <mergeCell ref="IAW1:IAZ1"/>
    <mergeCell ref="IBA1:IBD1"/>
    <mergeCell ref="IBE1:IBH1"/>
    <mergeCell ref="HZM1:HZP1"/>
    <mergeCell ref="HZQ1:HZT1"/>
    <mergeCell ref="HZU1:HZX1"/>
    <mergeCell ref="HZY1:IAB1"/>
    <mergeCell ref="IAC1:IAF1"/>
    <mergeCell ref="IAG1:IAJ1"/>
    <mergeCell ref="HYO1:HYR1"/>
    <mergeCell ref="HYS1:HYV1"/>
    <mergeCell ref="HYW1:HYZ1"/>
    <mergeCell ref="HZA1:HZD1"/>
    <mergeCell ref="HZE1:HZH1"/>
    <mergeCell ref="HZI1:HZL1"/>
    <mergeCell ref="HXQ1:HXT1"/>
    <mergeCell ref="HXU1:HXX1"/>
    <mergeCell ref="HXY1:HYB1"/>
    <mergeCell ref="HYC1:HYF1"/>
    <mergeCell ref="HYG1:HYJ1"/>
    <mergeCell ref="HYK1:HYN1"/>
    <mergeCell ref="HWS1:HWV1"/>
    <mergeCell ref="HWW1:HWZ1"/>
    <mergeCell ref="HXA1:HXD1"/>
    <mergeCell ref="HXE1:HXH1"/>
    <mergeCell ref="HXI1:HXL1"/>
    <mergeCell ref="HXM1:HXP1"/>
    <mergeCell ref="HVU1:HVX1"/>
    <mergeCell ref="HVY1:HWB1"/>
    <mergeCell ref="HWC1:HWF1"/>
    <mergeCell ref="HWG1:HWJ1"/>
    <mergeCell ref="HWK1:HWN1"/>
    <mergeCell ref="HWO1:HWR1"/>
    <mergeCell ref="HUW1:HUZ1"/>
    <mergeCell ref="HVA1:HVD1"/>
    <mergeCell ref="HVE1:HVH1"/>
    <mergeCell ref="HVI1:HVL1"/>
    <mergeCell ref="HVM1:HVP1"/>
    <mergeCell ref="HVQ1:HVT1"/>
    <mergeCell ref="HTY1:HUB1"/>
    <mergeCell ref="HUC1:HUF1"/>
    <mergeCell ref="HUG1:HUJ1"/>
    <mergeCell ref="HUK1:HUN1"/>
    <mergeCell ref="HUO1:HUR1"/>
    <mergeCell ref="HUS1:HUV1"/>
    <mergeCell ref="HTA1:HTD1"/>
    <mergeCell ref="HTE1:HTH1"/>
    <mergeCell ref="HTI1:HTL1"/>
    <mergeCell ref="HTM1:HTP1"/>
    <mergeCell ref="HTQ1:HTT1"/>
    <mergeCell ref="HTU1:HTX1"/>
    <mergeCell ref="HSC1:HSF1"/>
    <mergeCell ref="HSG1:HSJ1"/>
    <mergeCell ref="HSK1:HSN1"/>
    <mergeCell ref="HSO1:HSR1"/>
    <mergeCell ref="HSS1:HSV1"/>
    <mergeCell ref="HSW1:HSZ1"/>
    <mergeCell ref="HRE1:HRH1"/>
    <mergeCell ref="HRI1:HRL1"/>
    <mergeCell ref="HRM1:HRP1"/>
    <mergeCell ref="HRQ1:HRT1"/>
    <mergeCell ref="HRU1:HRX1"/>
    <mergeCell ref="HRY1:HSB1"/>
    <mergeCell ref="HQG1:HQJ1"/>
    <mergeCell ref="HQK1:HQN1"/>
    <mergeCell ref="HQO1:HQR1"/>
    <mergeCell ref="HQS1:HQV1"/>
    <mergeCell ref="HQW1:HQZ1"/>
    <mergeCell ref="HRA1:HRD1"/>
    <mergeCell ref="HPI1:HPL1"/>
    <mergeCell ref="HPM1:HPP1"/>
    <mergeCell ref="HPQ1:HPT1"/>
    <mergeCell ref="HPU1:HPX1"/>
    <mergeCell ref="HPY1:HQB1"/>
    <mergeCell ref="HQC1:HQF1"/>
    <mergeCell ref="HOK1:HON1"/>
    <mergeCell ref="HOO1:HOR1"/>
    <mergeCell ref="HOS1:HOV1"/>
    <mergeCell ref="HOW1:HOZ1"/>
    <mergeCell ref="HPA1:HPD1"/>
    <mergeCell ref="HPE1:HPH1"/>
    <mergeCell ref="HNM1:HNP1"/>
    <mergeCell ref="HNQ1:HNT1"/>
    <mergeCell ref="HNU1:HNX1"/>
    <mergeCell ref="HNY1:HOB1"/>
    <mergeCell ref="HOC1:HOF1"/>
    <mergeCell ref="HOG1:HOJ1"/>
    <mergeCell ref="HMO1:HMR1"/>
    <mergeCell ref="HMS1:HMV1"/>
    <mergeCell ref="HMW1:HMZ1"/>
    <mergeCell ref="HNA1:HND1"/>
    <mergeCell ref="HNE1:HNH1"/>
    <mergeCell ref="HNI1:HNL1"/>
    <mergeCell ref="HLQ1:HLT1"/>
    <mergeCell ref="HLU1:HLX1"/>
    <mergeCell ref="HLY1:HMB1"/>
    <mergeCell ref="HMC1:HMF1"/>
    <mergeCell ref="HMG1:HMJ1"/>
    <mergeCell ref="HMK1:HMN1"/>
    <mergeCell ref="HKS1:HKV1"/>
    <mergeCell ref="HKW1:HKZ1"/>
    <mergeCell ref="HLA1:HLD1"/>
    <mergeCell ref="HLE1:HLH1"/>
    <mergeCell ref="HLI1:HLL1"/>
    <mergeCell ref="HLM1:HLP1"/>
    <mergeCell ref="HJU1:HJX1"/>
    <mergeCell ref="HJY1:HKB1"/>
    <mergeCell ref="HKC1:HKF1"/>
    <mergeCell ref="HKG1:HKJ1"/>
    <mergeCell ref="HKK1:HKN1"/>
    <mergeCell ref="HKO1:HKR1"/>
    <mergeCell ref="HIW1:HIZ1"/>
    <mergeCell ref="HJA1:HJD1"/>
    <mergeCell ref="HJE1:HJH1"/>
    <mergeCell ref="HJI1:HJL1"/>
    <mergeCell ref="HJM1:HJP1"/>
    <mergeCell ref="HJQ1:HJT1"/>
    <mergeCell ref="HHY1:HIB1"/>
    <mergeCell ref="HIC1:HIF1"/>
    <mergeCell ref="HIG1:HIJ1"/>
    <mergeCell ref="HIK1:HIN1"/>
    <mergeCell ref="HIO1:HIR1"/>
    <mergeCell ref="HIS1:HIV1"/>
    <mergeCell ref="HHA1:HHD1"/>
    <mergeCell ref="HHE1:HHH1"/>
    <mergeCell ref="HHI1:HHL1"/>
    <mergeCell ref="HHM1:HHP1"/>
    <mergeCell ref="HHQ1:HHT1"/>
    <mergeCell ref="HHU1:HHX1"/>
    <mergeCell ref="HGC1:HGF1"/>
    <mergeCell ref="HGG1:HGJ1"/>
    <mergeCell ref="HGK1:HGN1"/>
    <mergeCell ref="HGO1:HGR1"/>
    <mergeCell ref="HGS1:HGV1"/>
    <mergeCell ref="HGW1:HGZ1"/>
    <mergeCell ref="HFE1:HFH1"/>
    <mergeCell ref="HFI1:HFL1"/>
    <mergeCell ref="HFM1:HFP1"/>
    <mergeCell ref="HFQ1:HFT1"/>
    <mergeCell ref="HFU1:HFX1"/>
    <mergeCell ref="HFY1:HGB1"/>
    <mergeCell ref="HEG1:HEJ1"/>
    <mergeCell ref="HEK1:HEN1"/>
    <mergeCell ref="HEO1:HER1"/>
    <mergeCell ref="HES1:HEV1"/>
    <mergeCell ref="HEW1:HEZ1"/>
    <mergeCell ref="HFA1:HFD1"/>
    <mergeCell ref="HDI1:HDL1"/>
    <mergeCell ref="HDM1:HDP1"/>
    <mergeCell ref="HDQ1:HDT1"/>
    <mergeCell ref="HDU1:HDX1"/>
    <mergeCell ref="HDY1:HEB1"/>
    <mergeCell ref="HEC1:HEF1"/>
    <mergeCell ref="HCK1:HCN1"/>
    <mergeCell ref="HCO1:HCR1"/>
    <mergeCell ref="HCS1:HCV1"/>
    <mergeCell ref="HCW1:HCZ1"/>
    <mergeCell ref="HDA1:HDD1"/>
    <mergeCell ref="HDE1:HDH1"/>
    <mergeCell ref="HBM1:HBP1"/>
    <mergeCell ref="HBQ1:HBT1"/>
    <mergeCell ref="HBU1:HBX1"/>
    <mergeCell ref="HBY1:HCB1"/>
    <mergeCell ref="HCC1:HCF1"/>
    <mergeCell ref="HCG1:HCJ1"/>
    <mergeCell ref="HAO1:HAR1"/>
    <mergeCell ref="HAS1:HAV1"/>
    <mergeCell ref="HAW1:HAZ1"/>
    <mergeCell ref="HBA1:HBD1"/>
    <mergeCell ref="HBE1:HBH1"/>
    <mergeCell ref="HBI1:HBL1"/>
    <mergeCell ref="GZQ1:GZT1"/>
    <mergeCell ref="GZU1:GZX1"/>
    <mergeCell ref="GZY1:HAB1"/>
    <mergeCell ref="HAC1:HAF1"/>
    <mergeCell ref="HAG1:HAJ1"/>
    <mergeCell ref="HAK1:HAN1"/>
    <mergeCell ref="GYS1:GYV1"/>
    <mergeCell ref="GYW1:GYZ1"/>
    <mergeCell ref="GZA1:GZD1"/>
    <mergeCell ref="GZE1:GZH1"/>
    <mergeCell ref="GZI1:GZL1"/>
    <mergeCell ref="GZM1:GZP1"/>
    <mergeCell ref="GXU1:GXX1"/>
    <mergeCell ref="GXY1:GYB1"/>
    <mergeCell ref="GYC1:GYF1"/>
    <mergeCell ref="GYG1:GYJ1"/>
    <mergeCell ref="GYK1:GYN1"/>
    <mergeCell ref="GYO1:GYR1"/>
    <mergeCell ref="GWW1:GWZ1"/>
    <mergeCell ref="GXA1:GXD1"/>
    <mergeCell ref="GXE1:GXH1"/>
    <mergeCell ref="GXI1:GXL1"/>
    <mergeCell ref="GXM1:GXP1"/>
    <mergeCell ref="GXQ1:GXT1"/>
    <mergeCell ref="GVY1:GWB1"/>
    <mergeCell ref="GWC1:GWF1"/>
    <mergeCell ref="GWG1:GWJ1"/>
    <mergeCell ref="GWK1:GWN1"/>
    <mergeCell ref="GWO1:GWR1"/>
    <mergeCell ref="GWS1:GWV1"/>
    <mergeCell ref="GVA1:GVD1"/>
    <mergeCell ref="GVE1:GVH1"/>
    <mergeCell ref="GVI1:GVL1"/>
    <mergeCell ref="GVM1:GVP1"/>
    <mergeCell ref="GVQ1:GVT1"/>
    <mergeCell ref="GVU1:GVX1"/>
    <mergeCell ref="GUC1:GUF1"/>
    <mergeCell ref="GUG1:GUJ1"/>
    <mergeCell ref="GUK1:GUN1"/>
    <mergeCell ref="GUO1:GUR1"/>
    <mergeCell ref="GUS1:GUV1"/>
    <mergeCell ref="GUW1:GUZ1"/>
    <mergeCell ref="GTE1:GTH1"/>
    <mergeCell ref="GTI1:GTL1"/>
    <mergeCell ref="GTM1:GTP1"/>
    <mergeCell ref="GTQ1:GTT1"/>
    <mergeCell ref="GTU1:GTX1"/>
    <mergeCell ref="GTY1:GUB1"/>
    <mergeCell ref="GSG1:GSJ1"/>
    <mergeCell ref="GSK1:GSN1"/>
    <mergeCell ref="GSO1:GSR1"/>
    <mergeCell ref="GSS1:GSV1"/>
    <mergeCell ref="GSW1:GSZ1"/>
    <mergeCell ref="GTA1:GTD1"/>
    <mergeCell ref="GRI1:GRL1"/>
    <mergeCell ref="GRM1:GRP1"/>
    <mergeCell ref="GRQ1:GRT1"/>
    <mergeCell ref="GRU1:GRX1"/>
    <mergeCell ref="GRY1:GSB1"/>
    <mergeCell ref="GSC1:GSF1"/>
    <mergeCell ref="GQK1:GQN1"/>
    <mergeCell ref="GQO1:GQR1"/>
    <mergeCell ref="GQS1:GQV1"/>
    <mergeCell ref="GQW1:GQZ1"/>
    <mergeCell ref="GRA1:GRD1"/>
    <mergeCell ref="GRE1:GRH1"/>
    <mergeCell ref="GPM1:GPP1"/>
    <mergeCell ref="GPQ1:GPT1"/>
    <mergeCell ref="GPU1:GPX1"/>
    <mergeCell ref="GPY1:GQB1"/>
    <mergeCell ref="GQC1:GQF1"/>
    <mergeCell ref="GQG1:GQJ1"/>
    <mergeCell ref="GOO1:GOR1"/>
    <mergeCell ref="GOS1:GOV1"/>
    <mergeCell ref="GOW1:GOZ1"/>
    <mergeCell ref="GPA1:GPD1"/>
    <mergeCell ref="GPE1:GPH1"/>
    <mergeCell ref="GPI1:GPL1"/>
    <mergeCell ref="GNQ1:GNT1"/>
    <mergeCell ref="GNU1:GNX1"/>
    <mergeCell ref="GNY1:GOB1"/>
    <mergeCell ref="GOC1:GOF1"/>
    <mergeCell ref="GOG1:GOJ1"/>
    <mergeCell ref="GOK1:GON1"/>
    <mergeCell ref="GMS1:GMV1"/>
    <mergeCell ref="GMW1:GMZ1"/>
    <mergeCell ref="GNA1:GND1"/>
    <mergeCell ref="GNE1:GNH1"/>
    <mergeCell ref="GNI1:GNL1"/>
    <mergeCell ref="GNM1:GNP1"/>
    <mergeCell ref="GLU1:GLX1"/>
    <mergeCell ref="GLY1:GMB1"/>
    <mergeCell ref="GMC1:GMF1"/>
    <mergeCell ref="GMG1:GMJ1"/>
    <mergeCell ref="GMK1:GMN1"/>
    <mergeCell ref="GMO1:GMR1"/>
    <mergeCell ref="GKW1:GKZ1"/>
    <mergeCell ref="GLA1:GLD1"/>
    <mergeCell ref="GLE1:GLH1"/>
    <mergeCell ref="GLI1:GLL1"/>
    <mergeCell ref="GLM1:GLP1"/>
    <mergeCell ref="GLQ1:GLT1"/>
    <mergeCell ref="GJY1:GKB1"/>
    <mergeCell ref="GKC1:GKF1"/>
    <mergeCell ref="GKG1:GKJ1"/>
    <mergeCell ref="GKK1:GKN1"/>
    <mergeCell ref="GKO1:GKR1"/>
    <mergeCell ref="GKS1:GKV1"/>
    <mergeCell ref="GJA1:GJD1"/>
    <mergeCell ref="GJE1:GJH1"/>
    <mergeCell ref="GJI1:GJL1"/>
    <mergeCell ref="GJM1:GJP1"/>
    <mergeCell ref="GJQ1:GJT1"/>
    <mergeCell ref="GJU1:GJX1"/>
    <mergeCell ref="GIC1:GIF1"/>
    <mergeCell ref="GIG1:GIJ1"/>
    <mergeCell ref="GIK1:GIN1"/>
    <mergeCell ref="GIO1:GIR1"/>
    <mergeCell ref="GIS1:GIV1"/>
    <mergeCell ref="GIW1:GIZ1"/>
    <mergeCell ref="GHE1:GHH1"/>
    <mergeCell ref="GHI1:GHL1"/>
    <mergeCell ref="GHM1:GHP1"/>
    <mergeCell ref="GHQ1:GHT1"/>
    <mergeCell ref="GHU1:GHX1"/>
    <mergeCell ref="GHY1:GIB1"/>
    <mergeCell ref="GGG1:GGJ1"/>
    <mergeCell ref="GGK1:GGN1"/>
    <mergeCell ref="GGO1:GGR1"/>
    <mergeCell ref="GGS1:GGV1"/>
    <mergeCell ref="GGW1:GGZ1"/>
    <mergeCell ref="GHA1:GHD1"/>
    <mergeCell ref="GFI1:GFL1"/>
    <mergeCell ref="GFM1:GFP1"/>
    <mergeCell ref="GFQ1:GFT1"/>
    <mergeCell ref="GFU1:GFX1"/>
    <mergeCell ref="GFY1:GGB1"/>
    <mergeCell ref="GGC1:GGF1"/>
    <mergeCell ref="GEK1:GEN1"/>
    <mergeCell ref="GEO1:GER1"/>
    <mergeCell ref="GES1:GEV1"/>
    <mergeCell ref="GEW1:GEZ1"/>
    <mergeCell ref="GFA1:GFD1"/>
    <mergeCell ref="GFE1:GFH1"/>
    <mergeCell ref="GDM1:GDP1"/>
    <mergeCell ref="GDQ1:GDT1"/>
    <mergeCell ref="GDU1:GDX1"/>
    <mergeCell ref="GDY1:GEB1"/>
    <mergeCell ref="GEC1:GEF1"/>
    <mergeCell ref="GEG1:GEJ1"/>
    <mergeCell ref="GCO1:GCR1"/>
    <mergeCell ref="GCS1:GCV1"/>
    <mergeCell ref="GCW1:GCZ1"/>
    <mergeCell ref="GDA1:GDD1"/>
    <mergeCell ref="GDE1:GDH1"/>
    <mergeCell ref="GDI1:GDL1"/>
    <mergeCell ref="GBQ1:GBT1"/>
    <mergeCell ref="GBU1:GBX1"/>
    <mergeCell ref="GBY1:GCB1"/>
    <mergeCell ref="GCC1:GCF1"/>
    <mergeCell ref="GCG1:GCJ1"/>
    <mergeCell ref="GCK1:GCN1"/>
    <mergeCell ref="GAS1:GAV1"/>
    <mergeCell ref="GAW1:GAZ1"/>
    <mergeCell ref="GBA1:GBD1"/>
    <mergeCell ref="GBE1:GBH1"/>
    <mergeCell ref="GBI1:GBL1"/>
    <mergeCell ref="GBM1:GBP1"/>
    <mergeCell ref="FZU1:FZX1"/>
    <mergeCell ref="FZY1:GAB1"/>
    <mergeCell ref="GAC1:GAF1"/>
    <mergeCell ref="GAG1:GAJ1"/>
    <mergeCell ref="GAK1:GAN1"/>
    <mergeCell ref="GAO1:GAR1"/>
    <mergeCell ref="FYW1:FYZ1"/>
    <mergeCell ref="FZA1:FZD1"/>
    <mergeCell ref="FZE1:FZH1"/>
    <mergeCell ref="FZI1:FZL1"/>
    <mergeCell ref="FZM1:FZP1"/>
    <mergeCell ref="FZQ1:FZT1"/>
    <mergeCell ref="FXY1:FYB1"/>
    <mergeCell ref="FYC1:FYF1"/>
    <mergeCell ref="FYG1:FYJ1"/>
    <mergeCell ref="FYK1:FYN1"/>
    <mergeCell ref="FYO1:FYR1"/>
    <mergeCell ref="FYS1:FYV1"/>
    <mergeCell ref="FXA1:FXD1"/>
    <mergeCell ref="FXE1:FXH1"/>
    <mergeCell ref="FXI1:FXL1"/>
    <mergeCell ref="FXM1:FXP1"/>
    <mergeCell ref="FXQ1:FXT1"/>
    <mergeCell ref="FXU1:FXX1"/>
    <mergeCell ref="FWC1:FWF1"/>
    <mergeCell ref="FWG1:FWJ1"/>
    <mergeCell ref="FWK1:FWN1"/>
    <mergeCell ref="FWO1:FWR1"/>
    <mergeCell ref="FWS1:FWV1"/>
    <mergeCell ref="FWW1:FWZ1"/>
    <mergeCell ref="FVE1:FVH1"/>
    <mergeCell ref="FVI1:FVL1"/>
    <mergeCell ref="FVM1:FVP1"/>
    <mergeCell ref="FVQ1:FVT1"/>
    <mergeCell ref="FVU1:FVX1"/>
    <mergeCell ref="FVY1:FWB1"/>
    <mergeCell ref="FUG1:FUJ1"/>
    <mergeCell ref="FUK1:FUN1"/>
    <mergeCell ref="FUO1:FUR1"/>
    <mergeCell ref="FUS1:FUV1"/>
    <mergeCell ref="FUW1:FUZ1"/>
    <mergeCell ref="FVA1:FVD1"/>
    <mergeCell ref="FTI1:FTL1"/>
    <mergeCell ref="FTM1:FTP1"/>
    <mergeCell ref="FTQ1:FTT1"/>
    <mergeCell ref="FTU1:FTX1"/>
    <mergeCell ref="FTY1:FUB1"/>
    <mergeCell ref="FUC1:FUF1"/>
    <mergeCell ref="FSK1:FSN1"/>
    <mergeCell ref="FSO1:FSR1"/>
    <mergeCell ref="FSS1:FSV1"/>
    <mergeCell ref="FSW1:FSZ1"/>
    <mergeCell ref="FTA1:FTD1"/>
    <mergeCell ref="FTE1:FTH1"/>
    <mergeCell ref="FRM1:FRP1"/>
    <mergeCell ref="FRQ1:FRT1"/>
    <mergeCell ref="FRU1:FRX1"/>
    <mergeCell ref="FRY1:FSB1"/>
    <mergeCell ref="FSC1:FSF1"/>
    <mergeCell ref="FSG1:FSJ1"/>
    <mergeCell ref="FQO1:FQR1"/>
    <mergeCell ref="FQS1:FQV1"/>
    <mergeCell ref="FQW1:FQZ1"/>
    <mergeCell ref="FRA1:FRD1"/>
    <mergeCell ref="FRE1:FRH1"/>
    <mergeCell ref="FRI1:FRL1"/>
    <mergeCell ref="FPQ1:FPT1"/>
    <mergeCell ref="FPU1:FPX1"/>
    <mergeCell ref="FPY1:FQB1"/>
    <mergeCell ref="FQC1:FQF1"/>
    <mergeCell ref="FQG1:FQJ1"/>
    <mergeCell ref="FQK1:FQN1"/>
    <mergeCell ref="FOS1:FOV1"/>
    <mergeCell ref="FOW1:FOZ1"/>
    <mergeCell ref="FPA1:FPD1"/>
    <mergeCell ref="FPE1:FPH1"/>
    <mergeCell ref="FPI1:FPL1"/>
    <mergeCell ref="FPM1:FPP1"/>
    <mergeCell ref="FNU1:FNX1"/>
    <mergeCell ref="FNY1:FOB1"/>
    <mergeCell ref="FOC1:FOF1"/>
    <mergeCell ref="FOG1:FOJ1"/>
    <mergeCell ref="FOK1:FON1"/>
    <mergeCell ref="FOO1:FOR1"/>
    <mergeCell ref="FMW1:FMZ1"/>
    <mergeCell ref="FNA1:FND1"/>
    <mergeCell ref="FNE1:FNH1"/>
    <mergeCell ref="FNI1:FNL1"/>
    <mergeCell ref="FNM1:FNP1"/>
    <mergeCell ref="FNQ1:FNT1"/>
    <mergeCell ref="FLY1:FMB1"/>
    <mergeCell ref="FMC1:FMF1"/>
    <mergeCell ref="FMG1:FMJ1"/>
    <mergeCell ref="FMK1:FMN1"/>
    <mergeCell ref="FMO1:FMR1"/>
    <mergeCell ref="FMS1:FMV1"/>
    <mergeCell ref="FLA1:FLD1"/>
    <mergeCell ref="FLE1:FLH1"/>
    <mergeCell ref="FLI1:FLL1"/>
    <mergeCell ref="FLM1:FLP1"/>
    <mergeCell ref="FLQ1:FLT1"/>
    <mergeCell ref="FLU1:FLX1"/>
    <mergeCell ref="FKC1:FKF1"/>
    <mergeCell ref="FKG1:FKJ1"/>
    <mergeCell ref="FKK1:FKN1"/>
    <mergeCell ref="FKO1:FKR1"/>
    <mergeCell ref="FKS1:FKV1"/>
    <mergeCell ref="FKW1:FKZ1"/>
    <mergeCell ref="FJE1:FJH1"/>
    <mergeCell ref="FJI1:FJL1"/>
    <mergeCell ref="FJM1:FJP1"/>
    <mergeCell ref="FJQ1:FJT1"/>
    <mergeCell ref="FJU1:FJX1"/>
    <mergeCell ref="FJY1:FKB1"/>
    <mergeCell ref="FIG1:FIJ1"/>
    <mergeCell ref="FIK1:FIN1"/>
    <mergeCell ref="FIO1:FIR1"/>
    <mergeCell ref="FIS1:FIV1"/>
    <mergeCell ref="FIW1:FIZ1"/>
    <mergeCell ref="FJA1:FJD1"/>
    <mergeCell ref="FHI1:FHL1"/>
    <mergeCell ref="FHM1:FHP1"/>
    <mergeCell ref="FHQ1:FHT1"/>
    <mergeCell ref="FHU1:FHX1"/>
    <mergeCell ref="FHY1:FIB1"/>
    <mergeCell ref="FIC1:FIF1"/>
    <mergeCell ref="FGK1:FGN1"/>
    <mergeCell ref="FGO1:FGR1"/>
    <mergeCell ref="FGS1:FGV1"/>
    <mergeCell ref="FGW1:FGZ1"/>
    <mergeCell ref="FHA1:FHD1"/>
    <mergeCell ref="FHE1:FHH1"/>
    <mergeCell ref="FFM1:FFP1"/>
    <mergeCell ref="FFQ1:FFT1"/>
    <mergeCell ref="FFU1:FFX1"/>
    <mergeCell ref="FFY1:FGB1"/>
    <mergeCell ref="FGC1:FGF1"/>
    <mergeCell ref="FGG1:FGJ1"/>
    <mergeCell ref="FEO1:FER1"/>
    <mergeCell ref="FES1:FEV1"/>
    <mergeCell ref="FEW1:FEZ1"/>
    <mergeCell ref="FFA1:FFD1"/>
    <mergeCell ref="FFE1:FFH1"/>
    <mergeCell ref="FFI1:FFL1"/>
    <mergeCell ref="FDQ1:FDT1"/>
    <mergeCell ref="FDU1:FDX1"/>
    <mergeCell ref="FDY1:FEB1"/>
    <mergeCell ref="FEC1:FEF1"/>
    <mergeCell ref="FEG1:FEJ1"/>
    <mergeCell ref="FEK1:FEN1"/>
    <mergeCell ref="FCS1:FCV1"/>
    <mergeCell ref="FCW1:FCZ1"/>
    <mergeCell ref="FDA1:FDD1"/>
    <mergeCell ref="FDE1:FDH1"/>
    <mergeCell ref="FDI1:FDL1"/>
    <mergeCell ref="FDM1:FDP1"/>
    <mergeCell ref="FBU1:FBX1"/>
    <mergeCell ref="FBY1:FCB1"/>
    <mergeCell ref="FCC1:FCF1"/>
    <mergeCell ref="FCG1:FCJ1"/>
    <mergeCell ref="FCK1:FCN1"/>
    <mergeCell ref="FCO1:FCR1"/>
    <mergeCell ref="FAW1:FAZ1"/>
    <mergeCell ref="FBA1:FBD1"/>
    <mergeCell ref="FBE1:FBH1"/>
    <mergeCell ref="FBI1:FBL1"/>
    <mergeCell ref="FBM1:FBP1"/>
    <mergeCell ref="FBQ1:FBT1"/>
    <mergeCell ref="EZY1:FAB1"/>
    <mergeCell ref="FAC1:FAF1"/>
    <mergeCell ref="FAG1:FAJ1"/>
    <mergeCell ref="FAK1:FAN1"/>
    <mergeCell ref="FAO1:FAR1"/>
    <mergeCell ref="FAS1:FAV1"/>
    <mergeCell ref="EZA1:EZD1"/>
    <mergeCell ref="EZE1:EZH1"/>
    <mergeCell ref="EZI1:EZL1"/>
    <mergeCell ref="EZM1:EZP1"/>
    <mergeCell ref="EZQ1:EZT1"/>
    <mergeCell ref="EZU1:EZX1"/>
    <mergeCell ref="EYC1:EYF1"/>
    <mergeCell ref="EYG1:EYJ1"/>
    <mergeCell ref="EYK1:EYN1"/>
    <mergeCell ref="EYO1:EYR1"/>
    <mergeCell ref="EYS1:EYV1"/>
    <mergeCell ref="EYW1:EYZ1"/>
    <mergeCell ref="EXE1:EXH1"/>
    <mergeCell ref="EXI1:EXL1"/>
    <mergeCell ref="EXM1:EXP1"/>
    <mergeCell ref="EXQ1:EXT1"/>
    <mergeCell ref="EXU1:EXX1"/>
    <mergeCell ref="EXY1:EYB1"/>
    <mergeCell ref="EWG1:EWJ1"/>
    <mergeCell ref="EWK1:EWN1"/>
    <mergeCell ref="EWO1:EWR1"/>
    <mergeCell ref="EWS1:EWV1"/>
    <mergeCell ref="EWW1:EWZ1"/>
    <mergeCell ref="EXA1:EXD1"/>
    <mergeCell ref="EVI1:EVL1"/>
    <mergeCell ref="EVM1:EVP1"/>
    <mergeCell ref="EVQ1:EVT1"/>
    <mergeCell ref="EVU1:EVX1"/>
    <mergeCell ref="EVY1:EWB1"/>
    <mergeCell ref="EWC1:EWF1"/>
    <mergeCell ref="EUK1:EUN1"/>
    <mergeCell ref="EUO1:EUR1"/>
    <mergeCell ref="EUS1:EUV1"/>
    <mergeCell ref="EUW1:EUZ1"/>
    <mergeCell ref="EVA1:EVD1"/>
    <mergeCell ref="EVE1:EVH1"/>
    <mergeCell ref="ETM1:ETP1"/>
    <mergeCell ref="ETQ1:ETT1"/>
    <mergeCell ref="ETU1:ETX1"/>
    <mergeCell ref="ETY1:EUB1"/>
    <mergeCell ref="EUC1:EUF1"/>
    <mergeCell ref="EUG1:EUJ1"/>
    <mergeCell ref="ESO1:ESR1"/>
    <mergeCell ref="ESS1:ESV1"/>
    <mergeCell ref="ESW1:ESZ1"/>
    <mergeCell ref="ETA1:ETD1"/>
    <mergeCell ref="ETE1:ETH1"/>
    <mergeCell ref="ETI1:ETL1"/>
    <mergeCell ref="ERQ1:ERT1"/>
    <mergeCell ref="ERU1:ERX1"/>
    <mergeCell ref="ERY1:ESB1"/>
    <mergeCell ref="ESC1:ESF1"/>
    <mergeCell ref="ESG1:ESJ1"/>
    <mergeCell ref="ESK1:ESN1"/>
    <mergeCell ref="EQS1:EQV1"/>
    <mergeCell ref="EQW1:EQZ1"/>
    <mergeCell ref="ERA1:ERD1"/>
    <mergeCell ref="ERE1:ERH1"/>
    <mergeCell ref="ERI1:ERL1"/>
    <mergeCell ref="ERM1:ERP1"/>
    <mergeCell ref="EPU1:EPX1"/>
    <mergeCell ref="EPY1:EQB1"/>
    <mergeCell ref="EQC1:EQF1"/>
    <mergeCell ref="EQG1:EQJ1"/>
    <mergeCell ref="EQK1:EQN1"/>
    <mergeCell ref="EQO1:EQR1"/>
    <mergeCell ref="EOW1:EOZ1"/>
    <mergeCell ref="EPA1:EPD1"/>
    <mergeCell ref="EPE1:EPH1"/>
    <mergeCell ref="EPI1:EPL1"/>
    <mergeCell ref="EPM1:EPP1"/>
    <mergeCell ref="EPQ1:EPT1"/>
    <mergeCell ref="ENY1:EOB1"/>
    <mergeCell ref="EOC1:EOF1"/>
    <mergeCell ref="EOG1:EOJ1"/>
    <mergeCell ref="EOK1:EON1"/>
    <mergeCell ref="EOO1:EOR1"/>
    <mergeCell ref="EOS1:EOV1"/>
    <mergeCell ref="ENA1:END1"/>
    <mergeCell ref="ENE1:ENH1"/>
    <mergeCell ref="ENI1:ENL1"/>
    <mergeCell ref="ENM1:ENP1"/>
    <mergeCell ref="ENQ1:ENT1"/>
    <mergeCell ref="ENU1:ENX1"/>
    <mergeCell ref="EMC1:EMF1"/>
    <mergeCell ref="EMG1:EMJ1"/>
    <mergeCell ref="EMK1:EMN1"/>
    <mergeCell ref="EMO1:EMR1"/>
    <mergeCell ref="EMS1:EMV1"/>
    <mergeCell ref="EMW1:EMZ1"/>
    <mergeCell ref="ELE1:ELH1"/>
    <mergeCell ref="ELI1:ELL1"/>
    <mergeCell ref="ELM1:ELP1"/>
    <mergeCell ref="ELQ1:ELT1"/>
    <mergeCell ref="ELU1:ELX1"/>
    <mergeCell ref="ELY1:EMB1"/>
    <mergeCell ref="EKG1:EKJ1"/>
    <mergeCell ref="EKK1:EKN1"/>
    <mergeCell ref="EKO1:EKR1"/>
    <mergeCell ref="EKS1:EKV1"/>
    <mergeCell ref="EKW1:EKZ1"/>
    <mergeCell ref="ELA1:ELD1"/>
    <mergeCell ref="EJI1:EJL1"/>
    <mergeCell ref="EJM1:EJP1"/>
    <mergeCell ref="EJQ1:EJT1"/>
    <mergeCell ref="EJU1:EJX1"/>
    <mergeCell ref="EJY1:EKB1"/>
    <mergeCell ref="EKC1:EKF1"/>
    <mergeCell ref="EIK1:EIN1"/>
    <mergeCell ref="EIO1:EIR1"/>
    <mergeCell ref="EIS1:EIV1"/>
    <mergeCell ref="EIW1:EIZ1"/>
    <mergeCell ref="EJA1:EJD1"/>
    <mergeCell ref="EJE1:EJH1"/>
    <mergeCell ref="EHM1:EHP1"/>
    <mergeCell ref="EHQ1:EHT1"/>
    <mergeCell ref="EHU1:EHX1"/>
    <mergeCell ref="EHY1:EIB1"/>
    <mergeCell ref="EIC1:EIF1"/>
    <mergeCell ref="EIG1:EIJ1"/>
    <mergeCell ref="EGO1:EGR1"/>
    <mergeCell ref="EGS1:EGV1"/>
    <mergeCell ref="EGW1:EGZ1"/>
    <mergeCell ref="EHA1:EHD1"/>
    <mergeCell ref="EHE1:EHH1"/>
    <mergeCell ref="EHI1:EHL1"/>
    <mergeCell ref="EFQ1:EFT1"/>
    <mergeCell ref="EFU1:EFX1"/>
    <mergeCell ref="EFY1:EGB1"/>
    <mergeCell ref="EGC1:EGF1"/>
    <mergeCell ref="EGG1:EGJ1"/>
    <mergeCell ref="EGK1:EGN1"/>
    <mergeCell ref="EES1:EEV1"/>
    <mergeCell ref="EEW1:EEZ1"/>
    <mergeCell ref="EFA1:EFD1"/>
    <mergeCell ref="EFE1:EFH1"/>
    <mergeCell ref="EFI1:EFL1"/>
    <mergeCell ref="EFM1:EFP1"/>
    <mergeCell ref="EDU1:EDX1"/>
    <mergeCell ref="EDY1:EEB1"/>
    <mergeCell ref="EEC1:EEF1"/>
    <mergeCell ref="EEG1:EEJ1"/>
    <mergeCell ref="EEK1:EEN1"/>
    <mergeCell ref="EEO1:EER1"/>
    <mergeCell ref="ECW1:ECZ1"/>
    <mergeCell ref="EDA1:EDD1"/>
    <mergeCell ref="EDE1:EDH1"/>
    <mergeCell ref="EDI1:EDL1"/>
    <mergeCell ref="EDM1:EDP1"/>
    <mergeCell ref="EDQ1:EDT1"/>
    <mergeCell ref="EBY1:ECB1"/>
    <mergeCell ref="ECC1:ECF1"/>
    <mergeCell ref="ECG1:ECJ1"/>
    <mergeCell ref="ECK1:ECN1"/>
    <mergeCell ref="ECO1:ECR1"/>
    <mergeCell ref="ECS1:ECV1"/>
    <mergeCell ref="EBA1:EBD1"/>
    <mergeCell ref="EBE1:EBH1"/>
    <mergeCell ref="EBI1:EBL1"/>
    <mergeCell ref="EBM1:EBP1"/>
    <mergeCell ref="EBQ1:EBT1"/>
    <mergeCell ref="EBU1:EBX1"/>
    <mergeCell ref="EAC1:EAF1"/>
    <mergeCell ref="EAG1:EAJ1"/>
    <mergeCell ref="EAK1:EAN1"/>
    <mergeCell ref="EAO1:EAR1"/>
    <mergeCell ref="EAS1:EAV1"/>
    <mergeCell ref="EAW1:EAZ1"/>
    <mergeCell ref="DZE1:DZH1"/>
    <mergeCell ref="DZI1:DZL1"/>
    <mergeCell ref="DZM1:DZP1"/>
    <mergeCell ref="DZQ1:DZT1"/>
    <mergeCell ref="DZU1:DZX1"/>
    <mergeCell ref="DZY1:EAB1"/>
    <mergeCell ref="DYG1:DYJ1"/>
    <mergeCell ref="DYK1:DYN1"/>
    <mergeCell ref="DYO1:DYR1"/>
    <mergeCell ref="DYS1:DYV1"/>
    <mergeCell ref="DYW1:DYZ1"/>
    <mergeCell ref="DZA1:DZD1"/>
    <mergeCell ref="DXI1:DXL1"/>
    <mergeCell ref="DXM1:DXP1"/>
    <mergeCell ref="DXQ1:DXT1"/>
    <mergeCell ref="DXU1:DXX1"/>
    <mergeCell ref="DXY1:DYB1"/>
    <mergeCell ref="DYC1:DYF1"/>
    <mergeCell ref="DWK1:DWN1"/>
    <mergeCell ref="DWO1:DWR1"/>
    <mergeCell ref="DWS1:DWV1"/>
    <mergeCell ref="DWW1:DWZ1"/>
    <mergeCell ref="DXA1:DXD1"/>
    <mergeCell ref="DXE1:DXH1"/>
    <mergeCell ref="DVM1:DVP1"/>
    <mergeCell ref="DVQ1:DVT1"/>
    <mergeCell ref="DVU1:DVX1"/>
    <mergeCell ref="DVY1:DWB1"/>
    <mergeCell ref="DWC1:DWF1"/>
    <mergeCell ref="DWG1:DWJ1"/>
    <mergeCell ref="DUO1:DUR1"/>
    <mergeCell ref="DUS1:DUV1"/>
    <mergeCell ref="DUW1:DUZ1"/>
    <mergeCell ref="DVA1:DVD1"/>
    <mergeCell ref="DVE1:DVH1"/>
    <mergeCell ref="DVI1:DVL1"/>
    <mergeCell ref="DTQ1:DTT1"/>
    <mergeCell ref="DTU1:DTX1"/>
    <mergeCell ref="DTY1:DUB1"/>
    <mergeCell ref="DUC1:DUF1"/>
    <mergeCell ref="DUG1:DUJ1"/>
    <mergeCell ref="DUK1:DUN1"/>
    <mergeCell ref="DSS1:DSV1"/>
    <mergeCell ref="DSW1:DSZ1"/>
    <mergeCell ref="DTA1:DTD1"/>
    <mergeCell ref="DTE1:DTH1"/>
    <mergeCell ref="DTI1:DTL1"/>
    <mergeCell ref="DTM1:DTP1"/>
    <mergeCell ref="DRU1:DRX1"/>
    <mergeCell ref="DRY1:DSB1"/>
    <mergeCell ref="DSC1:DSF1"/>
    <mergeCell ref="DSG1:DSJ1"/>
    <mergeCell ref="DSK1:DSN1"/>
    <mergeCell ref="DSO1:DSR1"/>
    <mergeCell ref="DQW1:DQZ1"/>
    <mergeCell ref="DRA1:DRD1"/>
    <mergeCell ref="DRE1:DRH1"/>
    <mergeCell ref="DRI1:DRL1"/>
    <mergeCell ref="DRM1:DRP1"/>
    <mergeCell ref="DRQ1:DRT1"/>
    <mergeCell ref="DPY1:DQB1"/>
    <mergeCell ref="DQC1:DQF1"/>
    <mergeCell ref="DQG1:DQJ1"/>
    <mergeCell ref="DQK1:DQN1"/>
    <mergeCell ref="DQO1:DQR1"/>
    <mergeCell ref="DQS1:DQV1"/>
    <mergeCell ref="DPA1:DPD1"/>
    <mergeCell ref="DPE1:DPH1"/>
    <mergeCell ref="DPI1:DPL1"/>
    <mergeCell ref="DPM1:DPP1"/>
    <mergeCell ref="DPQ1:DPT1"/>
    <mergeCell ref="DPU1:DPX1"/>
    <mergeCell ref="DOC1:DOF1"/>
    <mergeCell ref="DOG1:DOJ1"/>
    <mergeCell ref="DOK1:DON1"/>
    <mergeCell ref="DOO1:DOR1"/>
    <mergeCell ref="DOS1:DOV1"/>
    <mergeCell ref="DOW1:DOZ1"/>
    <mergeCell ref="DNE1:DNH1"/>
    <mergeCell ref="DNI1:DNL1"/>
    <mergeCell ref="DNM1:DNP1"/>
    <mergeCell ref="DNQ1:DNT1"/>
    <mergeCell ref="DNU1:DNX1"/>
    <mergeCell ref="DNY1:DOB1"/>
    <mergeCell ref="DMG1:DMJ1"/>
    <mergeCell ref="DMK1:DMN1"/>
    <mergeCell ref="DMO1:DMR1"/>
    <mergeCell ref="DMS1:DMV1"/>
    <mergeCell ref="DMW1:DMZ1"/>
    <mergeCell ref="DNA1:DND1"/>
    <mergeCell ref="DLI1:DLL1"/>
    <mergeCell ref="DLM1:DLP1"/>
    <mergeCell ref="DLQ1:DLT1"/>
    <mergeCell ref="DLU1:DLX1"/>
    <mergeCell ref="DLY1:DMB1"/>
    <mergeCell ref="DMC1:DMF1"/>
    <mergeCell ref="DKK1:DKN1"/>
    <mergeCell ref="DKO1:DKR1"/>
    <mergeCell ref="DKS1:DKV1"/>
    <mergeCell ref="DKW1:DKZ1"/>
    <mergeCell ref="DLA1:DLD1"/>
    <mergeCell ref="DLE1:DLH1"/>
    <mergeCell ref="DJM1:DJP1"/>
    <mergeCell ref="DJQ1:DJT1"/>
    <mergeCell ref="DJU1:DJX1"/>
    <mergeCell ref="DJY1:DKB1"/>
    <mergeCell ref="DKC1:DKF1"/>
    <mergeCell ref="DKG1:DKJ1"/>
    <mergeCell ref="DIO1:DIR1"/>
    <mergeCell ref="DIS1:DIV1"/>
    <mergeCell ref="DIW1:DIZ1"/>
    <mergeCell ref="DJA1:DJD1"/>
    <mergeCell ref="DJE1:DJH1"/>
    <mergeCell ref="DJI1:DJL1"/>
    <mergeCell ref="DHQ1:DHT1"/>
    <mergeCell ref="DHU1:DHX1"/>
    <mergeCell ref="DHY1:DIB1"/>
    <mergeCell ref="DIC1:DIF1"/>
    <mergeCell ref="DIG1:DIJ1"/>
    <mergeCell ref="DIK1:DIN1"/>
    <mergeCell ref="DGS1:DGV1"/>
    <mergeCell ref="DGW1:DGZ1"/>
    <mergeCell ref="DHA1:DHD1"/>
    <mergeCell ref="DHE1:DHH1"/>
    <mergeCell ref="DHI1:DHL1"/>
    <mergeCell ref="DHM1:DHP1"/>
    <mergeCell ref="DFU1:DFX1"/>
    <mergeCell ref="DFY1:DGB1"/>
    <mergeCell ref="DGC1:DGF1"/>
    <mergeCell ref="DGG1:DGJ1"/>
    <mergeCell ref="DGK1:DGN1"/>
    <mergeCell ref="DGO1:DGR1"/>
    <mergeCell ref="DEW1:DEZ1"/>
    <mergeCell ref="DFA1:DFD1"/>
    <mergeCell ref="DFE1:DFH1"/>
    <mergeCell ref="DFI1:DFL1"/>
    <mergeCell ref="DFM1:DFP1"/>
    <mergeCell ref="DFQ1:DFT1"/>
    <mergeCell ref="DDY1:DEB1"/>
    <mergeCell ref="DEC1:DEF1"/>
    <mergeCell ref="DEG1:DEJ1"/>
    <mergeCell ref="DEK1:DEN1"/>
    <mergeCell ref="DEO1:DER1"/>
    <mergeCell ref="DES1:DEV1"/>
    <mergeCell ref="DDA1:DDD1"/>
    <mergeCell ref="DDE1:DDH1"/>
    <mergeCell ref="DDI1:DDL1"/>
    <mergeCell ref="DDM1:DDP1"/>
    <mergeCell ref="DDQ1:DDT1"/>
    <mergeCell ref="DDU1:DDX1"/>
    <mergeCell ref="DCC1:DCF1"/>
    <mergeCell ref="DCG1:DCJ1"/>
    <mergeCell ref="DCK1:DCN1"/>
    <mergeCell ref="DCO1:DCR1"/>
    <mergeCell ref="DCS1:DCV1"/>
    <mergeCell ref="DCW1:DCZ1"/>
    <mergeCell ref="DBE1:DBH1"/>
    <mergeCell ref="DBI1:DBL1"/>
    <mergeCell ref="DBM1:DBP1"/>
    <mergeCell ref="DBQ1:DBT1"/>
    <mergeCell ref="DBU1:DBX1"/>
    <mergeCell ref="DBY1:DCB1"/>
    <mergeCell ref="DAG1:DAJ1"/>
    <mergeCell ref="DAK1:DAN1"/>
    <mergeCell ref="DAO1:DAR1"/>
    <mergeCell ref="DAS1:DAV1"/>
    <mergeCell ref="DAW1:DAZ1"/>
    <mergeCell ref="DBA1:DBD1"/>
    <mergeCell ref="CZI1:CZL1"/>
    <mergeCell ref="CZM1:CZP1"/>
    <mergeCell ref="CZQ1:CZT1"/>
    <mergeCell ref="CZU1:CZX1"/>
    <mergeCell ref="CZY1:DAB1"/>
    <mergeCell ref="DAC1:DAF1"/>
    <mergeCell ref="CYK1:CYN1"/>
    <mergeCell ref="CYO1:CYR1"/>
    <mergeCell ref="CYS1:CYV1"/>
    <mergeCell ref="CYW1:CYZ1"/>
    <mergeCell ref="CZA1:CZD1"/>
    <mergeCell ref="CZE1:CZH1"/>
    <mergeCell ref="CXM1:CXP1"/>
    <mergeCell ref="CXQ1:CXT1"/>
    <mergeCell ref="CXU1:CXX1"/>
    <mergeCell ref="CXY1:CYB1"/>
    <mergeCell ref="CYC1:CYF1"/>
    <mergeCell ref="CYG1:CYJ1"/>
    <mergeCell ref="CWO1:CWR1"/>
    <mergeCell ref="CWS1:CWV1"/>
    <mergeCell ref="CWW1:CWZ1"/>
    <mergeCell ref="CXA1:CXD1"/>
    <mergeCell ref="CXE1:CXH1"/>
    <mergeCell ref="CXI1:CXL1"/>
    <mergeCell ref="CVQ1:CVT1"/>
    <mergeCell ref="CVU1:CVX1"/>
    <mergeCell ref="CVY1:CWB1"/>
    <mergeCell ref="CWC1:CWF1"/>
    <mergeCell ref="CWG1:CWJ1"/>
    <mergeCell ref="CWK1:CWN1"/>
    <mergeCell ref="CUS1:CUV1"/>
    <mergeCell ref="CUW1:CUZ1"/>
    <mergeCell ref="CVA1:CVD1"/>
    <mergeCell ref="CVE1:CVH1"/>
    <mergeCell ref="CVI1:CVL1"/>
    <mergeCell ref="CVM1:CVP1"/>
    <mergeCell ref="CTU1:CTX1"/>
    <mergeCell ref="CTY1:CUB1"/>
    <mergeCell ref="CUC1:CUF1"/>
    <mergeCell ref="CUG1:CUJ1"/>
    <mergeCell ref="CUK1:CUN1"/>
    <mergeCell ref="CUO1:CUR1"/>
    <mergeCell ref="CSW1:CSZ1"/>
    <mergeCell ref="CTA1:CTD1"/>
    <mergeCell ref="CTE1:CTH1"/>
    <mergeCell ref="CTI1:CTL1"/>
    <mergeCell ref="CTM1:CTP1"/>
    <mergeCell ref="CTQ1:CTT1"/>
    <mergeCell ref="CRY1:CSB1"/>
    <mergeCell ref="CSC1:CSF1"/>
    <mergeCell ref="CSG1:CSJ1"/>
    <mergeCell ref="CSK1:CSN1"/>
    <mergeCell ref="CSO1:CSR1"/>
    <mergeCell ref="CSS1:CSV1"/>
    <mergeCell ref="CRA1:CRD1"/>
    <mergeCell ref="CRE1:CRH1"/>
    <mergeCell ref="CRI1:CRL1"/>
    <mergeCell ref="CRM1:CRP1"/>
    <mergeCell ref="CRQ1:CRT1"/>
    <mergeCell ref="CRU1:CRX1"/>
    <mergeCell ref="CQC1:CQF1"/>
    <mergeCell ref="CQG1:CQJ1"/>
    <mergeCell ref="CQK1:CQN1"/>
    <mergeCell ref="CQO1:CQR1"/>
    <mergeCell ref="CQS1:CQV1"/>
    <mergeCell ref="CQW1:CQZ1"/>
    <mergeCell ref="CPE1:CPH1"/>
    <mergeCell ref="CPI1:CPL1"/>
    <mergeCell ref="CPM1:CPP1"/>
    <mergeCell ref="CPQ1:CPT1"/>
    <mergeCell ref="CPU1:CPX1"/>
    <mergeCell ref="CPY1:CQB1"/>
    <mergeCell ref="COG1:COJ1"/>
    <mergeCell ref="COK1:CON1"/>
    <mergeCell ref="COO1:COR1"/>
    <mergeCell ref="COS1:COV1"/>
    <mergeCell ref="COW1:COZ1"/>
    <mergeCell ref="CPA1:CPD1"/>
    <mergeCell ref="CNI1:CNL1"/>
    <mergeCell ref="CNM1:CNP1"/>
    <mergeCell ref="CNQ1:CNT1"/>
    <mergeCell ref="CNU1:CNX1"/>
    <mergeCell ref="CNY1:COB1"/>
    <mergeCell ref="COC1:COF1"/>
    <mergeCell ref="CMK1:CMN1"/>
    <mergeCell ref="CMO1:CMR1"/>
    <mergeCell ref="CMS1:CMV1"/>
    <mergeCell ref="CMW1:CMZ1"/>
    <mergeCell ref="CNA1:CND1"/>
    <mergeCell ref="CNE1:CNH1"/>
    <mergeCell ref="CLM1:CLP1"/>
    <mergeCell ref="CLQ1:CLT1"/>
    <mergeCell ref="CLU1:CLX1"/>
    <mergeCell ref="CLY1:CMB1"/>
    <mergeCell ref="CMC1:CMF1"/>
    <mergeCell ref="CMG1:CMJ1"/>
    <mergeCell ref="CKO1:CKR1"/>
    <mergeCell ref="CKS1:CKV1"/>
    <mergeCell ref="CKW1:CKZ1"/>
    <mergeCell ref="CLA1:CLD1"/>
    <mergeCell ref="CLE1:CLH1"/>
    <mergeCell ref="CLI1:CLL1"/>
    <mergeCell ref="CJQ1:CJT1"/>
    <mergeCell ref="CJU1:CJX1"/>
    <mergeCell ref="CJY1:CKB1"/>
    <mergeCell ref="CKC1:CKF1"/>
    <mergeCell ref="CKG1:CKJ1"/>
    <mergeCell ref="CKK1:CKN1"/>
    <mergeCell ref="CIS1:CIV1"/>
    <mergeCell ref="CIW1:CIZ1"/>
    <mergeCell ref="CJA1:CJD1"/>
    <mergeCell ref="CJE1:CJH1"/>
    <mergeCell ref="CJI1:CJL1"/>
    <mergeCell ref="CJM1:CJP1"/>
    <mergeCell ref="CHU1:CHX1"/>
    <mergeCell ref="CHY1:CIB1"/>
    <mergeCell ref="CIC1:CIF1"/>
    <mergeCell ref="CIG1:CIJ1"/>
    <mergeCell ref="CIK1:CIN1"/>
    <mergeCell ref="CIO1:CIR1"/>
    <mergeCell ref="CGW1:CGZ1"/>
    <mergeCell ref="CHA1:CHD1"/>
    <mergeCell ref="CHE1:CHH1"/>
    <mergeCell ref="CHI1:CHL1"/>
    <mergeCell ref="CHM1:CHP1"/>
    <mergeCell ref="CHQ1:CHT1"/>
    <mergeCell ref="CFY1:CGB1"/>
    <mergeCell ref="CGC1:CGF1"/>
    <mergeCell ref="CGG1:CGJ1"/>
    <mergeCell ref="CGK1:CGN1"/>
    <mergeCell ref="CGO1:CGR1"/>
    <mergeCell ref="CGS1:CGV1"/>
    <mergeCell ref="CFA1:CFD1"/>
    <mergeCell ref="CFE1:CFH1"/>
    <mergeCell ref="CFI1:CFL1"/>
    <mergeCell ref="CFM1:CFP1"/>
    <mergeCell ref="CFQ1:CFT1"/>
    <mergeCell ref="CFU1:CFX1"/>
    <mergeCell ref="CEC1:CEF1"/>
    <mergeCell ref="CEG1:CEJ1"/>
    <mergeCell ref="CEK1:CEN1"/>
    <mergeCell ref="CEO1:CER1"/>
    <mergeCell ref="CES1:CEV1"/>
    <mergeCell ref="CEW1:CEZ1"/>
    <mergeCell ref="CDE1:CDH1"/>
    <mergeCell ref="CDI1:CDL1"/>
    <mergeCell ref="CDM1:CDP1"/>
    <mergeCell ref="CDQ1:CDT1"/>
    <mergeCell ref="CDU1:CDX1"/>
    <mergeCell ref="CDY1:CEB1"/>
    <mergeCell ref="CCG1:CCJ1"/>
    <mergeCell ref="CCK1:CCN1"/>
    <mergeCell ref="CCO1:CCR1"/>
    <mergeCell ref="CCS1:CCV1"/>
    <mergeCell ref="CCW1:CCZ1"/>
    <mergeCell ref="CDA1:CDD1"/>
    <mergeCell ref="CBI1:CBL1"/>
    <mergeCell ref="CBM1:CBP1"/>
    <mergeCell ref="CBQ1:CBT1"/>
    <mergeCell ref="CBU1:CBX1"/>
    <mergeCell ref="CBY1:CCB1"/>
    <mergeCell ref="CCC1:CCF1"/>
    <mergeCell ref="CAK1:CAN1"/>
    <mergeCell ref="CAO1:CAR1"/>
    <mergeCell ref="CAS1:CAV1"/>
    <mergeCell ref="CAW1:CAZ1"/>
    <mergeCell ref="CBA1:CBD1"/>
    <mergeCell ref="CBE1:CBH1"/>
    <mergeCell ref="BZM1:BZP1"/>
    <mergeCell ref="BZQ1:BZT1"/>
    <mergeCell ref="BZU1:BZX1"/>
    <mergeCell ref="BZY1:CAB1"/>
    <mergeCell ref="CAC1:CAF1"/>
    <mergeCell ref="CAG1:CAJ1"/>
    <mergeCell ref="BYO1:BYR1"/>
    <mergeCell ref="BYS1:BYV1"/>
    <mergeCell ref="BYW1:BYZ1"/>
    <mergeCell ref="BZA1:BZD1"/>
    <mergeCell ref="BZE1:BZH1"/>
    <mergeCell ref="BZI1:BZL1"/>
    <mergeCell ref="BXQ1:BXT1"/>
    <mergeCell ref="BXU1:BXX1"/>
    <mergeCell ref="BXY1:BYB1"/>
    <mergeCell ref="BYC1:BYF1"/>
    <mergeCell ref="BYG1:BYJ1"/>
    <mergeCell ref="BYK1:BYN1"/>
    <mergeCell ref="BWS1:BWV1"/>
    <mergeCell ref="BWW1:BWZ1"/>
    <mergeCell ref="BXA1:BXD1"/>
    <mergeCell ref="BXE1:BXH1"/>
    <mergeCell ref="BXI1:BXL1"/>
    <mergeCell ref="BXM1:BXP1"/>
    <mergeCell ref="BVU1:BVX1"/>
    <mergeCell ref="BVY1:BWB1"/>
    <mergeCell ref="BWC1:BWF1"/>
    <mergeCell ref="BWG1:BWJ1"/>
    <mergeCell ref="BWK1:BWN1"/>
    <mergeCell ref="BWO1:BWR1"/>
    <mergeCell ref="BUW1:BUZ1"/>
    <mergeCell ref="BVA1:BVD1"/>
    <mergeCell ref="BVE1:BVH1"/>
    <mergeCell ref="BVI1:BVL1"/>
    <mergeCell ref="BVM1:BVP1"/>
    <mergeCell ref="BVQ1:BVT1"/>
    <mergeCell ref="BTY1:BUB1"/>
    <mergeCell ref="BUC1:BUF1"/>
    <mergeCell ref="BUG1:BUJ1"/>
    <mergeCell ref="BUK1:BUN1"/>
    <mergeCell ref="BUO1:BUR1"/>
    <mergeCell ref="BUS1:BUV1"/>
    <mergeCell ref="BTA1:BTD1"/>
    <mergeCell ref="BTE1:BTH1"/>
    <mergeCell ref="BTI1:BTL1"/>
    <mergeCell ref="BTM1:BTP1"/>
    <mergeCell ref="BTQ1:BTT1"/>
    <mergeCell ref="BTU1:BTX1"/>
    <mergeCell ref="BSC1:BSF1"/>
    <mergeCell ref="BSG1:BSJ1"/>
    <mergeCell ref="BSK1:BSN1"/>
    <mergeCell ref="BSO1:BSR1"/>
    <mergeCell ref="BSS1:BSV1"/>
    <mergeCell ref="BSW1:BSZ1"/>
    <mergeCell ref="BRE1:BRH1"/>
    <mergeCell ref="BRI1:BRL1"/>
    <mergeCell ref="BRM1:BRP1"/>
    <mergeCell ref="BRQ1:BRT1"/>
    <mergeCell ref="BRU1:BRX1"/>
    <mergeCell ref="BRY1:BSB1"/>
    <mergeCell ref="BQG1:BQJ1"/>
    <mergeCell ref="BQK1:BQN1"/>
    <mergeCell ref="BQO1:BQR1"/>
    <mergeCell ref="BQS1:BQV1"/>
    <mergeCell ref="BQW1:BQZ1"/>
    <mergeCell ref="BRA1:BRD1"/>
    <mergeCell ref="BPI1:BPL1"/>
    <mergeCell ref="BPM1:BPP1"/>
    <mergeCell ref="BPQ1:BPT1"/>
    <mergeCell ref="BPU1:BPX1"/>
    <mergeCell ref="BPY1:BQB1"/>
    <mergeCell ref="BQC1:BQF1"/>
    <mergeCell ref="BOK1:BON1"/>
    <mergeCell ref="BOO1:BOR1"/>
    <mergeCell ref="BOS1:BOV1"/>
    <mergeCell ref="BOW1:BOZ1"/>
    <mergeCell ref="BPA1:BPD1"/>
    <mergeCell ref="BPE1:BPH1"/>
    <mergeCell ref="BNM1:BNP1"/>
    <mergeCell ref="BNQ1:BNT1"/>
    <mergeCell ref="BNU1:BNX1"/>
    <mergeCell ref="BNY1:BOB1"/>
    <mergeCell ref="BOC1:BOF1"/>
    <mergeCell ref="BOG1:BOJ1"/>
    <mergeCell ref="BMO1:BMR1"/>
    <mergeCell ref="BMS1:BMV1"/>
    <mergeCell ref="BMW1:BMZ1"/>
    <mergeCell ref="BNA1:BND1"/>
    <mergeCell ref="BNE1:BNH1"/>
    <mergeCell ref="BNI1:BNL1"/>
    <mergeCell ref="BLQ1:BLT1"/>
    <mergeCell ref="BLU1:BLX1"/>
    <mergeCell ref="BLY1:BMB1"/>
    <mergeCell ref="BMC1:BMF1"/>
    <mergeCell ref="BMG1:BMJ1"/>
    <mergeCell ref="BMK1:BMN1"/>
    <mergeCell ref="BKS1:BKV1"/>
    <mergeCell ref="BKW1:BKZ1"/>
    <mergeCell ref="BLA1:BLD1"/>
    <mergeCell ref="BLE1:BLH1"/>
    <mergeCell ref="BLI1:BLL1"/>
    <mergeCell ref="BLM1:BLP1"/>
    <mergeCell ref="BJU1:BJX1"/>
    <mergeCell ref="BJY1:BKB1"/>
    <mergeCell ref="BKC1:BKF1"/>
    <mergeCell ref="BKG1:BKJ1"/>
    <mergeCell ref="BKK1:BKN1"/>
    <mergeCell ref="BKO1:BKR1"/>
    <mergeCell ref="BIW1:BIZ1"/>
    <mergeCell ref="BJA1:BJD1"/>
    <mergeCell ref="BJE1:BJH1"/>
    <mergeCell ref="BJI1:BJL1"/>
    <mergeCell ref="BJM1:BJP1"/>
    <mergeCell ref="BJQ1:BJT1"/>
    <mergeCell ref="BHY1:BIB1"/>
    <mergeCell ref="BIC1:BIF1"/>
    <mergeCell ref="BIG1:BIJ1"/>
    <mergeCell ref="BIK1:BIN1"/>
    <mergeCell ref="BIO1:BIR1"/>
    <mergeCell ref="BIS1:BIV1"/>
    <mergeCell ref="BHA1:BHD1"/>
    <mergeCell ref="BHE1:BHH1"/>
    <mergeCell ref="BHI1:BHL1"/>
    <mergeCell ref="BHM1:BHP1"/>
    <mergeCell ref="BHQ1:BHT1"/>
    <mergeCell ref="BHU1:BHX1"/>
    <mergeCell ref="BGC1:BGF1"/>
    <mergeCell ref="BGG1:BGJ1"/>
    <mergeCell ref="BGK1:BGN1"/>
    <mergeCell ref="BGO1:BGR1"/>
    <mergeCell ref="BGS1:BGV1"/>
    <mergeCell ref="BGW1:BGZ1"/>
    <mergeCell ref="BFE1:BFH1"/>
    <mergeCell ref="BFI1:BFL1"/>
    <mergeCell ref="BFM1:BFP1"/>
    <mergeCell ref="BFQ1:BFT1"/>
    <mergeCell ref="BFU1:BFX1"/>
    <mergeCell ref="BFY1:BGB1"/>
    <mergeCell ref="BEG1:BEJ1"/>
    <mergeCell ref="BEK1:BEN1"/>
    <mergeCell ref="BEO1:BER1"/>
    <mergeCell ref="BES1:BEV1"/>
    <mergeCell ref="BEW1:BEZ1"/>
    <mergeCell ref="BFA1:BFD1"/>
    <mergeCell ref="BDI1:BDL1"/>
    <mergeCell ref="BDM1:BDP1"/>
    <mergeCell ref="BDQ1:BDT1"/>
    <mergeCell ref="BDU1:BDX1"/>
    <mergeCell ref="BDY1:BEB1"/>
    <mergeCell ref="BEC1:BEF1"/>
    <mergeCell ref="BCK1:BCN1"/>
    <mergeCell ref="BCO1:BCR1"/>
    <mergeCell ref="BCS1:BCV1"/>
    <mergeCell ref="BCW1:BCZ1"/>
    <mergeCell ref="BDA1:BDD1"/>
    <mergeCell ref="BDE1:BDH1"/>
    <mergeCell ref="BBM1:BBP1"/>
    <mergeCell ref="BBQ1:BBT1"/>
    <mergeCell ref="BBU1:BBX1"/>
    <mergeCell ref="BBY1:BCB1"/>
    <mergeCell ref="BCC1:BCF1"/>
    <mergeCell ref="BCG1:BCJ1"/>
    <mergeCell ref="BAO1:BAR1"/>
    <mergeCell ref="BAS1:BAV1"/>
    <mergeCell ref="BAW1:BAZ1"/>
    <mergeCell ref="BBA1:BBD1"/>
    <mergeCell ref="BBE1:BBH1"/>
    <mergeCell ref="BBI1:BBL1"/>
    <mergeCell ref="AZQ1:AZT1"/>
    <mergeCell ref="AZU1:AZX1"/>
    <mergeCell ref="AZY1:BAB1"/>
    <mergeCell ref="BAC1:BAF1"/>
    <mergeCell ref="BAG1:BAJ1"/>
    <mergeCell ref="BAK1:BAN1"/>
    <mergeCell ref="AYS1:AYV1"/>
    <mergeCell ref="AYW1:AYZ1"/>
    <mergeCell ref="AZA1:AZD1"/>
    <mergeCell ref="AZE1:AZH1"/>
    <mergeCell ref="AZI1:AZL1"/>
    <mergeCell ref="AZM1:AZP1"/>
    <mergeCell ref="AXU1:AXX1"/>
    <mergeCell ref="AXY1:AYB1"/>
    <mergeCell ref="AYC1:AYF1"/>
    <mergeCell ref="AYG1:AYJ1"/>
    <mergeCell ref="AYK1:AYN1"/>
    <mergeCell ref="AYO1:AYR1"/>
    <mergeCell ref="AWW1:AWZ1"/>
    <mergeCell ref="AXA1:AXD1"/>
    <mergeCell ref="AXE1:AXH1"/>
    <mergeCell ref="AXI1:AXL1"/>
    <mergeCell ref="AXM1:AXP1"/>
    <mergeCell ref="AXQ1:AXT1"/>
    <mergeCell ref="AVY1:AWB1"/>
    <mergeCell ref="AWC1:AWF1"/>
    <mergeCell ref="AWG1:AWJ1"/>
    <mergeCell ref="AWK1:AWN1"/>
    <mergeCell ref="AWO1:AWR1"/>
    <mergeCell ref="AWS1:AWV1"/>
    <mergeCell ref="AVA1:AVD1"/>
    <mergeCell ref="AVE1:AVH1"/>
    <mergeCell ref="AVI1:AVL1"/>
    <mergeCell ref="AVM1:AVP1"/>
    <mergeCell ref="AVQ1:AVT1"/>
    <mergeCell ref="AVU1:AVX1"/>
    <mergeCell ref="AUC1:AUF1"/>
    <mergeCell ref="AUG1:AUJ1"/>
    <mergeCell ref="AUK1:AUN1"/>
    <mergeCell ref="AUO1:AUR1"/>
    <mergeCell ref="AUS1:AUV1"/>
    <mergeCell ref="AUW1:AUZ1"/>
    <mergeCell ref="ATE1:ATH1"/>
    <mergeCell ref="ATI1:ATL1"/>
    <mergeCell ref="ATM1:ATP1"/>
    <mergeCell ref="ATQ1:ATT1"/>
    <mergeCell ref="ATU1:ATX1"/>
    <mergeCell ref="ATY1:AUB1"/>
    <mergeCell ref="ASG1:ASJ1"/>
    <mergeCell ref="ASK1:ASN1"/>
    <mergeCell ref="ASO1:ASR1"/>
    <mergeCell ref="ASS1:ASV1"/>
    <mergeCell ref="ASW1:ASZ1"/>
    <mergeCell ref="ATA1:ATD1"/>
    <mergeCell ref="ARI1:ARL1"/>
    <mergeCell ref="ARM1:ARP1"/>
    <mergeCell ref="ARQ1:ART1"/>
    <mergeCell ref="ARU1:ARX1"/>
    <mergeCell ref="ARY1:ASB1"/>
    <mergeCell ref="ASC1:ASF1"/>
    <mergeCell ref="AQK1:AQN1"/>
    <mergeCell ref="AQO1:AQR1"/>
    <mergeCell ref="AQS1:AQV1"/>
    <mergeCell ref="AQW1:AQZ1"/>
    <mergeCell ref="ARA1:ARD1"/>
    <mergeCell ref="ARE1:ARH1"/>
    <mergeCell ref="APM1:APP1"/>
    <mergeCell ref="APQ1:APT1"/>
    <mergeCell ref="APU1:APX1"/>
    <mergeCell ref="APY1:AQB1"/>
    <mergeCell ref="AQC1:AQF1"/>
    <mergeCell ref="AQG1:AQJ1"/>
    <mergeCell ref="AOO1:AOR1"/>
    <mergeCell ref="AOS1:AOV1"/>
    <mergeCell ref="AOW1:AOZ1"/>
    <mergeCell ref="APA1:APD1"/>
    <mergeCell ref="APE1:APH1"/>
    <mergeCell ref="API1:APL1"/>
    <mergeCell ref="ANQ1:ANT1"/>
    <mergeCell ref="ANU1:ANX1"/>
    <mergeCell ref="ANY1:AOB1"/>
    <mergeCell ref="AOC1:AOF1"/>
    <mergeCell ref="AOG1:AOJ1"/>
    <mergeCell ref="AOK1:AON1"/>
    <mergeCell ref="AMS1:AMV1"/>
    <mergeCell ref="AMW1:AMZ1"/>
    <mergeCell ref="ANA1:AND1"/>
    <mergeCell ref="ANE1:ANH1"/>
    <mergeCell ref="ANI1:ANL1"/>
    <mergeCell ref="ANM1:ANP1"/>
    <mergeCell ref="ALU1:ALX1"/>
    <mergeCell ref="ALY1:AMB1"/>
    <mergeCell ref="AMC1:AMF1"/>
    <mergeCell ref="AMG1:AMJ1"/>
    <mergeCell ref="AMK1:AMN1"/>
    <mergeCell ref="AMO1:AMR1"/>
    <mergeCell ref="AKW1:AKZ1"/>
    <mergeCell ref="ALA1:ALD1"/>
    <mergeCell ref="ALE1:ALH1"/>
    <mergeCell ref="ALI1:ALL1"/>
    <mergeCell ref="ALM1:ALP1"/>
    <mergeCell ref="ALQ1:ALT1"/>
    <mergeCell ref="AJY1:AKB1"/>
    <mergeCell ref="AKC1:AKF1"/>
    <mergeCell ref="AKG1:AKJ1"/>
    <mergeCell ref="AKK1:AKN1"/>
    <mergeCell ref="AKO1:AKR1"/>
    <mergeCell ref="AKS1:AKV1"/>
    <mergeCell ref="AJA1:AJD1"/>
    <mergeCell ref="AJE1:AJH1"/>
    <mergeCell ref="AJI1:AJL1"/>
    <mergeCell ref="AJM1:AJP1"/>
    <mergeCell ref="AJQ1:AJT1"/>
    <mergeCell ref="AJU1:AJX1"/>
    <mergeCell ref="AIC1:AIF1"/>
    <mergeCell ref="AIG1:AIJ1"/>
    <mergeCell ref="AIK1:AIN1"/>
    <mergeCell ref="AIO1:AIR1"/>
    <mergeCell ref="AIS1:AIV1"/>
    <mergeCell ref="AIW1:AIZ1"/>
    <mergeCell ref="AHE1:AHH1"/>
    <mergeCell ref="AHI1:AHL1"/>
    <mergeCell ref="AHM1:AHP1"/>
    <mergeCell ref="AHQ1:AHT1"/>
    <mergeCell ref="AHU1:AHX1"/>
    <mergeCell ref="AHY1:AIB1"/>
    <mergeCell ref="AGG1:AGJ1"/>
    <mergeCell ref="AGK1:AGN1"/>
    <mergeCell ref="AGO1:AGR1"/>
    <mergeCell ref="AGS1:AGV1"/>
    <mergeCell ref="AGW1:AGZ1"/>
    <mergeCell ref="AHA1:AHD1"/>
    <mergeCell ref="AFI1:AFL1"/>
    <mergeCell ref="AFM1:AFP1"/>
    <mergeCell ref="AFQ1:AFT1"/>
    <mergeCell ref="AFU1:AFX1"/>
    <mergeCell ref="AFY1:AGB1"/>
    <mergeCell ref="AGC1:AGF1"/>
    <mergeCell ref="AEK1:AEN1"/>
    <mergeCell ref="AEO1:AER1"/>
    <mergeCell ref="AES1:AEV1"/>
    <mergeCell ref="AEW1:AEZ1"/>
    <mergeCell ref="AFA1:AFD1"/>
    <mergeCell ref="AFE1:AFH1"/>
    <mergeCell ref="ADM1:ADP1"/>
    <mergeCell ref="ADQ1:ADT1"/>
    <mergeCell ref="ADU1:ADX1"/>
    <mergeCell ref="ADY1:AEB1"/>
    <mergeCell ref="AEC1:AEF1"/>
    <mergeCell ref="AEG1:AEJ1"/>
    <mergeCell ref="ACO1:ACR1"/>
    <mergeCell ref="ACS1:ACV1"/>
    <mergeCell ref="ACW1:ACZ1"/>
    <mergeCell ref="ADA1:ADD1"/>
    <mergeCell ref="ADE1:ADH1"/>
    <mergeCell ref="ADI1:ADL1"/>
    <mergeCell ref="ABQ1:ABT1"/>
    <mergeCell ref="ABU1:ABX1"/>
    <mergeCell ref="ABY1:ACB1"/>
    <mergeCell ref="ACC1:ACF1"/>
    <mergeCell ref="ACG1:ACJ1"/>
    <mergeCell ref="ACK1:ACN1"/>
    <mergeCell ref="AAS1:AAV1"/>
    <mergeCell ref="AAW1:AAZ1"/>
    <mergeCell ref="ABA1:ABD1"/>
    <mergeCell ref="ABE1:ABH1"/>
    <mergeCell ref="ABI1:ABL1"/>
    <mergeCell ref="ABM1:ABP1"/>
    <mergeCell ref="ZU1:ZX1"/>
    <mergeCell ref="ZY1:AAB1"/>
    <mergeCell ref="AAC1:AAF1"/>
    <mergeCell ref="AAG1:AAJ1"/>
    <mergeCell ref="AAK1:AAN1"/>
    <mergeCell ref="AAO1:AAR1"/>
    <mergeCell ref="YW1:YZ1"/>
    <mergeCell ref="ZA1:ZD1"/>
    <mergeCell ref="ZE1:ZH1"/>
    <mergeCell ref="ZI1:ZL1"/>
    <mergeCell ref="ZM1:ZP1"/>
    <mergeCell ref="ZQ1:ZT1"/>
    <mergeCell ref="XY1:YB1"/>
    <mergeCell ref="YC1:YF1"/>
    <mergeCell ref="YG1:YJ1"/>
    <mergeCell ref="YK1:YN1"/>
    <mergeCell ref="YO1:YR1"/>
    <mergeCell ref="YS1:YV1"/>
    <mergeCell ref="XA1:XD1"/>
    <mergeCell ref="XE1:XH1"/>
    <mergeCell ref="XI1:XL1"/>
    <mergeCell ref="XM1:XP1"/>
    <mergeCell ref="XQ1:XT1"/>
    <mergeCell ref="XU1:XX1"/>
    <mergeCell ref="WC1:WF1"/>
    <mergeCell ref="WG1:WJ1"/>
    <mergeCell ref="WK1:WN1"/>
    <mergeCell ref="WO1:WR1"/>
    <mergeCell ref="WS1:WV1"/>
    <mergeCell ref="WW1:WZ1"/>
    <mergeCell ref="VE1:VH1"/>
    <mergeCell ref="VI1:VL1"/>
    <mergeCell ref="VM1:VP1"/>
    <mergeCell ref="VQ1:VT1"/>
    <mergeCell ref="VU1:VX1"/>
    <mergeCell ref="VY1:WB1"/>
    <mergeCell ref="UG1:UJ1"/>
    <mergeCell ref="UK1:UN1"/>
    <mergeCell ref="UO1:UR1"/>
    <mergeCell ref="US1:UV1"/>
    <mergeCell ref="UW1:UZ1"/>
    <mergeCell ref="VA1:VD1"/>
    <mergeCell ref="TI1:TL1"/>
    <mergeCell ref="TM1:TP1"/>
    <mergeCell ref="TQ1:TT1"/>
    <mergeCell ref="TU1:TX1"/>
    <mergeCell ref="TY1:UB1"/>
    <mergeCell ref="UC1:UF1"/>
    <mergeCell ref="SK1:SN1"/>
    <mergeCell ref="SO1:SR1"/>
    <mergeCell ref="SS1:SV1"/>
    <mergeCell ref="SW1:SZ1"/>
    <mergeCell ref="TA1:TD1"/>
    <mergeCell ref="TE1:TH1"/>
    <mergeCell ref="RM1:RP1"/>
    <mergeCell ref="RQ1:RT1"/>
    <mergeCell ref="RU1:RX1"/>
    <mergeCell ref="RY1:SB1"/>
    <mergeCell ref="SC1:SF1"/>
    <mergeCell ref="SG1:SJ1"/>
    <mergeCell ref="QO1:QR1"/>
    <mergeCell ref="QS1:QV1"/>
    <mergeCell ref="QW1:QZ1"/>
    <mergeCell ref="RA1:RD1"/>
    <mergeCell ref="RE1:RH1"/>
    <mergeCell ref="RI1:RL1"/>
    <mergeCell ref="PQ1:PT1"/>
    <mergeCell ref="PU1:PX1"/>
    <mergeCell ref="PY1:QB1"/>
    <mergeCell ref="QC1:QF1"/>
    <mergeCell ref="QG1:QJ1"/>
    <mergeCell ref="QK1:QN1"/>
    <mergeCell ref="OS1:OV1"/>
    <mergeCell ref="OW1:OZ1"/>
    <mergeCell ref="PA1:PD1"/>
    <mergeCell ref="PE1:PH1"/>
    <mergeCell ref="PI1:PL1"/>
    <mergeCell ref="PM1:PP1"/>
    <mergeCell ref="NU1:NX1"/>
    <mergeCell ref="NY1:OB1"/>
    <mergeCell ref="OC1:OF1"/>
    <mergeCell ref="OG1:OJ1"/>
    <mergeCell ref="OK1:ON1"/>
    <mergeCell ref="OO1:OR1"/>
    <mergeCell ref="MW1:MZ1"/>
    <mergeCell ref="NA1:ND1"/>
    <mergeCell ref="NE1:NH1"/>
    <mergeCell ref="NI1:NL1"/>
    <mergeCell ref="NM1:NP1"/>
    <mergeCell ref="NQ1:NT1"/>
    <mergeCell ref="LY1:MB1"/>
    <mergeCell ref="MC1:MF1"/>
    <mergeCell ref="MG1:MJ1"/>
    <mergeCell ref="MK1:MN1"/>
    <mergeCell ref="MO1:MR1"/>
    <mergeCell ref="MS1:MV1"/>
    <mergeCell ref="LA1:LD1"/>
    <mergeCell ref="LE1:LH1"/>
    <mergeCell ref="LI1:LL1"/>
    <mergeCell ref="LM1:LP1"/>
    <mergeCell ref="LQ1:LT1"/>
    <mergeCell ref="LU1:LX1"/>
    <mergeCell ref="KC1:KF1"/>
    <mergeCell ref="KG1:KJ1"/>
    <mergeCell ref="KK1:KN1"/>
    <mergeCell ref="KO1:KR1"/>
    <mergeCell ref="KS1:KV1"/>
    <mergeCell ref="KW1:KZ1"/>
    <mergeCell ref="JE1:JH1"/>
    <mergeCell ref="JI1:JL1"/>
    <mergeCell ref="JM1:JP1"/>
    <mergeCell ref="JQ1:JT1"/>
    <mergeCell ref="JU1:JX1"/>
    <mergeCell ref="JY1:KB1"/>
    <mergeCell ref="IG1:IJ1"/>
    <mergeCell ref="IK1:IN1"/>
    <mergeCell ref="IO1:IR1"/>
    <mergeCell ref="IS1:IV1"/>
    <mergeCell ref="IW1:IZ1"/>
    <mergeCell ref="JA1:JD1"/>
    <mergeCell ref="HI1:HL1"/>
    <mergeCell ref="HM1:HP1"/>
    <mergeCell ref="HQ1:HT1"/>
    <mergeCell ref="HU1:HX1"/>
    <mergeCell ref="HY1:IB1"/>
    <mergeCell ref="IC1:IF1"/>
    <mergeCell ref="GK1:GN1"/>
    <mergeCell ref="GO1:GR1"/>
    <mergeCell ref="GS1:GV1"/>
    <mergeCell ref="GW1:GZ1"/>
    <mergeCell ref="HA1:HD1"/>
    <mergeCell ref="HE1:HH1"/>
    <mergeCell ref="FM1:FP1"/>
    <mergeCell ref="FQ1:FT1"/>
    <mergeCell ref="FU1:FX1"/>
    <mergeCell ref="FY1:GB1"/>
    <mergeCell ref="GC1:GF1"/>
    <mergeCell ref="GG1:GJ1"/>
    <mergeCell ref="EO1:ER1"/>
    <mergeCell ref="ES1:EV1"/>
    <mergeCell ref="EW1:EZ1"/>
    <mergeCell ref="FA1:FD1"/>
    <mergeCell ref="FE1:FH1"/>
    <mergeCell ref="FI1:FL1"/>
    <mergeCell ref="DQ1:DT1"/>
    <mergeCell ref="DU1:DX1"/>
    <mergeCell ref="DY1:EB1"/>
    <mergeCell ref="EC1:EF1"/>
    <mergeCell ref="EG1:EJ1"/>
    <mergeCell ref="EK1:EN1"/>
    <mergeCell ref="CS1:CV1"/>
    <mergeCell ref="CW1:CZ1"/>
    <mergeCell ref="DA1:DD1"/>
    <mergeCell ref="DE1:DH1"/>
    <mergeCell ref="DI1:DL1"/>
    <mergeCell ref="DM1:DP1"/>
    <mergeCell ref="A1:D1"/>
    <mergeCell ref="E1:H1"/>
    <mergeCell ref="I1:L1"/>
    <mergeCell ref="M1:P1"/>
    <mergeCell ref="Q1:T1"/>
    <mergeCell ref="U1:X1"/>
    <mergeCell ref="BU1:BX1"/>
    <mergeCell ref="BY1:CB1"/>
    <mergeCell ref="CC1:CF1"/>
    <mergeCell ref="CG1:CJ1"/>
    <mergeCell ref="CK1:CN1"/>
    <mergeCell ref="CO1:CR1"/>
    <mergeCell ref="AW1:AZ1"/>
    <mergeCell ref="BA1:BD1"/>
    <mergeCell ref="BE1:BH1"/>
    <mergeCell ref="BI1:BL1"/>
    <mergeCell ref="BM1:BP1"/>
    <mergeCell ref="BQ1:BT1"/>
    <mergeCell ref="Y1:AB1"/>
    <mergeCell ref="AC1:AF1"/>
    <mergeCell ref="AG1:AJ1"/>
    <mergeCell ref="AK1:AN1"/>
    <mergeCell ref="AO1:AR1"/>
    <mergeCell ref="AS1:A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5FAC-5D53-4D0F-B1F4-0251E782CB2E}">
  <dimension ref="A1"/>
  <sheetViews>
    <sheetView workbookViewId="0">
      <selection activeCell="B4" sqref="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2023-08-10T12:17:46Z</dcterms:created>
  <dcterms:modified xsi:type="dcterms:W3CDTF">2023-10-12T17:15:00Z</dcterms:modified>
  <cp:category/>
  <cp:contentStatus/>
</cp:coreProperties>
</file>