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210A893-F687-454F-A424-E882BAD3DC27}" xr6:coauthVersionLast="47" xr6:coauthVersionMax="47" xr10:uidLastSave="{00000000-0000-0000-0000-000000000000}"/>
  <bookViews>
    <workbookView xWindow="-110" yWindow="-110" windowWidth="19420" windowHeight="10300" xr2:uid="{3A5E25B3-51CB-41CB-9569-6D2B97FE1AC8}"/>
  </bookViews>
  <sheets>
    <sheet name="Income Statement" sheetId="1" r:id="rId1"/>
    <sheet name="Statement of Owners Equity" sheetId="3" r:id="rId2"/>
    <sheet name="Balance Sheet" sheetId="4" r:id="rId3"/>
    <sheet name="Statement of Cash Flow" sheetId="2" r:id="rId4"/>
    <sheet name="Ledger Entries" sheetId="6" r:id="rId5"/>
    <sheet name="Explanat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17" i="2" s="1"/>
  <c r="C16" i="4"/>
  <c r="C13" i="4"/>
  <c r="F97" i="6"/>
  <c r="C97" i="6"/>
  <c r="F91" i="6"/>
  <c r="C91" i="6"/>
  <c r="F85" i="6"/>
  <c r="C85" i="6"/>
  <c r="F80" i="6"/>
  <c r="C80" i="6"/>
  <c r="F75" i="6"/>
  <c r="C75" i="6"/>
  <c r="F70" i="6"/>
  <c r="C70" i="6"/>
  <c r="F65" i="6"/>
  <c r="C65" i="6"/>
  <c r="F59" i="6"/>
  <c r="C59" i="6"/>
  <c r="F53" i="6"/>
  <c r="C53" i="6"/>
  <c r="C46" i="6"/>
  <c r="F46" i="6"/>
  <c r="C39" i="6"/>
  <c r="F39" i="6"/>
  <c r="F33" i="6"/>
  <c r="C33" i="6"/>
  <c r="C27" i="6"/>
  <c r="F26" i="6" s="1"/>
  <c r="F27" i="6" s="1"/>
  <c r="C19" i="2"/>
  <c r="C21" i="2" s="1"/>
  <c r="C15" i="4"/>
  <c r="C17" i="1"/>
  <c r="C5" i="3" s="1"/>
  <c r="C7" i="3" s="1"/>
  <c r="C15" i="1"/>
  <c r="C14" i="1"/>
  <c r="C7" i="1"/>
  <c r="C10" i="4"/>
  <c r="C12" i="2"/>
  <c r="C7" i="2"/>
</calcChain>
</file>

<file path=xl/sharedStrings.xml><?xml version="1.0" encoding="utf-8"?>
<sst xmlns="http://schemas.openxmlformats.org/spreadsheetml/2006/main" count="327" uniqueCount="137">
  <si>
    <t>Income Statement</t>
  </si>
  <si>
    <t>Bperson Accounting Agency</t>
  </si>
  <si>
    <t>Revenue:</t>
  </si>
  <si>
    <t>$</t>
  </si>
  <si>
    <t>Service Revenue</t>
  </si>
  <si>
    <t>Gross Profit</t>
  </si>
  <si>
    <t>Expenses:</t>
  </si>
  <si>
    <t>Rent</t>
  </si>
  <si>
    <t>Utility</t>
  </si>
  <si>
    <t>Salary</t>
  </si>
  <si>
    <t>Depreciation</t>
  </si>
  <si>
    <t>Net Income</t>
  </si>
  <si>
    <t>Total Expenses</t>
  </si>
  <si>
    <t>Earnings before Tax</t>
  </si>
  <si>
    <t>Taxes</t>
  </si>
  <si>
    <t>Balance Sheet</t>
  </si>
  <si>
    <t>Statement of Owners Equity</t>
  </si>
  <si>
    <t>Owners Equity</t>
  </si>
  <si>
    <t>Add Investment by Owner</t>
  </si>
  <si>
    <t>Add: Net Income</t>
  </si>
  <si>
    <t>Less: Dividend Paid</t>
  </si>
  <si>
    <t>Owner's Equity Ending</t>
  </si>
  <si>
    <t>Asset</t>
  </si>
  <si>
    <t>Cash</t>
  </si>
  <si>
    <t>Account receivables</t>
  </si>
  <si>
    <t>Prepaid Insurance</t>
  </si>
  <si>
    <t>Computer Equipment</t>
  </si>
  <si>
    <t>Total Asset</t>
  </si>
  <si>
    <t>Current Asset:</t>
  </si>
  <si>
    <t>Non Current Asset:</t>
  </si>
  <si>
    <t>Liabilities:</t>
  </si>
  <si>
    <t>Owners Equity:</t>
  </si>
  <si>
    <t>Total Liabilities &amp; Owners Equity</t>
  </si>
  <si>
    <t>Cashflow from Operating Expense</t>
  </si>
  <si>
    <t>Add: Depreciation</t>
  </si>
  <si>
    <t>Change in account receivables</t>
  </si>
  <si>
    <t>Net Cash from Operating Activities</t>
  </si>
  <si>
    <t>Cashflow from Investting Activities</t>
  </si>
  <si>
    <t>Purchase of computer equipment</t>
  </si>
  <si>
    <t>Purchase of insurance</t>
  </si>
  <si>
    <t>Net Cash from Investing Activities</t>
  </si>
  <si>
    <t>Cashflow from Financing Activities</t>
  </si>
  <si>
    <t>Owners Investment</t>
  </si>
  <si>
    <t>Dividends Paid</t>
  </si>
  <si>
    <t>Net Cash from Financing Activities</t>
  </si>
  <si>
    <t>Income Statement for the Period Ended 30th March 2023</t>
  </si>
  <si>
    <t>Statement of Owners Equity as at 30th March 2023</t>
  </si>
  <si>
    <t>Owners Equity (Beginning)</t>
  </si>
  <si>
    <t>Statement of Cashflow as at 30th March 2023</t>
  </si>
  <si>
    <t>Net increase in cash</t>
  </si>
  <si>
    <t>Opening cash balance</t>
  </si>
  <si>
    <t>Closing cash balance</t>
  </si>
  <si>
    <t>Date</t>
  </si>
  <si>
    <t>Description</t>
  </si>
  <si>
    <t>Amount (USD)</t>
  </si>
  <si>
    <t>Account Debited</t>
  </si>
  <si>
    <t>Account Credited</t>
  </si>
  <si>
    <t>Cash investment by Owner</t>
  </si>
  <si>
    <t>Owner's Equity</t>
  </si>
  <si>
    <t>Office Supplies Purchased</t>
  </si>
  <si>
    <t>Office Supplies</t>
  </si>
  <si>
    <t>Services Rendered - Invoice #001</t>
  </si>
  <si>
    <t>Accounts Receivable</t>
  </si>
  <si>
    <t>Rent Paid for March</t>
  </si>
  <si>
    <t>Rent Expense</t>
  </si>
  <si>
    <t>Utilities Paid</t>
  </si>
  <si>
    <t>Utility Expense</t>
  </si>
  <si>
    <t>Payment Received - Invoice #001</t>
  </si>
  <si>
    <t>Computer Equipment Purchased</t>
  </si>
  <si>
    <t>Insurance Purchased for 12 Months</t>
  </si>
  <si>
    <t>Services Rendered - Invoice #002</t>
  </si>
  <si>
    <t>Payment Received - Invoice #002</t>
  </si>
  <si>
    <t>Salaries Paid</t>
  </si>
  <si>
    <t>Salary Expense</t>
  </si>
  <si>
    <t>Dividends Declared and Paid</t>
  </si>
  <si>
    <t>Dividends</t>
  </si>
  <si>
    <t>Depreciation Expense - Computer</t>
  </si>
  <si>
    <t>Depreciation Expense</t>
  </si>
  <si>
    <t>Accumulated Depreciation</t>
  </si>
  <si>
    <t>Cash Account</t>
  </si>
  <si>
    <t>Dr</t>
  </si>
  <si>
    <t>CR</t>
  </si>
  <si>
    <t>Service Rendered</t>
  </si>
  <si>
    <t>Account Receivables</t>
  </si>
  <si>
    <t>Servicie Rendered</t>
  </si>
  <si>
    <t>Utilities</t>
  </si>
  <si>
    <t>Salary Account</t>
  </si>
  <si>
    <t>Dividends Account</t>
  </si>
  <si>
    <t>Depreciation Expenses</t>
  </si>
  <si>
    <t>Accummulated Depreciation</t>
  </si>
  <si>
    <t>Accummulated Depr.</t>
  </si>
  <si>
    <t>Depreciation Exp</t>
  </si>
  <si>
    <t>Total</t>
  </si>
  <si>
    <t>Bal C/D</t>
  </si>
  <si>
    <t>Ba/ C/D</t>
  </si>
  <si>
    <t>BAL C/D</t>
  </si>
  <si>
    <t>Bal  C/D</t>
  </si>
  <si>
    <t>DR</t>
  </si>
  <si>
    <t>Service revenue of of 5,200 was generated by adding invoice 001 &amp; 002 for service rendered.</t>
  </si>
  <si>
    <t>Net income was generated by subtracting total expenses from Total revenue</t>
  </si>
  <si>
    <t xml:space="preserve">Income Statement </t>
  </si>
  <si>
    <t>Net income of $1,250 was picked from the income statement.</t>
  </si>
  <si>
    <t>Owners equity ending is generated by deducting dividend paid from starting euity, net income and cash invested</t>
  </si>
  <si>
    <t>Cash of $16,050 was generated by suming up the following: $15,000 - $300 - $1,200 - $150 + $5,200 - $1,000 - $1,200 - $500</t>
  </si>
  <si>
    <t>The owners equity ending is gotten from statement of owners equity</t>
  </si>
  <si>
    <t xml:space="preserve">Total Liabilities  </t>
  </si>
  <si>
    <t>There are no liabilities given in the scenario, so liability of $2,500 was generated by deducting owners equity from total asset.</t>
  </si>
  <si>
    <t>Statement of Cash Flow</t>
  </si>
  <si>
    <t>Indirect method was used.</t>
  </si>
  <si>
    <t>Account receivables of $5,200 was gotten form the income statement.</t>
  </si>
  <si>
    <t>GAAP vs IFRS: Revenue Recognition</t>
  </si>
  <si>
    <t>GAAP is rules-based. Detailed criteria for revenue recognition are present with an emphasis on the completion of the earnings process and transfer of risk and rewards.</t>
  </si>
  <si>
    <t>IFRS: is principles-based. Revenue is recognized when it is probable that future economic benefits will flow to the entity and can be reliably measured.</t>
  </si>
  <si>
    <t>Service Revenue: Transaction recognition by both GAAP and IFRS when services are rendered and amounts can be reliably measured. Such examples include Invoice #001 on 03-05-23 and Invoice #002 on 03-20-23.</t>
  </si>
  <si>
    <t>Depreciation Treatment between GAAP and IFRS</t>
  </si>
  <si>
    <t>GAAP: It permits both the straight-line and declining-balance depreciation methods, with straight-line being more common.</t>
  </si>
  <si>
    <t>IFRS:Also permits straight-line depreciation but does require reassessment of the method and useful life to reflect actual usage of the assets on a periodic basis.</t>
  </si>
  <si>
    <t>Depreciation Expense:Both standards treat the $100 depreciation expense for computer equipment similarly though IFRS may require more frequent reassessment.</t>
  </si>
  <si>
    <t>Under both accounting frameworks, the $500 dividends paid to the owner decrease Owner's Equity.</t>
  </si>
  <si>
    <t>GAAP vs IFRS: Treatment of Owner's Equity</t>
  </si>
  <si>
    <t>GAAP:The Statement of Owner's Equity includes common stock, retained earnings, and accumulated other comprehensive income. For private companies, it might list Owner's Equity, Net Income, and dividends paid.</t>
  </si>
  <si>
    <t xml:space="preserve">IFRS:Requires a detailed statement of changes in equity, including revaluation surplus and foreign currency translation adjustments. </t>
  </si>
  <si>
    <t>GAAP:Dividends decrease retained earnings and are not presented in detail on financial statements.</t>
  </si>
  <si>
    <t>IFRS:Like in GAAP, dividends decrease retained earnings or increase accumulated losses.</t>
  </si>
  <si>
    <t>Here, in the example, cash and accounts receivable will fall under current assets, and computer equipment under non-current assets, by both standards.</t>
  </si>
  <si>
    <t>In the example, there are no liabilities added which would be appropriate under both GAAP and IFRS assuming there are no other debts or obligations.</t>
  </si>
  <si>
    <t>GAAP vs IFRS: Classification of Assets and Liabilities</t>
  </si>
  <si>
    <t>GAAP:Has detailed requirements with regard to the classification of assets and liabilities. Current and non-current assets are clearly differentiated based on certain criteria.</t>
  </si>
  <si>
    <t>IFRS:Allows more flexibility, and current and non-current assets are differentiated based on liquidity with more judgment.</t>
  </si>
  <si>
    <t>Liabilities</t>
  </si>
  <si>
    <t>GAAP:Records the liabilities at their face value or present value, contingent liabilities are recorded when certain criteria are met.</t>
  </si>
  <si>
    <t>IFRS:Has more extensive disclosures related to contingent liabilities and provisions for future costs.</t>
  </si>
  <si>
    <t>GAAP: Generally, the interest payments and receipts related to financing and investment activities are included in operating activities unless specifically segregated.</t>
  </si>
  <si>
    <t>Solution For this problem, the adjustments for depreciation, changes in working capital and cash flow from financing activities are the same under both standards.</t>
  </si>
  <si>
    <t>Both GAAP and IFRS allow the indirect method for the Statement of Cash Flows that starts net income and adjusts for non-cash transactions and changes in working capital.</t>
  </si>
  <si>
    <t>IFRS:Classifies interest and dividends paid and received based on the nature of the transaction: financing, investing or operating.</t>
  </si>
  <si>
    <t>Starting owners equity is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</si>
</sst>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2" xfId="0" applyFont="1" applyFill="1" applyBorder="1"/>
    <xf numFmtId="0" fontId="0" fillId="2" borderId="2" xfId="0" applyFill="1" applyBorder="1"/>
    <xf numFmtId="44" fontId="0" fillId="2" borderId="0" xfId="2" applyFont="1" applyFill="1"/>
    <xf numFmtId="3" fontId="0" fillId="2" borderId="2" xfId="0" applyNumberFormat="1" applyFill="1" applyBorder="1"/>
    <xf numFmtId="3" fontId="0" fillId="2" borderId="0" xfId="0" applyNumberFormat="1" applyFill="1"/>
    <xf numFmtId="3" fontId="3" fillId="2" borderId="0" xfId="0" applyNumberFormat="1" applyFont="1" applyFill="1"/>
    <xf numFmtId="0" fontId="3" fillId="2" borderId="0" xfId="0" applyFont="1" applyFill="1"/>
    <xf numFmtId="0" fontId="3" fillId="2" borderId="3" xfId="0" applyFont="1" applyFill="1" applyBorder="1"/>
    <xf numFmtId="3" fontId="3" fillId="2" borderId="3" xfId="0" applyNumberFormat="1" applyFont="1" applyFill="1" applyBorder="1"/>
    <xf numFmtId="0" fontId="0" fillId="2" borderId="4" xfId="0" applyFill="1" applyBorder="1"/>
    <xf numFmtId="3" fontId="0" fillId="2" borderId="4" xfId="0" applyNumberFormat="1" applyFill="1" applyBorder="1"/>
    <xf numFmtId="0" fontId="3" fillId="2" borderId="4" xfId="0" applyFont="1" applyFill="1" applyBorder="1"/>
    <xf numFmtId="3" fontId="3" fillId="2" borderId="4" xfId="0" applyNumberFormat="1" applyFont="1" applyFill="1" applyBorder="1"/>
    <xf numFmtId="0" fontId="3" fillId="2" borderId="0" xfId="0" applyFont="1" applyFill="1" applyAlignment="1">
      <alignment horizontal="right"/>
    </xf>
    <xf numFmtId="43" fontId="3" fillId="2" borderId="3" xfId="1" applyFont="1" applyFill="1" applyBorder="1"/>
    <xf numFmtId="0" fontId="0" fillId="2" borderId="4" xfId="0" applyFill="1" applyBorder="1" applyAlignment="1">
      <alignment horizontal="right"/>
    </xf>
    <xf numFmtId="14" fontId="0" fillId="2" borderId="0" xfId="0" applyNumberFormat="1" applyFill="1"/>
    <xf numFmtId="14" fontId="0" fillId="2" borderId="2" xfId="0" applyNumberFormat="1" applyFill="1" applyBorder="1"/>
    <xf numFmtId="3" fontId="2" fillId="2" borderId="2" xfId="0" applyNumberFormat="1" applyFont="1" applyFill="1" applyBorder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7" xfId="0" applyFill="1" applyBorder="1"/>
    <xf numFmtId="0" fontId="0" fillId="2" borderId="6" xfId="0" applyFill="1" applyBorder="1" applyAlignment="1">
      <alignment horizontal="left"/>
    </xf>
    <xf numFmtId="14" fontId="0" fillId="2" borderId="7" xfId="0" applyNumberFormat="1" applyFill="1" applyBorder="1"/>
    <xf numFmtId="14" fontId="0" fillId="2" borderId="7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left"/>
    </xf>
    <xf numFmtId="14" fontId="3" fillId="2" borderId="7" xfId="0" applyNumberFormat="1" applyFont="1" applyFill="1" applyBorder="1" applyAlignment="1">
      <alignment horizontal="left"/>
    </xf>
    <xf numFmtId="0" fontId="3" fillId="2" borderId="7" xfId="0" applyFont="1" applyFill="1" applyBorder="1"/>
    <xf numFmtId="0" fontId="4" fillId="2" borderId="0" xfId="0" applyFont="1" applyFill="1" applyAlignment="1">
      <alignment horizontal="right"/>
    </xf>
    <xf numFmtId="0" fontId="0" fillId="2" borderId="1" xfId="0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2A26-F041-4008-B393-8B649DA24858}">
  <dimension ref="B2:D42"/>
  <sheetViews>
    <sheetView tabSelected="1" workbookViewId="0">
      <selection activeCell="C10" sqref="C10"/>
    </sheetView>
  </sheetViews>
  <sheetFormatPr defaultRowHeight="14.5" x14ac:dyDescent="0.35"/>
  <cols>
    <col min="1" max="1" width="8.7265625" style="2"/>
    <col min="2" max="2" width="50.6328125" style="2" customWidth="1"/>
    <col min="3" max="3" width="13.08984375" style="2" customWidth="1"/>
    <col min="4" max="16384" width="8.7265625" style="2"/>
  </cols>
  <sheetData>
    <row r="2" spans="2:4" x14ac:dyDescent="0.35">
      <c r="B2" s="34" t="s">
        <v>1</v>
      </c>
      <c r="C2" s="34"/>
    </row>
    <row r="3" spans="2:4" x14ac:dyDescent="0.35">
      <c r="B3" s="35" t="s">
        <v>45</v>
      </c>
      <c r="C3" s="35"/>
    </row>
    <row r="4" spans="2:4" x14ac:dyDescent="0.35">
      <c r="B4" s="9" t="s">
        <v>0</v>
      </c>
      <c r="C4" s="16" t="s">
        <v>3</v>
      </c>
      <c r="D4" s="5"/>
    </row>
    <row r="5" spans="2:4" x14ac:dyDescent="0.35">
      <c r="B5" s="2" t="s">
        <v>2</v>
      </c>
    </row>
    <row r="6" spans="2:4" x14ac:dyDescent="0.35">
      <c r="B6" s="2" t="s">
        <v>4</v>
      </c>
      <c r="C6" s="7">
        <v>5200</v>
      </c>
    </row>
    <row r="7" spans="2:4" x14ac:dyDescent="0.35">
      <c r="B7" s="14" t="s">
        <v>5</v>
      </c>
      <c r="C7" s="15">
        <f>C6</f>
        <v>5200</v>
      </c>
    </row>
    <row r="9" spans="2:4" x14ac:dyDescent="0.35">
      <c r="B9" s="9" t="s">
        <v>6</v>
      </c>
    </row>
    <row r="10" spans="2:4" x14ac:dyDescent="0.35">
      <c r="B10" s="2" t="s">
        <v>7</v>
      </c>
      <c r="C10" s="7">
        <v>1200</v>
      </c>
    </row>
    <row r="11" spans="2:4" x14ac:dyDescent="0.35">
      <c r="B11" s="2" t="s">
        <v>8</v>
      </c>
      <c r="C11" s="2">
        <v>150</v>
      </c>
    </row>
    <row r="12" spans="2:4" x14ac:dyDescent="0.35">
      <c r="B12" s="2" t="s">
        <v>9</v>
      </c>
      <c r="C12" s="7">
        <v>2500</v>
      </c>
    </row>
    <row r="13" spans="2:4" x14ac:dyDescent="0.35">
      <c r="B13" s="2" t="s">
        <v>10</v>
      </c>
      <c r="C13" s="2">
        <v>100</v>
      </c>
      <c r="D13" s="7"/>
    </row>
    <row r="14" spans="2:4" x14ac:dyDescent="0.35">
      <c r="B14" s="14" t="s">
        <v>12</v>
      </c>
      <c r="C14" s="15">
        <f>SUM(C10:C13)</f>
        <v>3950</v>
      </c>
      <c r="D14" s="7"/>
    </row>
    <row r="15" spans="2:4" x14ac:dyDescent="0.35">
      <c r="B15" s="9" t="s">
        <v>13</v>
      </c>
      <c r="C15" s="8">
        <f>C7-C14</f>
        <v>1250</v>
      </c>
      <c r="D15" s="8"/>
    </row>
    <row r="16" spans="2:4" x14ac:dyDescent="0.35">
      <c r="B16" s="2" t="s">
        <v>14</v>
      </c>
      <c r="C16" s="2">
        <v>0</v>
      </c>
    </row>
    <row r="17" spans="2:3" ht="15" thickBot="1" x14ac:dyDescent="0.4">
      <c r="B17" s="10" t="s">
        <v>11</v>
      </c>
      <c r="C17" s="11">
        <f>C15-C16</f>
        <v>1250</v>
      </c>
    </row>
    <row r="18" spans="2:3" ht="15" thickTop="1" x14ac:dyDescent="0.35"/>
    <row r="42" spans="4:4" x14ac:dyDescent="0.35">
      <c r="D42" s="7"/>
    </row>
  </sheetData>
  <mergeCells count="2"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230E-5B84-4533-9133-027B93857E50}">
  <dimension ref="B1:C8"/>
  <sheetViews>
    <sheetView workbookViewId="0">
      <selection activeCell="C7" sqref="C7"/>
    </sheetView>
  </sheetViews>
  <sheetFormatPr defaultRowHeight="14.5" x14ac:dyDescent="0.35"/>
  <cols>
    <col min="1" max="1" width="8.7265625" style="2"/>
    <col min="2" max="2" width="46.54296875" style="2" customWidth="1"/>
    <col min="3" max="3" width="19.26953125" style="2" customWidth="1"/>
    <col min="4" max="16384" width="8.7265625" style="2"/>
  </cols>
  <sheetData>
    <row r="1" spans="2:3" x14ac:dyDescent="0.35">
      <c r="B1" s="36" t="s">
        <v>1</v>
      </c>
      <c r="C1" s="36"/>
    </row>
    <row r="2" spans="2:3" x14ac:dyDescent="0.35">
      <c r="B2" s="14" t="s">
        <v>46</v>
      </c>
      <c r="C2" s="18" t="s">
        <v>3</v>
      </c>
    </row>
    <row r="3" spans="2:3" x14ac:dyDescent="0.35">
      <c r="B3" s="2" t="s">
        <v>47</v>
      </c>
      <c r="C3" s="2">
        <v>0</v>
      </c>
    </row>
    <row r="4" spans="2:3" x14ac:dyDescent="0.35">
      <c r="B4" s="2" t="s">
        <v>18</v>
      </c>
      <c r="C4" s="7">
        <v>15000</v>
      </c>
    </row>
    <row r="5" spans="2:3" x14ac:dyDescent="0.35">
      <c r="B5" s="2" t="s">
        <v>19</v>
      </c>
      <c r="C5" s="7">
        <f>'Income Statement'!C17</f>
        <v>1250</v>
      </c>
    </row>
    <row r="6" spans="2:3" x14ac:dyDescent="0.35">
      <c r="B6" s="2" t="s">
        <v>20</v>
      </c>
      <c r="C6" s="2">
        <v>-500</v>
      </c>
    </row>
    <row r="7" spans="2:3" ht="15" thickBot="1" x14ac:dyDescent="0.4">
      <c r="B7" s="10" t="s">
        <v>21</v>
      </c>
      <c r="C7" s="17">
        <f>SUM(C3:C6)</f>
        <v>15750</v>
      </c>
    </row>
    <row r="8" spans="2:3" ht="15" thickTop="1" x14ac:dyDescent="0.35"/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6835-1ECA-4231-9B17-1282079AA380}">
  <dimension ref="B1:C17"/>
  <sheetViews>
    <sheetView workbookViewId="0">
      <selection activeCell="C17" sqref="C17"/>
    </sheetView>
  </sheetViews>
  <sheetFormatPr defaultRowHeight="14.5" x14ac:dyDescent="0.35"/>
  <cols>
    <col min="1" max="1" width="8.7265625" style="2"/>
    <col min="2" max="2" width="37.36328125" style="2" customWidth="1"/>
    <col min="3" max="3" width="19.90625" style="2" customWidth="1"/>
    <col min="4" max="16384" width="8.7265625" style="2"/>
  </cols>
  <sheetData>
    <row r="1" spans="2:3" x14ac:dyDescent="0.35">
      <c r="B1" s="37" t="s">
        <v>1</v>
      </c>
      <c r="C1" s="37"/>
    </row>
    <row r="2" spans="2:3" x14ac:dyDescent="0.35">
      <c r="B2" s="9" t="s">
        <v>15</v>
      </c>
      <c r="C2" s="16" t="s">
        <v>3</v>
      </c>
    </row>
    <row r="3" spans="2:3" x14ac:dyDescent="0.35">
      <c r="B3" s="9" t="s">
        <v>22</v>
      </c>
    </row>
    <row r="4" spans="2:3" x14ac:dyDescent="0.35">
      <c r="B4" s="9" t="s">
        <v>28</v>
      </c>
    </row>
    <row r="5" spans="2:3" x14ac:dyDescent="0.35">
      <c r="B5" s="2" t="s">
        <v>23</v>
      </c>
      <c r="C5" s="7">
        <v>16050</v>
      </c>
    </row>
    <row r="6" spans="2:3" x14ac:dyDescent="0.35">
      <c r="B6" s="2" t="s">
        <v>24</v>
      </c>
      <c r="C6" s="2">
        <v>0</v>
      </c>
    </row>
    <row r="7" spans="2:3" x14ac:dyDescent="0.35">
      <c r="B7" s="2" t="s">
        <v>25</v>
      </c>
      <c r="C7" s="7">
        <v>1200</v>
      </c>
    </row>
    <row r="8" spans="2:3" x14ac:dyDescent="0.35">
      <c r="B8" s="9" t="s">
        <v>29</v>
      </c>
    </row>
    <row r="9" spans="2:3" x14ac:dyDescent="0.35">
      <c r="B9" s="2" t="s">
        <v>26</v>
      </c>
      <c r="C9" s="7">
        <v>1000</v>
      </c>
    </row>
    <row r="10" spans="2:3" ht="15" thickBot="1" x14ac:dyDescent="0.4">
      <c r="B10" s="10" t="s">
        <v>27</v>
      </c>
      <c r="C10" s="11">
        <f>SUM(C5:C9)</f>
        <v>18250</v>
      </c>
    </row>
    <row r="11" spans="2:3" ht="15" thickTop="1" x14ac:dyDescent="0.35"/>
    <row r="12" spans="2:3" x14ac:dyDescent="0.35">
      <c r="B12" s="9" t="s">
        <v>30</v>
      </c>
    </row>
    <row r="13" spans="2:3" x14ac:dyDescent="0.35">
      <c r="B13" s="2" t="s">
        <v>105</v>
      </c>
      <c r="C13" s="7">
        <f>C10-C15</f>
        <v>2500</v>
      </c>
    </row>
    <row r="14" spans="2:3" x14ac:dyDescent="0.35">
      <c r="B14" s="9" t="s">
        <v>31</v>
      </c>
    </row>
    <row r="15" spans="2:3" x14ac:dyDescent="0.35">
      <c r="B15" s="12" t="s">
        <v>21</v>
      </c>
      <c r="C15" s="13">
        <f>'Statement of Owners Equity'!C7</f>
        <v>15750</v>
      </c>
    </row>
    <row r="16" spans="2:3" ht="15" thickBot="1" x14ac:dyDescent="0.4">
      <c r="B16" s="10" t="s">
        <v>32</v>
      </c>
      <c r="C16" s="11">
        <f>SUM(C13:C15)</f>
        <v>18250</v>
      </c>
    </row>
    <row r="17" ht="15" thickTop="1" x14ac:dyDescent="0.35"/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46E4-B714-4902-B427-373579C805DF}">
  <dimension ref="B1:C21"/>
  <sheetViews>
    <sheetView topLeftCell="A5" workbookViewId="0">
      <selection activeCell="C22" sqref="C22"/>
    </sheetView>
  </sheetViews>
  <sheetFormatPr defaultRowHeight="14.5" x14ac:dyDescent="0.35"/>
  <cols>
    <col min="1" max="1" width="8.7265625" style="2"/>
    <col min="2" max="2" width="46.7265625" style="2" customWidth="1"/>
    <col min="3" max="3" width="17.08984375" style="2" customWidth="1"/>
    <col min="4" max="16384" width="8.7265625" style="2"/>
  </cols>
  <sheetData>
    <row r="1" spans="2:3" x14ac:dyDescent="0.35">
      <c r="B1" s="36" t="s">
        <v>1</v>
      </c>
      <c r="C1" s="36"/>
    </row>
    <row r="2" spans="2:3" x14ac:dyDescent="0.35">
      <c r="B2" s="36" t="s">
        <v>48</v>
      </c>
      <c r="C2" s="36"/>
    </row>
    <row r="3" spans="2:3" x14ac:dyDescent="0.35">
      <c r="B3" s="9" t="s">
        <v>33</v>
      </c>
      <c r="C3" s="16" t="s">
        <v>3</v>
      </c>
    </row>
    <row r="4" spans="2:3" x14ac:dyDescent="0.35">
      <c r="B4" s="2" t="s">
        <v>11</v>
      </c>
      <c r="C4" s="7">
        <v>1250</v>
      </c>
    </row>
    <row r="5" spans="2:3" x14ac:dyDescent="0.35">
      <c r="B5" s="2" t="s">
        <v>34</v>
      </c>
      <c r="C5" s="2">
        <v>100</v>
      </c>
    </row>
    <row r="6" spans="2:3" x14ac:dyDescent="0.35">
      <c r="B6" s="2" t="s">
        <v>35</v>
      </c>
      <c r="C6" s="7">
        <v>5200</v>
      </c>
    </row>
    <row r="7" spans="2:3" x14ac:dyDescent="0.35">
      <c r="B7" s="14" t="s">
        <v>36</v>
      </c>
      <c r="C7" s="15">
        <f>SUM(C4:C6)</f>
        <v>6550</v>
      </c>
    </row>
    <row r="9" spans="2:3" x14ac:dyDescent="0.35">
      <c r="B9" s="9" t="s">
        <v>37</v>
      </c>
      <c r="C9" s="16" t="s">
        <v>3</v>
      </c>
    </row>
    <row r="10" spans="2:3" x14ac:dyDescent="0.35">
      <c r="B10" s="2" t="s">
        <v>38</v>
      </c>
      <c r="C10" s="7">
        <v>-1000</v>
      </c>
    </row>
    <row r="11" spans="2:3" x14ac:dyDescent="0.35">
      <c r="B11" s="2" t="s">
        <v>39</v>
      </c>
      <c r="C11" s="7">
        <v>-1200</v>
      </c>
    </row>
    <row r="12" spans="2:3" x14ac:dyDescent="0.35">
      <c r="B12" s="14" t="s">
        <v>40</v>
      </c>
      <c r="C12" s="15">
        <f>SUM(C10:C11)</f>
        <v>-2200</v>
      </c>
    </row>
    <row r="14" spans="2:3" x14ac:dyDescent="0.35">
      <c r="B14" s="9" t="s">
        <v>41</v>
      </c>
      <c r="C14" s="16" t="s">
        <v>3</v>
      </c>
    </row>
    <row r="15" spans="2:3" x14ac:dyDescent="0.35">
      <c r="B15" s="2" t="s">
        <v>42</v>
      </c>
      <c r="C15" s="7">
        <f>'Statement of Owners Equity'!C4</f>
        <v>15000</v>
      </c>
    </row>
    <row r="16" spans="2:3" x14ac:dyDescent="0.35">
      <c r="B16" s="2" t="s">
        <v>43</v>
      </c>
      <c r="C16" s="2">
        <f>'Statement of Owners Equity'!C6</f>
        <v>-500</v>
      </c>
    </row>
    <row r="17" spans="2:3" x14ac:dyDescent="0.35">
      <c r="B17" s="14" t="s">
        <v>44</v>
      </c>
      <c r="C17" s="15">
        <f>SUM(C15:C16)</f>
        <v>14500</v>
      </c>
    </row>
    <row r="18" spans="2:3" x14ac:dyDescent="0.35">
      <c r="B18" s="9"/>
      <c r="C18" s="8"/>
    </row>
    <row r="19" spans="2:3" x14ac:dyDescent="0.35">
      <c r="B19" s="2" t="s">
        <v>49</v>
      </c>
      <c r="C19" s="7">
        <f>'Balance Sheet'!C5</f>
        <v>16050</v>
      </c>
    </row>
    <row r="20" spans="2:3" x14ac:dyDescent="0.35">
      <c r="B20" s="2" t="s">
        <v>50</v>
      </c>
      <c r="C20" s="2">
        <v>0</v>
      </c>
    </row>
    <row r="21" spans="2:3" x14ac:dyDescent="0.35">
      <c r="B21" s="14" t="s">
        <v>51</v>
      </c>
      <c r="C21" s="15">
        <f>SUM(C19:C20)</f>
        <v>16050</v>
      </c>
    </row>
  </sheetData>
  <mergeCells count="2">
    <mergeCell ref="B1:C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6BAA-45F5-4A94-8F00-F1C195BA36B6}">
  <dimension ref="A1:G97"/>
  <sheetViews>
    <sheetView topLeftCell="A67" workbookViewId="0">
      <selection activeCell="B33" sqref="B33"/>
    </sheetView>
  </sheetViews>
  <sheetFormatPr defaultRowHeight="14.5" x14ac:dyDescent="0.35"/>
  <cols>
    <col min="1" max="1" width="8.08984375" style="2" bestFit="1" customWidth="1"/>
    <col min="2" max="2" width="29.54296875" style="2" bestFit="1" customWidth="1"/>
    <col min="3" max="4" width="16.26953125" style="2" customWidth="1"/>
    <col min="5" max="5" width="18.54296875" style="2" bestFit="1" customWidth="1"/>
    <col min="6" max="6" width="22.6328125" style="2" bestFit="1" customWidth="1"/>
    <col min="7" max="16384" width="8.7265625" style="2"/>
  </cols>
  <sheetData>
    <row r="1" spans="1:6" x14ac:dyDescent="0.35">
      <c r="A1" s="3" t="s">
        <v>52</v>
      </c>
      <c r="B1" s="3" t="s">
        <v>53</v>
      </c>
      <c r="C1" s="3" t="s">
        <v>54</v>
      </c>
      <c r="D1" s="3"/>
      <c r="E1" s="3" t="s">
        <v>55</v>
      </c>
      <c r="F1" s="3" t="s">
        <v>56</v>
      </c>
    </row>
    <row r="2" spans="1:6" x14ac:dyDescent="0.35">
      <c r="A2" s="20">
        <v>44986</v>
      </c>
      <c r="B2" s="4" t="s">
        <v>57</v>
      </c>
      <c r="C2" s="6">
        <v>15000</v>
      </c>
      <c r="D2" s="6"/>
      <c r="E2" s="4" t="s">
        <v>23</v>
      </c>
      <c r="F2" s="4" t="s">
        <v>58</v>
      </c>
    </row>
    <row r="3" spans="1:6" x14ac:dyDescent="0.35">
      <c r="A3" s="20">
        <v>44988</v>
      </c>
      <c r="B3" s="4" t="s">
        <v>59</v>
      </c>
      <c r="C3" s="4">
        <v>300</v>
      </c>
      <c r="D3" s="4"/>
      <c r="E3" s="4" t="s">
        <v>60</v>
      </c>
      <c r="F3" s="4" t="s">
        <v>23</v>
      </c>
    </row>
    <row r="4" spans="1:6" x14ac:dyDescent="0.35">
      <c r="A4" s="20">
        <v>44990</v>
      </c>
      <c r="B4" s="4" t="s">
        <v>61</v>
      </c>
      <c r="C4" s="21">
        <v>2200</v>
      </c>
      <c r="D4" s="21"/>
      <c r="E4" s="4" t="s">
        <v>62</v>
      </c>
      <c r="F4" s="4" t="s">
        <v>4</v>
      </c>
    </row>
    <row r="5" spans="1:6" x14ac:dyDescent="0.35">
      <c r="A5" s="20">
        <v>44993</v>
      </c>
      <c r="B5" s="4" t="s">
        <v>63</v>
      </c>
      <c r="C5" s="6">
        <v>1200</v>
      </c>
      <c r="D5" s="6"/>
      <c r="E5" s="4" t="s">
        <v>64</v>
      </c>
      <c r="F5" s="4" t="s">
        <v>23</v>
      </c>
    </row>
    <row r="6" spans="1:6" x14ac:dyDescent="0.35">
      <c r="A6" s="20">
        <v>44995</v>
      </c>
      <c r="B6" s="4" t="s">
        <v>65</v>
      </c>
      <c r="C6" s="4">
        <v>150</v>
      </c>
      <c r="D6" s="4"/>
      <c r="E6" s="4" t="s">
        <v>66</v>
      </c>
      <c r="F6" s="4" t="s">
        <v>23</v>
      </c>
    </row>
    <row r="7" spans="1:6" x14ac:dyDescent="0.35">
      <c r="A7" s="20">
        <v>44997</v>
      </c>
      <c r="B7" s="4" t="s">
        <v>67</v>
      </c>
      <c r="C7" s="21">
        <v>2200</v>
      </c>
      <c r="D7" s="21"/>
      <c r="E7" s="4" t="s">
        <v>23</v>
      </c>
      <c r="F7" s="4" t="s">
        <v>62</v>
      </c>
    </row>
    <row r="8" spans="1:6" x14ac:dyDescent="0.35">
      <c r="A8" s="20">
        <v>45000</v>
      </c>
      <c r="B8" s="4" t="s">
        <v>68</v>
      </c>
      <c r="C8" s="6">
        <v>1000</v>
      </c>
      <c r="D8" s="6"/>
      <c r="E8" s="4" t="s">
        <v>26</v>
      </c>
      <c r="F8" s="4" t="s">
        <v>23</v>
      </c>
    </row>
    <row r="9" spans="1:6" x14ac:dyDescent="0.35">
      <c r="A9" s="20">
        <v>45003</v>
      </c>
      <c r="B9" s="4" t="s">
        <v>69</v>
      </c>
      <c r="C9" s="6">
        <v>1200</v>
      </c>
      <c r="D9" s="6"/>
      <c r="E9" s="4" t="s">
        <v>25</v>
      </c>
      <c r="F9" s="4" t="s">
        <v>23</v>
      </c>
    </row>
    <row r="10" spans="1:6" x14ac:dyDescent="0.35">
      <c r="A10" s="20">
        <v>45005</v>
      </c>
      <c r="B10" s="4" t="s">
        <v>70</v>
      </c>
      <c r="C10" s="21">
        <v>3000</v>
      </c>
      <c r="D10" s="21"/>
      <c r="E10" s="4" t="s">
        <v>62</v>
      </c>
      <c r="F10" s="4" t="s">
        <v>4</v>
      </c>
    </row>
    <row r="11" spans="1:6" x14ac:dyDescent="0.35">
      <c r="A11" s="20">
        <v>45007</v>
      </c>
      <c r="B11" s="4" t="s">
        <v>71</v>
      </c>
      <c r="C11" s="21">
        <v>3000</v>
      </c>
      <c r="D11" s="21"/>
      <c r="E11" s="4" t="s">
        <v>23</v>
      </c>
      <c r="F11" s="4" t="s">
        <v>62</v>
      </c>
    </row>
    <row r="12" spans="1:6" x14ac:dyDescent="0.35">
      <c r="A12" s="20">
        <v>45010</v>
      </c>
      <c r="B12" s="4" t="s">
        <v>72</v>
      </c>
      <c r="C12" s="6">
        <v>2500</v>
      </c>
      <c r="D12" s="6"/>
      <c r="E12" s="4" t="s">
        <v>73</v>
      </c>
      <c r="F12" s="4" t="s">
        <v>23</v>
      </c>
    </row>
    <row r="13" spans="1:6" x14ac:dyDescent="0.35">
      <c r="A13" s="20">
        <v>45013</v>
      </c>
      <c r="B13" s="4" t="s">
        <v>74</v>
      </c>
      <c r="C13" s="4">
        <v>500</v>
      </c>
      <c r="D13" s="4"/>
      <c r="E13" s="4" t="s">
        <v>75</v>
      </c>
      <c r="F13" s="4" t="s">
        <v>23</v>
      </c>
    </row>
    <row r="14" spans="1:6" x14ac:dyDescent="0.35">
      <c r="A14" s="20">
        <v>45015</v>
      </c>
      <c r="B14" s="4" t="s">
        <v>76</v>
      </c>
      <c r="C14" s="4">
        <v>100</v>
      </c>
      <c r="D14" s="4"/>
      <c r="E14" s="4" t="s">
        <v>77</v>
      </c>
      <c r="F14" s="4" t="s">
        <v>78</v>
      </c>
    </row>
    <row r="17" spans="1:6" ht="15" thickBot="1" x14ac:dyDescent="0.4">
      <c r="A17" s="23" t="s">
        <v>80</v>
      </c>
      <c r="B17" s="38" t="s">
        <v>79</v>
      </c>
      <c r="C17" s="38"/>
      <c r="D17" s="38"/>
      <c r="E17" s="38"/>
      <c r="F17" s="33" t="s">
        <v>81</v>
      </c>
    </row>
    <row r="18" spans="1:6" x14ac:dyDescent="0.35">
      <c r="A18" s="2" t="s">
        <v>52</v>
      </c>
      <c r="B18" s="2" t="s">
        <v>53</v>
      </c>
      <c r="C18" s="32" t="s">
        <v>3</v>
      </c>
      <c r="D18" s="25" t="s">
        <v>52</v>
      </c>
      <c r="E18" s="2" t="s">
        <v>53</v>
      </c>
      <c r="F18" s="22" t="s">
        <v>3</v>
      </c>
    </row>
    <row r="19" spans="1:6" x14ac:dyDescent="0.35">
      <c r="A19" s="19">
        <v>44986</v>
      </c>
      <c r="B19" s="2" t="s">
        <v>17</v>
      </c>
      <c r="C19" s="7">
        <v>15000</v>
      </c>
      <c r="D19" s="27">
        <v>44988</v>
      </c>
      <c r="E19" s="2" t="s">
        <v>60</v>
      </c>
      <c r="F19" s="2">
        <v>300</v>
      </c>
    </row>
    <row r="20" spans="1:6" x14ac:dyDescent="0.35">
      <c r="A20" s="19">
        <v>44997</v>
      </c>
      <c r="B20" s="2" t="s">
        <v>83</v>
      </c>
      <c r="C20" s="7">
        <v>2200</v>
      </c>
      <c r="D20" s="27">
        <v>44993</v>
      </c>
      <c r="E20" s="2" t="s">
        <v>7</v>
      </c>
      <c r="F20" s="7">
        <v>1200</v>
      </c>
    </row>
    <row r="21" spans="1:6" x14ac:dyDescent="0.35">
      <c r="A21" s="19">
        <v>45007</v>
      </c>
      <c r="B21" s="2" t="s">
        <v>83</v>
      </c>
      <c r="C21" s="7">
        <v>3000</v>
      </c>
      <c r="D21" s="27">
        <v>44995</v>
      </c>
      <c r="E21" s="2" t="s">
        <v>85</v>
      </c>
      <c r="F21" s="2">
        <v>150</v>
      </c>
    </row>
    <row r="22" spans="1:6" x14ac:dyDescent="0.35">
      <c r="D22" s="27">
        <v>45000</v>
      </c>
      <c r="E22" s="2" t="s">
        <v>26</v>
      </c>
      <c r="F22" s="7">
        <v>1000</v>
      </c>
    </row>
    <row r="23" spans="1:6" x14ac:dyDescent="0.35">
      <c r="D23" s="27">
        <v>45003</v>
      </c>
      <c r="E23" s="2" t="s">
        <v>25</v>
      </c>
      <c r="F23" s="7">
        <v>1200</v>
      </c>
    </row>
    <row r="24" spans="1:6" x14ac:dyDescent="0.35">
      <c r="D24" s="27">
        <v>45010</v>
      </c>
      <c r="E24" s="2" t="s">
        <v>9</v>
      </c>
      <c r="F24" s="7">
        <v>2500</v>
      </c>
    </row>
    <row r="25" spans="1:6" x14ac:dyDescent="0.35">
      <c r="D25" s="27">
        <v>45013</v>
      </c>
      <c r="E25" s="2" t="s">
        <v>75</v>
      </c>
      <c r="F25" s="7">
        <v>500</v>
      </c>
    </row>
    <row r="26" spans="1:6" x14ac:dyDescent="0.35">
      <c r="A26" s="9"/>
      <c r="B26" s="9"/>
      <c r="C26" s="9"/>
      <c r="D26" s="27">
        <v>45015</v>
      </c>
      <c r="E26" s="2" t="s">
        <v>93</v>
      </c>
      <c r="F26" s="7">
        <f>C27-(SUM(F19:F25))</f>
        <v>13350</v>
      </c>
    </row>
    <row r="27" spans="1:6" x14ac:dyDescent="0.35">
      <c r="A27" s="9"/>
      <c r="B27" s="9" t="s">
        <v>92</v>
      </c>
      <c r="C27" s="8">
        <f>SUM(C19:C26)</f>
        <v>20200</v>
      </c>
      <c r="D27" s="30"/>
      <c r="E27" s="9" t="s">
        <v>92</v>
      </c>
      <c r="F27" s="8">
        <f>SUM(F19:F26)</f>
        <v>20200</v>
      </c>
    </row>
    <row r="30" spans="1:6" ht="15" thickBot="1" x14ac:dyDescent="0.4">
      <c r="A30" s="23" t="s">
        <v>97</v>
      </c>
      <c r="B30" s="38" t="s">
        <v>17</v>
      </c>
      <c r="C30" s="38"/>
      <c r="D30" s="38"/>
      <c r="E30" s="38"/>
      <c r="F30" s="33" t="s">
        <v>81</v>
      </c>
    </row>
    <row r="31" spans="1:6" x14ac:dyDescent="0.35">
      <c r="A31" s="2" t="s">
        <v>52</v>
      </c>
      <c r="B31" s="2" t="s">
        <v>53</v>
      </c>
      <c r="C31" s="22" t="s">
        <v>3</v>
      </c>
      <c r="D31" s="25" t="s">
        <v>52</v>
      </c>
      <c r="E31" s="2" t="s">
        <v>53</v>
      </c>
      <c r="F31" s="22" t="s">
        <v>3</v>
      </c>
    </row>
    <row r="32" spans="1:6" x14ac:dyDescent="0.35">
      <c r="A32" s="19">
        <v>45015</v>
      </c>
      <c r="B32" s="2" t="s">
        <v>93</v>
      </c>
      <c r="C32" s="7">
        <v>15000</v>
      </c>
      <c r="D32" s="27">
        <v>44986</v>
      </c>
      <c r="E32" s="2" t="s">
        <v>23</v>
      </c>
      <c r="F32" s="7">
        <v>15000</v>
      </c>
    </row>
    <row r="33" spans="1:6" x14ac:dyDescent="0.35">
      <c r="B33" s="9" t="s">
        <v>92</v>
      </c>
      <c r="C33" s="8">
        <f>C32</f>
        <v>15000</v>
      </c>
      <c r="D33" s="31"/>
      <c r="E33" s="9" t="s">
        <v>92</v>
      </c>
      <c r="F33" s="8">
        <f>F32</f>
        <v>15000</v>
      </c>
    </row>
    <row r="34" spans="1:6" x14ac:dyDescent="0.35">
      <c r="D34" s="24"/>
    </row>
    <row r="36" spans="1:6" ht="15" thickBot="1" x14ac:dyDescent="0.4">
      <c r="A36" s="23" t="s">
        <v>97</v>
      </c>
      <c r="B36" s="38" t="s">
        <v>60</v>
      </c>
      <c r="C36" s="38"/>
      <c r="D36" s="38"/>
      <c r="E36" s="38"/>
      <c r="F36" s="33" t="s">
        <v>81</v>
      </c>
    </row>
    <row r="37" spans="1:6" x14ac:dyDescent="0.35">
      <c r="A37" s="2" t="s">
        <v>52</v>
      </c>
      <c r="B37" s="2" t="s">
        <v>53</v>
      </c>
      <c r="C37" s="22" t="s">
        <v>3</v>
      </c>
      <c r="D37" s="25" t="s">
        <v>52</v>
      </c>
      <c r="E37" s="2" t="s">
        <v>53</v>
      </c>
      <c r="F37" s="22" t="s">
        <v>3</v>
      </c>
    </row>
    <row r="38" spans="1:6" x14ac:dyDescent="0.35">
      <c r="A38" s="19">
        <v>44988</v>
      </c>
      <c r="B38" s="2" t="s">
        <v>23</v>
      </c>
      <c r="C38" s="2">
        <v>300</v>
      </c>
      <c r="D38" s="27">
        <v>45015</v>
      </c>
      <c r="E38" s="2" t="s">
        <v>93</v>
      </c>
      <c r="F38" s="2">
        <v>300</v>
      </c>
    </row>
    <row r="39" spans="1:6" x14ac:dyDescent="0.35">
      <c r="B39" s="9" t="s">
        <v>92</v>
      </c>
      <c r="C39" s="9">
        <f>C38</f>
        <v>300</v>
      </c>
      <c r="D39" s="31"/>
      <c r="E39" s="9" t="s">
        <v>92</v>
      </c>
      <c r="F39" s="9">
        <f>F38</f>
        <v>300</v>
      </c>
    </row>
    <row r="42" spans="1:6" ht="15" thickBot="1" x14ac:dyDescent="0.4">
      <c r="A42" s="23" t="s">
        <v>97</v>
      </c>
      <c r="B42" s="38" t="s">
        <v>82</v>
      </c>
      <c r="C42" s="38"/>
      <c r="D42" s="38"/>
      <c r="E42" s="38"/>
      <c r="F42" s="33" t="s">
        <v>81</v>
      </c>
    </row>
    <row r="43" spans="1:6" x14ac:dyDescent="0.35">
      <c r="A43" s="2" t="s">
        <v>52</v>
      </c>
      <c r="B43" s="2" t="s">
        <v>53</v>
      </c>
      <c r="C43" s="22" t="s">
        <v>3</v>
      </c>
      <c r="D43" s="25" t="s">
        <v>52</v>
      </c>
      <c r="E43" s="2" t="s">
        <v>53</v>
      </c>
      <c r="F43" s="22" t="s">
        <v>3</v>
      </c>
    </row>
    <row r="44" spans="1:6" x14ac:dyDescent="0.35">
      <c r="A44" s="19">
        <v>45015</v>
      </c>
      <c r="B44" s="2" t="s">
        <v>93</v>
      </c>
      <c r="C44" s="7">
        <v>5200</v>
      </c>
      <c r="D44" s="27">
        <v>44990</v>
      </c>
      <c r="E44" s="2" t="s">
        <v>83</v>
      </c>
      <c r="F44" s="7">
        <v>2200</v>
      </c>
    </row>
    <row r="45" spans="1:6" x14ac:dyDescent="0.35">
      <c r="D45" s="27">
        <v>45005</v>
      </c>
      <c r="E45" s="2" t="s">
        <v>83</v>
      </c>
      <c r="F45" s="7">
        <v>3000</v>
      </c>
    </row>
    <row r="46" spans="1:6" x14ac:dyDescent="0.35">
      <c r="B46" s="9" t="s">
        <v>92</v>
      </c>
      <c r="C46" s="8">
        <f>SUM(C44:C45)</f>
        <v>5200</v>
      </c>
      <c r="D46" s="31"/>
      <c r="E46" s="9" t="s">
        <v>92</v>
      </c>
      <c r="F46" s="8">
        <f>SUM(F44:F45)</f>
        <v>5200</v>
      </c>
    </row>
    <row r="47" spans="1:6" x14ac:dyDescent="0.35">
      <c r="B47" s="9"/>
      <c r="C47" s="8"/>
      <c r="D47" s="9"/>
      <c r="E47" s="9"/>
      <c r="F47" s="8"/>
    </row>
    <row r="49" spans="1:6" ht="15" thickBot="1" x14ac:dyDescent="0.4">
      <c r="A49" s="23" t="s">
        <v>97</v>
      </c>
      <c r="B49" s="38" t="s">
        <v>83</v>
      </c>
      <c r="C49" s="38"/>
      <c r="D49" s="38"/>
      <c r="E49" s="38"/>
      <c r="F49" s="33" t="s">
        <v>81</v>
      </c>
    </row>
    <row r="50" spans="1:6" x14ac:dyDescent="0.35">
      <c r="A50" s="2" t="s">
        <v>52</v>
      </c>
      <c r="B50" s="2" t="s">
        <v>53</v>
      </c>
      <c r="C50" s="22" t="s">
        <v>3</v>
      </c>
      <c r="D50" s="25" t="s">
        <v>52</v>
      </c>
      <c r="E50" s="2" t="s">
        <v>53</v>
      </c>
      <c r="F50" s="22" t="s">
        <v>3</v>
      </c>
    </row>
    <row r="51" spans="1:6" x14ac:dyDescent="0.35">
      <c r="A51" s="19">
        <v>44990</v>
      </c>
      <c r="B51" s="2" t="s">
        <v>84</v>
      </c>
      <c r="C51" s="7">
        <v>2200</v>
      </c>
      <c r="D51" s="27">
        <v>44997</v>
      </c>
      <c r="E51" s="2" t="s">
        <v>23</v>
      </c>
      <c r="F51" s="7">
        <v>2200</v>
      </c>
    </row>
    <row r="52" spans="1:6" x14ac:dyDescent="0.35">
      <c r="A52" s="19">
        <v>45005</v>
      </c>
      <c r="B52" s="2" t="s">
        <v>84</v>
      </c>
      <c r="C52" s="7">
        <v>3000</v>
      </c>
      <c r="D52" s="27">
        <v>45007</v>
      </c>
      <c r="E52" s="2" t="s">
        <v>23</v>
      </c>
      <c r="F52" s="7">
        <v>3000</v>
      </c>
    </row>
    <row r="53" spans="1:6" x14ac:dyDescent="0.35">
      <c r="B53" s="9" t="s">
        <v>92</v>
      </c>
      <c r="C53" s="8">
        <f>SUM(C51:C52)</f>
        <v>5200</v>
      </c>
      <c r="D53" s="31"/>
      <c r="E53" s="9" t="s">
        <v>92</v>
      </c>
      <c r="F53" s="8">
        <f>SUM(F51:F52)</f>
        <v>5200</v>
      </c>
    </row>
    <row r="54" spans="1:6" x14ac:dyDescent="0.35">
      <c r="B54" s="9"/>
      <c r="C54" s="8"/>
      <c r="D54" s="9"/>
      <c r="E54" s="9"/>
      <c r="F54" s="8"/>
    </row>
    <row r="55" spans="1:6" x14ac:dyDescent="0.35">
      <c r="B55" s="9"/>
      <c r="C55" s="8"/>
      <c r="D55" s="9"/>
      <c r="E55" s="9"/>
      <c r="F55" s="8"/>
    </row>
    <row r="56" spans="1:6" ht="15" thickBot="1" x14ac:dyDescent="0.4">
      <c r="A56" s="23" t="s">
        <v>97</v>
      </c>
      <c r="B56" s="38" t="s">
        <v>7</v>
      </c>
      <c r="C56" s="38"/>
      <c r="D56" s="38"/>
      <c r="E56" s="38"/>
      <c r="F56" s="33" t="s">
        <v>81</v>
      </c>
    </row>
    <row r="57" spans="1:6" x14ac:dyDescent="0.35">
      <c r="A57" s="2" t="s">
        <v>52</v>
      </c>
      <c r="B57" s="2" t="s">
        <v>53</v>
      </c>
      <c r="C57" s="22" t="s">
        <v>3</v>
      </c>
      <c r="D57" s="28" t="s">
        <v>52</v>
      </c>
      <c r="E57" s="2" t="s">
        <v>53</v>
      </c>
      <c r="F57" s="22" t="s">
        <v>3</v>
      </c>
    </row>
    <row r="58" spans="1:6" x14ac:dyDescent="0.35">
      <c r="A58" s="19">
        <v>44993</v>
      </c>
      <c r="B58" s="2" t="s">
        <v>23</v>
      </c>
      <c r="C58" s="7">
        <v>1200</v>
      </c>
      <c r="D58" s="27">
        <v>45015</v>
      </c>
      <c r="E58" s="2" t="s">
        <v>93</v>
      </c>
      <c r="F58" s="7">
        <v>1200</v>
      </c>
    </row>
    <row r="59" spans="1:6" x14ac:dyDescent="0.35">
      <c r="B59" s="9" t="s">
        <v>92</v>
      </c>
      <c r="C59" s="8">
        <f>SUM(C57:C58)</f>
        <v>1200</v>
      </c>
      <c r="D59" s="24"/>
      <c r="E59" s="9" t="s">
        <v>92</v>
      </c>
      <c r="F59" s="8">
        <f>SUM(F57:F58)</f>
        <v>1200</v>
      </c>
    </row>
    <row r="62" spans="1:6" ht="15" thickBot="1" x14ac:dyDescent="0.4">
      <c r="A62" s="23" t="s">
        <v>97</v>
      </c>
      <c r="B62" s="38" t="s">
        <v>85</v>
      </c>
      <c r="C62" s="38"/>
      <c r="D62" s="38"/>
      <c r="E62" s="38"/>
      <c r="F62" s="33" t="s">
        <v>81</v>
      </c>
    </row>
    <row r="63" spans="1:6" x14ac:dyDescent="0.35">
      <c r="A63" s="29" t="s">
        <v>52</v>
      </c>
      <c r="B63" s="2" t="s">
        <v>53</v>
      </c>
      <c r="C63" s="22" t="s">
        <v>3</v>
      </c>
      <c r="D63" s="28" t="s">
        <v>52</v>
      </c>
      <c r="E63" s="2" t="s">
        <v>53</v>
      </c>
      <c r="F63" s="22" t="s">
        <v>3</v>
      </c>
    </row>
    <row r="64" spans="1:6" x14ac:dyDescent="0.35">
      <c r="A64" s="19">
        <v>44995</v>
      </c>
      <c r="B64" s="2" t="s">
        <v>23</v>
      </c>
      <c r="C64" s="2">
        <v>150</v>
      </c>
      <c r="D64" s="26">
        <v>45015</v>
      </c>
      <c r="E64" s="2" t="s">
        <v>93</v>
      </c>
      <c r="F64" s="2">
        <v>150</v>
      </c>
    </row>
    <row r="65" spans="1:7" x14ac:dyDescent="0.35">
      <c r="B65" s="9" t="s">
        <v>92</v>
      </c>
      <c r="C65" s="8">
        <f>SUM(C63:C64)</f>
        <v>150</v>
      </c>
      <c r="D65" s="24"/>
      <c r="E65" s="9" t="s">
        <v>92</v>
      </c>
      <c r="F65" s="8">
        <f>SUM(F63:F64)</f>
        <v>150</v>
      </c>
    </row>
    <row r="67" spans="1:7" ht="15" thickBot="1" x14ac:dyDescent="0.4">
      <c r="A67" s="23" t="s">
        <v>97</v>
      </c>
      <c r="B67" s="38" t="s">
        <v>26</v>
      </c>
      <c r="C67" s="38"/>
      <c r="D67" s="38"/>
      <c r="E67" s="38"/>
      <c r="F67" s="33" t="s">
        <v>81</v>
      </c>
    </row>
    <row r="68" spans="1:7" x14ac:dyDescent="0.35">
      <c r="A68" s="29" t="s">
        <v>52</v>
      </c>
      <c r="B68" s="2" t="s">
        <v>53</v>
      </c>
      <c r="C68" s="22" t="s">
        <v>3</v>
      </c>
      <c r="D68" s="28" t="s">
        <v>52</v>
      </c>
      <c r="E68" s="2" t="s">
        <v>53</v>
      </c>
      <c r="F68" s="22" t="s">
        <v>3</v>
      </c>
    </row>
    <row r="69" spans="1:7" x14ac:dyDescent="0.35">
      <c r="A69" s="19">
        <v>45000</v>
      </c>
      <c r="B69" s="2" t="s">
        <v>23</v>
      </c>
      <c r="C69" s="7">
        <v>1000</v>
      </c>
      <c r="D69" s="26">
        <v>45015</v>
      </c>
      <c r="E69" s="2" t="s">
        <v>93</v>
      </c>
      <c r="F69" s="7">
        <v>1000</v>
      </c>
    </row>
    <row r="70" spans="1:7" x14ac:dyDescent="0.35">
      <c r="B70" s="9" t="s">
        <v>92</v>
      </c>
      <c r="C70" s="8">
        <f>SUM(C68:C69)</f>
        <v>1000</v>
      </c>
      <c r="D70" s="24"/>
      <c r="E70" s="9" t="s">
        <v>92</v>
      </c>
      <c r="F70" s="8">
        <f>SUM(F68:F69)</f>
        <v>1000</v>
      </c>
    </row>
    <row r="72" spans="1:7" ht="15" thickBot="1" x14ac:dyDescent="0.4">
      <c r="A72" s="23" t="s">
        <v>97</v>
      </c>
      <c r="B72" s="38" t="s">
        <v>25</v>
      </c>
      <c r="C72" s="38"/>
      <c r="D72" s="38"/>
      <c r="E72" s="38"/>
      <c r="F72" s="33" t="s">
        <v>81</v>
      </c>
    </row>
    <row r="73" spans="1:7" x14ac:dyDescent="0.35">
      <c r="A73" s="29" t="s">
        <v>52</v>
      </c>
      <c r="B73" s="2" t="s">
        <v>53</v>
      </c>
      <c r="C73" s="22" t="s">
        <v>3</v>
      </c>
      <c r="D73" s="28" t="s">
        <v>52</v>
      </c>
      <c r="E73" s="2" t="s">
        <v>53</v>
      </c>
      <c r="F73" s="22" t="s">
        <v>3</v>
      </c>
    </row>
    <row r="74" spans="1:7" x14ac:dyDescent="0.35">
      <c r="A74" s="19">
        <v>45003</v>
      </c>
      <c r="B74" s="2" t="s">
        <v>23</v>
      </c>
      <c r="C74" s="7">
        <v>1200</v>
      </c>
      <c r="D74" s="27">
        <v>45015</v>
      </c>
      <c r="E74" s="2" t="s">
        <v>94</v>
      </c>
      <c r="F74" s="7">
        <v>1200</v>
      </c>
    </row>
    <row r="75" spans="1:7" x14ac:dyDescent="0.35">
      <c r="B75" s="9" t="s">
        <v>92</v>
      </c>
      <c r="C75" s="8">
        <f>SUM(C73:C74)</f>
        <v>1200</v>
      </c>
      <c r="D75" s="24"/>
      <c r="E75" s="9" t="s">
        <v>92</v>
      </c>
      <c r="F75" s="8">
        <f>SUM(F73:F74)</f>
        <v>1200</v>
      </c>
    </row>
    <row r="77" spans="1:7" ht="15" thickBot="1" x14ac:dyDescent="0.4">
      <c r="A77" s="23" t="s">
        <v>97</v>
      </c>
      <c r="B77" s="38" t="s">
        <v>86</v>
      </c>
      <c r="C77" s="38"/>
      <c r="D77" s="38"/>
      <c r="E77" s="38"/>
      <c r="F77" s="33" t="s">
        <v>81</v>
      </c>
      <c r="G77"/>
    </row>
    <row r="78" spans="1:7" x14ac:dyDescent="0.35">
      <c r="A78" s="29" t="s">
        <v>52</v>
      </c>
      <c r="B78" s="2" t="s">
        <v>53</v>
      </c>
      <c r="C78" s="22" t="s">
        <v>3</v>
      </c>
      <c r="D78" s="28" t="s">
        <v>52</v>
      </c>
      <c r="E78" s="2" t="s">
        <v>53</v>
      </c>
      <c r="F78" s="22" t="s">
        <v>3</v>
      </c>
    </row>
    <row r="79" spans="1:7" x14ac:dyDescent="0.35">
      <c r="A79" s="19">
        <v>45010</v>
      </c>
      <c r="B79" s="2" t="s">
        <v>23</v>
      </c>
      <c r="C79" s="7">
        <v>2500</v>
      </c>
      <c r="D79" s="26">
        <v>45015</v>
      </c>
      <c r="E79" s="2" t="s">
        <v>93</v>
      </c>
      <c r="F79" s="7">
        <v>2500</v>
      </c>
    </row>
    <row r="80" spans="1:7" x14ac:dyDescent="0.35">
      <c r="A80" s="19"/>
      <c r="B80" s="9" t="s">
        <v>92</v>
      </c>
      <c r="C80" s="8">
        <f>SUM(C78:C79)</f>
        <v>2500</v>
      </c>
      <c r="D80" s="24"/>
      <c r="E80" s="9" t="s">
        <v>92</v>
      </c>
      <c r="F80" s="8">
        <f>SUM(F78:F79)</f>
        <v>2500</v>
      </c>
    </row>
    <row r="82" spans="1:6" ht="15" thickBot="1" x14ac:dyDescent="0.4">
      <c r="A82" s="23" t="s">
        <v>97</v>
      </c>
      <c r="B82" s="38" t="s">
        <v>87</v>
      </c>
      <c r="C82" s="38"/>
      <c r="D82" s="38"/>
      <c r="E82" s="38"/>
      <c r="F82" s="33" t="s">
        <v>81</v>
      </c>
    </row>
    <row r="83" spans="1:6" x14ac:dyDescent="0.35">
      <c r="A83" s="29" t="s">
        <v>52</v>
      </c>
      <c r="B83" s="2" t="s">
        <v>53</v>
      </c>
      <c r="C83" s="22" t="s">
        <v>3</v>
      </c>
      <c r="D83" s="28" t="s">
        <v>52</v>
      </c>
      <c r="E83" s="2" t="s">
        <v>53</v>
      </c>
      <c r="F83" s="22" t="s">
        <v>3</v>
      </c>
    </row>
    <row r="84" spans="1:6" x14ac:dyDescent="0.35">
      <c r="A84" s="19">
        <v>45013</v>
      </c>
      <c r="B84" s="2" t="s">
        <v>23</v>
      </c>
      <c r="C84" s="2">
        <v>500</v>
      </c>
      <c r="D84" s="27">
        <v>45015</v>
      </c>
      <c r="E84" s="2" t="s">
        <v>93</v>
      </c>
      <c r="F84" s="2">
        <v>500</v>
      </c>
    </row>
    <row r="85" spans="1:6" x14ac:dyDescent="0.35">
      <c r="A85" s="19"/>
      <c r="B85" s="9" t="s">
        <v>92</v>
      </c>
      <c r="C85" s="8">
        <f>SUM(C83:C84)</f>
        <v>500</v>
      </c>
      <c r="D85" s="24"/>
      <c r="E85" s="9" t="s">
        <v>92</v>
      </c>
      <c r="F85" s="8">
        <f>SUM(F83:F84)</f>
        <v>500</v>
      </c>
    </row>
    <row r="88" spans="1:6" ht="15" thickBot="1" x14ac:dyDescent="0.4">
      <c r="A88" s="23" t="s">
        <v>97</v>
      </c>
      <c r="B88" s="23" t="s">
        <v>88</v>
      </c>
      <c r="C88" s="23"/>
      <c r="D88" s="23"/>
      <c r="E88" s="23"/>
      <c r="F88" s="33" t="s">
        <v>81</v>
      </c>
    </row>
    <row r="89" spans="1:6" x14ac:dyDescent="0.35">
      <c r="A89" s="29" t="s">
        <v>52</v>
      </c>
      <c r="B89" s="2" t="s">
        <v>53</v>
      </c>
      <c r="C89" s="22" t="s">
        <v>3</v>
      </c>
      <c r="D89" s="28" t="s">
        <v>52</v>
      </c>
      <c r="E89" s="2" t="s">
        <v>53</v>
      </c>
      <c r="F89" s="22" t="s">
        <v>3</v>
      </c>
    </row>
    <row r="90" spans="1:6" x14ac:dyDescent="0.35">
      <c r="A90" s="19">
        <v>45015</v>
      </c>
      <c r="B90" s="2" t="s">
        <v>90</v>
      </c>
      <c r="C90" s="2">
        <v>100</v>
      </c>
      <c r="D90" s="26">
        <v>45015</v>
      </c>
      <c r="E90" s="2" t="s">
        <v>95</v>
      </c>
      <c r="F90" s="2">
        <v>100</v>
      </c>
    </row>
    <row r="91" spans="1:6" x14ac:dyDescent="0.35">
      <c r="B91" s="9" t="s">
        <v>92</v>
      </c>
      <c r="C91" s="8">
        <f>SUM(C89:C90)</f>
        <v>100</v>
      </c>
      <c r="D91" s="24"/>
      <c r="E91" s="9" t="s">
        <v>92</v>
      </c>
      <c r="F91" s="8">
        <f>SUM(F89:F90)</f>
        <v>100</v>
      </c>
    </row>
    <row r="94" spans="1:6" ht="15" thickBot="1" x14ac:dyDescent="0.4">
      <c r="A94" s="23" t="s">
        <v>97</v>
      </c>
      <c r="B94" s="38" t="s">
        <v>89</v>
      </c>
      <c r="C94" s="38"/>
      <c r="D94" s="38"/>
      <c r="E94" s="38"/>
      <c r="F94" s="33" t="s">
        <v>81</v>
      </c>
    </row>
    <row r="95" spans="1:6" x14ac:dyDescent="0.35">
      <c r="A95" s="29" t="s">
        <v>52</v>
      </c>
      <c r="B95" s="2" t="s">
        <v>53</v>
      </c>
      <c r="C95" s="22" t="s">
        <v>3</v>
      </c>
      <c r="D95" s="28" t="s">
        <v>52</v>
      </c>
      <c r="E95" s="2" t="s">
        <v>53</v>
      </c>
      <c r="F95" s="22" t="s">
        <v>3</v>
      </c>
    </row>
    <row r="96" spans="1:6" x14ac:dyDescent="0.35">
      <c r="A96" s="19">
        <v>45015</v>
      </c>
      <c r="B96" s="19" t="s">
        <v>96</v>
      </c>
      <c r="C96" s="2">
        <v>100</v>
      </c>
      <c r="D96" s="27">
        <v>45015</v>
      </c>
      <c r="E96" s="2" t="s">
        <v>91</v>
      </c>
      <c r="F96" s="2">
        <v>100</v>
      </c>
    </row>
    <row r="97" spans="2:6" x14ac:dyDescent="0.35">
      <c r="B97" s="9" t="s">
        <v>92</v>
      </c>
      <c r="C97" s="8">
        <f>SUM(C95:C96)</f>
        <v>100</v>
      </c>
      <c r="D97" s="24"/>
      <c r="E97" s="9" t="s">
        <v>92</v>
      </c>
      <c r="F97" s="8">
        <f>SUM(F95:F96)</f>
        <v>100</v>
      </c>
    </row>
  </sheetData>
  <mergeCells count="12">
    <mergeCell ref="B72:E72"/>
    <mergeCell ref="B77:E77"/>
    <mergeCell ref="B82:E82"/>
    <mergeCell ref="B94:E94"/>
    <mergeCell ref="B17:E17"/>
    <mergeCell ref="B30:E30"/>
    <mergeCell ref="B36:E36"/>
    <mergeCell ref="B42:E42"/>
    <mergeCell ref="B49:E49"/>
    <mergeCell ref="B56:E56"/>
    <mergeCell ref="B62:E62"/>
    <mergeCell ref="B67:E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F210-261B-4846-B799-B062279AFD01}">
  <dimension ref="A1:B51"/>
  <sheetViews>
    <sheetView workbookViewId="0">
      <selection activeCell="B16" sqref="B16"/>
    </sheetView>
  </sheetViews>
  <sheetFormatPr defaultRowHeight="14.5" x14ac:dyDescent="0.35"/>
  <cols>
    <col min="2" max="2" width="87.90625" bestFit="1" customWidth="1"/>
  </cols>
  <sheetData>
    <row r="1" spans="1:2" x14ac:dyDescent="0.35">
      <c r="A1">
        <v>1</v>
      </c>
      <c r="B1" t="s">
        <v>100</v>
      </c>
    </row>
    <row r="2" spans="1:2" x14ac:dyDescent="0.35">
      <c r="B2" t="s">
        <v>98</v>
      </c>
    </row>
    <row r="3" spans="1:2" x14ac:dyDescent="0.35">
      <c r="B3" t="s">
        <v>99</v>
      </c>
    </row>
    <row r="5" spans="1:2" x14ac:dyDescent="0.35">
      <c r="B5" s="1" t="s">
        <v>110</v>
      </c>
    </row>
    <row r="6" spans="1:2" x14ac:dyDescent="0.35">
      <c r="B6" t="s">
        <v>111</v>
      </c>
    </row>
    <row r="7" spans="1:2" x14ac:dyDescent="0.35">
      <c r="B7" t="s">
        <v>112</v>
      </c>
    </row>
    <row r="8" spans="1:2" x14ac:dyDescent="0.35">
      <c r="B8" t="s">
        <v>113</v>
      </c>
    </row>
    <row r="10" spans="1:2" x14ac:dyDescent="0.35">
      <c r="B10" s="1" t="s">
        <v>114</v>
      </c>
    </row>
    <row r="11" spans="1:2" x14ac:dyDescent="0.35">
      <c r="B11" t="s">
        <v>115</v>
      </c>
    </row>
    <row r="12" spans="1:2" x14ac:dyDescent="0.35">
      <c r="B12" t="s">
        <v>116</v>
      </c>
    </row>
    <row r="13" spans="1:2" x14ac:dyDescent="0.35">
      <c r="B13" t="s">
        <v>117</v>
      </c>
    </row>
    <row r="15" spans="1:2" x14ac:dyDescent="0.35">
      <c r="A15">
        <v>2</v>
      </c>
      <c r="B15" s="1" t="s">
        <v>16</v>
      </c>
    </row>
    <row r="16" spans="1:2" x14ac:dyDescent="0.35">
      <c r="B16" t="s">
        <v>136</v>
      </c>
    </row>
    <row r="17" spans="1:2" x14ac:dyDescent="0.35">
      <c r="B17" t="s">
        <v>101</v>
      </c>
    </row>
    <row r="18" spans="1:2" x14ac:dyDescent="0.35">
      <c r="B18" t="s">
        <v>102</v>
      </c>
    </row>
    <row r="20" spans="1:2" x14ac:dyDescent="0.35">
      <c r="B20" s="1" t="s">
        <v>119</v>
      </c>
    </row>
    <row r="21" spans="1:2" x14ac:dyDescent="0.35">
      <c r="B21" t="s">
        <v>120</v>
      </c>
    </row>
    <row r="22" spans="1:2" x14ac:dyDescent="0.35">
      <c r="B22" t="s">
        <v>121</v>
      </c>
    </row>
    <row r="24" spans="1:2" x14ac:dyDescent="0.35">
      <c r="B24" s="1" t="s">
        <v>75</v>
      </c>
    </row>
    <row r="25" spans="1:2" x14ac:dyDescent="0.35">
      <c r="B25" t="s">
        <v>122</v>
      </c>
    </row>
    <row r="26" spans="1:2" x14ac:dyDescent="0.35">
      <c r="B26" t="s">
        <v>123</v>
      </c>
    </row>
    <row r="27" spans="1:2" x14ac:dyDescent="0.35">
      <c r="B27" t="s">
        <v>118</v>
      </c>
    </row>
    <row r="29" spans="1:2" x14ac:dyDescent="0.35">
      <c r="A29">
        <v>3</v>
      </c>
      <c r="B29" s="1" t="s">
        <v>15</v>
      </c>
    </row>
    <row r="30" spans="1:2" x14ac:dyDescent="0.35">
      <c r="B30" t="s">
        <v>103</v>
      </c>
    </row>
    <row r="31" spans="1:2" x14ac:dyDescent="0.35">
      <c r="B31" t="s">
        <v>106</v>
      </c>
    </row>
    <row r="32" spans="1:2" x14ac:dyDescent="0.35">
      <c r="B32" t="s">
        <v>104</v>
      </c>
    </row>
    <row r="34" spans="1:2" x14ac:dyDescent="0.35">
      <c r="B34" s="1" t="s">
        <v>126</v>
      </c>
    </row>
    <row r="35" spans="1:2" x14ac:dyDescent="0.35">
      <c r="B35" t="s">
        <v>127</v>
      </c>
    </row>
    <row r="36" spans="1:2" x14ac:dyDescent="0.35">
      <c r="B36" t="s">
        <v>128</v>
      </c>
    </row>
    <row r="37" spans="1:2" x14ac:dyDescent="0.35">
      <c r="B37" t="s">
        <v>124</v>
      </c>
    </row>
    <row r="39" spans="1:2" x14ac:dyDescent="0.35">
      <c r="B39" s="1" t="s">
        <v>129</v>
      </c>
    </row>
    <row r="40" spans="1:2" x14ac:dyDescent="0.35">
      <c r="B40" t="s">
        <v>130</v>
      </c>
    </row>
    <row r="41" spans="1:2" x14ac:dyDescent="0.35">
      <c r="B41" t="s">
        <v>131</v>
      </c>
    </row>
    <row r="42" spans="1:2" x14ac:dyDescent="0.35">
      <c r="B42" t="s">
        <v>125</v>
      </c>
    </row>
    <row r="44" spans="1:2" x14ac:dyDescent="0.35">
      <c r="A44">
        <v>4</v>
      </c>
      <c r="B44" s="1" t="s">
        <v>107</v>
      </c>
    </row>
    <row r="45" spans="1:2" x14ac:dyDescent="0.35">
      <c r="B45" t="s">
        <v>108</v>
      </c>
    </row>
    <row r="46" spans="1:2" x14ac:dyDescent="0.35">
      <c r="B46" t="s">
        <v>109</v>
      </c>
    </row>
    <row r="48" spans="1:2" x14ac:dyDescent="0.35">
      <c r="B48" t="s">
        <v>134</v>
      </c>
    </row>
    <row r="49" spans="2:2" x14ac:dyDescent="0.35">
      <c r="B49" t="s">
        <v>132</v>
      </c>
    </row>
    <row r="50" spans="2:2" x14ac:dyDescent="0.35">
      <c r="B50" t="s">
        <v>135</v>
      </c>
    </row>
    <row r="51" spans="2:2" x14ac:dyDescent="0.35">
      <c r="B51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Statement of Owners Equity</vt:lpstr>
      <vt:lpstr>Balance Sheet</vt:lpstr>
      <vt:lpstr>Statement of Cash Flow</vt:lpstr>
      <vt:lpstr>Ledger Entries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Chukwuemeka Obiekwe Vincent</dc:creator>
  <cp:lastModifiedBy>Chukwuemeka Obiekwe Vincent</cp:lastModifiedBy>
  <cp:lastPrinted>2025-05-07T18:32:38Z</cp:lastPrinted>
  <dcterms:created xsi:type="dcterms:W3CDTF">2025-01-08T09:49:52Z</dcterms:created>
  <dcterms:modified xsi:type="dcterms:W3CDTF">2025-05-07T19:19:16Z</dcterms:modified>
</cp:coreProperties>
</file>