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 activeTab="3"/>
  </bookViews>
  <sheets>
    <sheet name="Report" sheetId="1" r:id="rId1"/>
    <sheet name="Sheet2" sheetId="2" r:id="rId2"/>
    <sheet name="Sheet1" sheetId="3" r:id="rId3"/>
    <sheet name="Sheet3" sheetId="4" r:id="rId4"/>
  </sheets>
  <definedNames>
    <definedName name="_xlnm.Print_Area" localSheetId="0">Report!$A$1:$D$36</definedName>
  </definedNames>
  <calcPr calcId="145621"/>
</workbook>
</file>

<file path=xl/calcChain.xml><?xml version="1.0" encoding="utf-8"?>
<calcChain xmlns="http://schemas.openxmlformats.org/spreadsheetml/2006/main">
  <c r="D18" i="1" l="1"/>
  <c r="B14" i="1" l="1"/>
  <c r="D23" i="1" l="1"/>
  <c r="D20" i="1" l="1"/>
  <c r="D21" i="1"/>
  <c r="D22" i="1"/>
  <c r="D19" i="1"/>
  <c r="D24" i="1" l="1"/>
  <c r="A23" i="1"/>
  <c r="B23" i="1"/>
  <c r="C23" i="1"/>
  <c r="C20" i="1" l="1"/>
  <c r="C21" i="1"/>
  <c r="C22" i="1"/>
  <c r="C19" i="1"/>
  <c r="B20" i="1"/>
  <c r="B21" i="1"/>
  <c r="B22" i="1"/>
  <c r="B19" i="1"/>
  <c r="B24" i="1" l="1"/>
  <c r="C24" i="1"/>
  <c r="B6" i="1"/>
  <c r="B10" i="1" l="1"/>
  <c r="A5" i="3" l="1"/>
  <c r="A4" i="3" l="1"/>
  <c r="B13" i="1" l="1"/>
  <c r="A6" i="3" l="1"/>
  <c r="A9" i="3"/>
  <c r="A22" i="1"/>
  <c r="A20" i="1" l="1"/>
  <c r="A21" i="1"/>
  <c r="A19" i="1"/>
</calcChain>
</file>

<file path=xl/sharedStrings.xml><?xml version="1.0" encoding="utf-8"?>
<sst xmlns="http://schemas.openxmlformats.org/spreadsheetml/2006/main" count="79" uniqueCount="63">
  <si>
    <t>Tensile Strength and Extension Test</t>
  </si>
  <si>
    <t>Test No:</t>
  </si>
  <si>
    <t>Date:</t>
  </si>
  <si>
    <t>Receiving:</t>
  </si>
  <si>
    <t>Ref:</t>
  </si>
  <si>
    <t>PO#</t>
  </si>
  <si>
    <t>Sample</t>
  </si>
  <si>
    <t>Supplier:</t>
  </si>
  <si>
    <t>Thickness:</t>
  </si>
  <si>
    <t>Conclusion:</t>
  </si>
  <si>
    <t>Checked By</t>
  </si>
  <si>
    <t>Ext. at Max. Load (mm)</t>
  </si>
  <si>
    <t xml:space="preserve">Date </t>
  </si>
  <si>
    <t>Max. Load (N)</t>
  </si>
  <si>
    <t>Date</t>
  </si>
  <si>
    <t>Sample Information</t>
  </si>
  <si>
    <t>Gauge Length (mm)</t>
  </si>
  <si>
    <t>Batch Reference</t>
  </si>
  <si>
    <t xml:space="preserve">Tensile Strength </t>
  </si>
  <si>
    <t>Ext at 250.0 N (mm)</t>
  </si>
  <si>
    <t>1</t>
  </si>
  <si>
    <t>2</t>
  </si>
  <si>
    <t>3</t>
  </si>
  <si>
    <t>4</t>
  </si>
  <si>
    <t>5</t>
  </si>
  <si>
    <t>Average:</t>
  </si>
  <si>
    <t>Time</t>
  </si>
  <si>
    <t>Thread Test Report for HS Ball</t>
  </si>
  <si>
    <t>Load at 1 (N)</t>
  </si>
  <si>
    <t>acc.MIS</t>
  </si>
  <si>
    <t>4.5/cm</t>
  </si>
  <si>
    <t>Lab In-Charge</t>
  </si>
  <si>
    <t>Sohail Ghouri</t>
  </si>
  <si>
    <t>Ext. at 350.0 N (mm)</t>
  </si>
  <si>
    <t>Ext. at 400.0 N (mm)</t>
  </si>
  <si>
    <t>Weight</t>
  </si>
  <si>
    <t>Tanveer Ali</t>
  </si>
  <si>
    <t>05/05/2021</t>
  </si>
  <si>
    <t>11:16:56 AM</t>
  </si>
  <si>
    <t xml:space="preserve">TH011HS-21 </t>
  </si>
  <si>
    <t>3Ply Thread White (MC)</t>
  </si>
  <si>
    <t>11:17:56 AM</t>
  </si>
  <si>
    <t>11:18:49 AM</t>
  </si>
  <si>
    <t>11:19:39 AM</t>
  </si>
  <si>
    <t>11:20:35 AM</t>
  </si>
  <si>
    <t>Capital Sports</t>
  </si>
  <si>
    <t>Linear Density:</t>
  </si>
  <si>
    <t>Twist Per Inch</t>
  </si>
  <si>
    <t>dTex</t>
  </si>
  <si>
    <t>Receiving</t>
  </si>
  <si>
    <t>Ref</t>
  </si>
  <si>
    <t>Supplier</t>
  </si>
  <si>
    <t>Thickness</t>
  </si>
  <si>
    <t>TestNo</t>
  </si>
  <si>
    <t>PONo</t>
  </si>
  <si>
    <t>LinearDensity</t>
  </si>
  <si>
    <t>TwistPerInch</t>
  </si>
  <si>
    <t>MaxLoad_N</t>
  </si>
  <si>
    <t>ExtAtMaxLoad_mm</t>
  </si>
  <si>
    <t>Ext</t>
  </si>
  <si>
    <t>Ali</t>
  </si>
  <si>
    <t>Rehan</t>
  </si>
  <si>
    <t>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</si>
</sst>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&quot;mm&quot;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u/>
      <sz val="20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20"/>
      <color theme="1"/>
      <name val="Times New Roman"/>
      <family val="1"/>
    </font>
    <font>
      <u/>
      <sz val="16"/>
      <name val="Georgia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6"/>
      <name val="Georgia"/>
      <family val="1"/>
    </font>
    <font>
      <sz val="11"/>
      <name val="Georgia"/>
      <family val="1"/>
    </font>
    <font>
      <b/>
      <i/>
      <sz val="10"/>
      <name val="Arial"/>
      <family val="2"/>
    </font>
    <font>
      <i/>
      <sz val="11"/>
      <name val="Arial"/>
      <family val="2"/>
    </font>
    <font>
      <u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14" fontId="2" fillId="0" borderId="0" xfId="0" applyNumberFormat="1" applyFont="1"/>
    <xf numFmtId="0" fontId="4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8" fillId="2" borderId="0" xfId="0" applyFont="1" applyFill="1"/>
    <xf numFmtId="1" fontId="7" fillId="0" borderId="0" xfId="0" applyNumberFormat="1" applyFont="1"/>
    <xf numFmtId="0" fontId="5" fillId="0" borderId="1" xfId="0" applyFont="1" applyBorder="1"/>
    <xf numFmtId="14" fontId="2" fillId="0" borderId="0" xfId="0" applyNumberFormat="1" applyFont="1" applyAlignment="1">
      <alignment horizontal="left" vertical="center"/>
    </xf>
    <xf numFmtId="164" fontId="7" fillId="3" borderId="1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65" fontId="2" fillId="0" borderId="0" xfId="0" applyNumberFormat="1" applyFont="1" applyAlignment="1">
      <alignment horizontal="left" vertical="center"/>
    </xf>
    <xf numFmtId="14" fontId="7" fillId="0" borderId="1" xfId="0" applyNumberFormat="1" applyFont="1" applyBorder="1"/>
    <xf numFmtId="0" fontId="10" fillId="0" borderId="0" xfId="0" applyFont="1" applyBorder="1" applyAlignment="1">
      <alignment horizontal="center"/>
    </xf>
    <xf numFmtId="2" fontId="7" fillId="3" borderId="3" xfId="0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0" fontId="5" fillId="2" borderId="1" xfId="0" applyFont="1" applyFill="1" applyBorder="1"/>
    <xf numFmtId="14" fontId="7" fillId="0" borderId="6" xfId="0" applyNumberFormat="1" applyFont="1" applyBorder="1"/>
    <xf numFmtId="0" fontId="12" fillId="2" borderId="7" xfId="0" applyFont="1" applyFill="1" applyBorder="1"/>
    <xf numFmtId="0" fontId="12" fillId="2" borderId="1" xfId="0" applyFont="1" applyFill="1" applyBorder="1"/>
    <xf numFmtId="0" fontId="5" fillId="0" borderId="0" xfId="0" applyFont="1" applyAlignment="1"/>
    <xf numFmtId="164" fontId="14" fillId="3" borderId="5" xfId="0" applyNumberFormat="1" applyFont="1" applyFill="1" applyBorder="1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right"/>
    </xf>
    <xf numFmtId="0" fontId="15" fillId="0" borderId="0" xfId="0" applyFont="1" applyBorder="1" applyAlignment="1"/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15" fillId="0" borderId="0" xfId="0" applyFont="1" applyFill="1" applyBorder="1"/>
    <xf numFmtId="0" fontId="0" fillId="0" borderId="1" xfId="0" applyBorder="1"/>
    <xf numFmtId="0" fontId="15" fillId="0" borderId="0" xfId="0" applyFont="1" applyBorder="1" applyAlignment="1">
      <alignment horizontal="center"/>
    </xf>
    <xf numFmtId="0" fontId="16" fillId="0" borderId="0" xfId="0" applyFont="1" applyBorder="1"/>
    <xf numFmtId="0" fontId="7" fillId="0" borderId="1" xfId="0" applyFont="1" applyBorder="1" applyAlignment="1">
      <alignment horizontal="right"/>
    </xf>
    <xf numFmtId="0" fontId="0" fillId="0" borderId="1" xfId="0" applyBorder="1" applyAlignment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8" fillId="0" borderId="0" xfId="0" applyFont="1"/>
    <xf numFmtId="14" fontId="18" fillId="0" borderId="0" xfId="0" applyNumberFormat="1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164" fontId="19" fillId="0" borderId="6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20" fillId="0" borderId="0" xfId="0" applyFont="1"/>
    <xf numFmtId="0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969065</xdr:colOff>
      <xdr:row>0</xdr:row>
      <xdr:rowOff>1</xdr:rowOff>
    </xdr:from>
    <xdr:to>
      <xdr:col>3</xdr:col>
      <xdr:colOff>1252332</xdr:colOff>
      <xdr:row>2</xdr:row>
      <xdr:rowOff>273327</xdr:rowOff>
    </xdr:to>
    <xdr:pic>
      <xdr:nvPicPr>
        <xdr:cNvPr id="2" name="Picture 15" descr="Forwar_Logo_New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413" y="1"/>
          <a:ext cx="1533941" cy="654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39"/>
  <sheetViews>
    <sheetView view="pageBreakPreview" zoomScaleNormal="100" zoomScaleSheetLayoutView="100" workbookViewId="0">
      <selection activeCell="D19" sqref="D19"/>
    </sheetView>
  </sheetViews>
  <sheetFormatPr defaultColWidth="9.140625" defaultRowHeight="15" x14ac:dyDescent="0.25"/>
  <cols>
    <col min="1" max="1" width="21.42578125" style="10" bestFit="1" customWidth="1"/>
    <col min="2" max="2" width="21.7109375" style="10" bestFit="1" customWidth="1"/>
    <col min="3" max="3" width="18.7109375" style="10" bestFit="1" customWidth="1"/>
    <col min="4" max="4" width="18.85546875" style="10" bestFit="1" customWidth="1"/>
    <col min="5" max="5" width="9.140625" style="10"/>
    <col min="6" max="6" width="14" style="10" bestFit="1" customWidth="1"/>
    <col min="7" max="16384" width="9.140625" style="10"/>
  </cols>
  <sheetData>
    <row r="3" spans="1:6" ht="24.6" x14ac:dyDescent="0.25">
      <c r="A3" s="57" t="s">
        <v>27</v>
      </c>
      <c r="B3" s="57"/>
      <c r="C3" s="57"/>
      <c r="D3" s="4"/>
      <c r="E3" s="4"/>
      <c r="F3" s="4"/>
    </row>
    <row r="4" spans="1:6" ht="25.15" x14ac:dyDescent="0.45">
      <c r="A4" s="58" t="s">
        <v>0</v>
      </c>
      <c r="B4" s="58"/>
      <c r="C4" s="58"/>
      <c r="D4" s="11"/>
      <c r="E4" s="12"/>
      <c r="F4" s="13"/>
    </row>
    <row r="6" spans="1:6" ht="15.6" x14ac:dyDescent="0.25">
      <c r="A6" s="1" t="s">
        <v>1</v>
      </c>
      <c r="B6" s="3" t="str">
        <f>Sheet2!C6:C6</f>
        <v xml:space="preserve">TH011HS-21 </v>
      </c>
    </row>
    <row r="7" spans="1:6" ht="15.6" x14ac:dyDescent="0.25">
      <c r="A7" s="1" t="s">
        <v>2</v>
      </c>
      <c r="B7" s="17">
        <v>44321</v>
      </c>
    </row>
    <row r="8" spans="1:6" ht="17.25" customHeight="1" x14ac:dyDescent="0.3">
      <c r="A8" s="5" t="s">
        <v>3</v>
      </c>
      <c r="B8" s="17">
        <v>44321</v>
      </c>
      <c r="C8" s="6"/>
    </row>
    <row r="10" spans="1:6" ht="22.9" x14ac:dyDescent="0.4">
      <c r="A10" s="7" t="s">
        <v>4</v>
      </c>
      <c r="B10" s="32" t="str">
        <f>Sheet2!E6</f>
        <v>3Ply Thread White (MC)</v>
      </c>
      <c r="C10" s="32"/>
      <c r="D10" s="9"/>
    </row>
    <row r="11" spans="1:6" ht="17.45" x14ac:dyDescent="0.25">
      <c r="A11" s="19" t="s">
        <v>5</v>
      </c>
      <c r="B11" s="20" t="s">
        <v>6</v>
      </c>
    </row>
    <row r="12" spans="1:6" ht="15.6" x14ac:dyDescent="0.25">
      <c r="A12" s="1" t="s">
        <v>7</v>
      </c>
      <c r="B12" s="22" t="s">
        <v>45</v>
      </c>
    </row>
    <row r="13" spans="1:6" ht="15.75" x14ac:dyDescent="0.25">
      <c r="A13" s="1" t="s">
        <v>8</v>
      </c>
      <c r="B13" s="22">
        <f>Sheet2!D6</f>
        <v>0.71</v>
      </c>
    </row>
    <row r="14" spans="1:6" ht="15.75" x14ac:dyDescent="0.25">
      <c r="A14" s="1" t="s">
        <v>46</v>
      </c>
      <c r="B14" s="22">
        <f>2000*Sheet2!B15</f>
        <v>10700</v>
      </c>
    </row>
    <row r="15" spans="1:6" ht="15.75" x14ac:dyDescent="0.25">
      <c r="A15" s="55" t="s">
        <v>47</v>
      </c>
      <c r="B15" s="56">
        <v>2.54</v>
      </c>
    </row>
    <row r="16" spans="1:6" ht="15.75" x14ac:dyDescent="0.25">
      <c r="A16" s="1"/>
      <c r="B16" s="59"/>
      <c r="C16" s="59"/>
    </row>
    <row r="17" spans="1:6" ht="17.45" x14ac:dyDescent="0.3">
      <c r="A17" s="16" t="s">
        <v>18</v>
      </c>
    </row>
    <row r="18" spans="1:6" ht="18" x14ac:dyDescent="0.35">
      <c r="A18" s="28" t="s">
        <v>12</v>
      </c>
      <c r="B18" s="31" t="s">
        <v>11</v>
      </c>
      <c r="C18" s="53" t="s">
        <v>13</v>
      </c>
      <c r="D18" s="30" t="str">
        <f>Sheet2!J5</f>
        <v>Ext. at 350.0 N (mm)</v>
      </c>
      <c r="E18" s="14"/>
      <c r="F18" s="14"/>
    </row>
    <row r="19" spans="1:6" ht="13.9" x14ac:dyDescent="0.25">
      <c r="A19" s="29" t="str">
        <f>Sheet2!A6</f>
        <v>05/05/2021</v>
      </c>
      <c r="B19" s="52">
        <f>Sheet2!H6</f>
        <v>22.342013098949877</v>
      </c>
      <c r="C19" s="27">
        <f>Sheet2!G6</f>
        <v>438.11915108639289</v>
      </c>
      <c r="D19" s="54">
        <f>Sheet2!J6</f>
        <v>17.919532057764989</v>
      </c>
    </row>
    <row r="20" spans="1:6" ht="13.9" x14ac:dyDescent="0.25">
      <c r="A20" s="23" t="str">
        <f>Sheet2!A7</f>
        <v>05/05/2021</v>
      </c>
      <c r="B20" s="52">
        <f>Sheet2!H7</f>
        <v>26.879238244400106</v>
      </c>
      <c r="C20" s="27">
        <f>Sheet2!G7</f>
        <v>560.10631249913547</v>
      </c>
      <c r="D20" s="54">
        <f>Sheet2!J7</f>
        <v>17.341638510069554</v>
      </c>
    </row>
    <row r="21" spans="1:6" ht="13.9" x14ac:dyDescent="0.25">
      <c r="A21" s="23" t="str">
        <f>Sheet2!A8</f>
        <v>05/05/2021</v>
      </c>
      <c r="B21" s="52">
        <f>Sheet2!H8</f>
        <v>27.901689858666792</v>
      </c>
      <c r="C21" s="27">
        <f>Sheet2!G8</f>
        <v>582.05907292814084</v>
      </c>
      <c r="D21" s="54">
        <f>Sheet2!J8</f>
        <v>18.346075635900075</v>
      </c>
    </row>
    <row r="22" spans="1:6" ht="13.9" x14ac:dyDescent="0.25">
      <c r="A22" s="23" t="str">
        <f>Sheet2!A9</f>
        <v>05/05/2021</v>
      </c>
      <c r="B22" s="52">
        <f>Sheet2!H9</f>
        <v>23.655157577543989</v>
      </c>
      <c r="C22" s="27">
        <f>Sheet2!G9</f>
        <v>492.22607560177613</v>
      </c>
      <c r="D22" s="54">
        <f>Sheet2!J9</f>
        <v>17.657717789093098</v>
      </c>
    </row>
    <row r="23" spans="1:6" ht="15.75" thickBot="1" x14ac:dyDescent="0.3">
      <c r="A23" s="23" t="str">
        <f>Sheet2!A10</f>
        <v>05/05/2021</v>
      </c>
      <c r="B23" s="52">
        <f>Sheet2!H10</f>
        <v>26.009556187510604</v>
      </c>
      <c r="C23" s="27">
        <f>Sheet2!G10</f>
        <v>582.11092519889121</v>
      </c>
      <c r="D23" s="54">
        <f>Sheet2!J10</f>
        <v>17.123429028947317</v>
      </c>
    </row>
    <row r="24" spans="1:6" ht="21" thickBot="1" x14ac:dyDescent="0.35">
      <c r="A24" s="26" t="s">
        <v>25</v>
      </c>
      <c r="B24" s="33">
        <f>AVERAGE(B19:B23)</f>
        <v>25.357530993414276</v>
      </c>
      <c r="C24" s="25">
        <f>AVERAGEA(C19:C23)</f>
        <v>530.92430746286732</v>
      </c>
      <c r="D24" s="18">
        <f>AVERAGEA(D19:D23)</f>
        <v>17.677678604355005</v>
      </c>
    </row>
    <row r="25" spans="1:6" ht="20.25" x14ac:dyDescent="0.3">
      <c r="A25" s="24"/>
    </row>
    <row r="26" spans="1:6" x14ac:dyDescent="0.25">
      <c r="A26" s="15"/>
    </row>
    <row r="27" spans="1:6" x14ac:dyDescent="0.25">
      <c r="A27" s="15"/>
    </row>
    <row r="28" spans="1:6" x14ac:dyDescent="0.25">
      <c r="A28" s="15"/>
    </row>
    <row r="29" spans="1:6" x14ac:dyDescent="0.25">
      <c r="A29" s="15"/>
    </row>
    <row r="30" spans="1:6" x14ac:dyDescent="0.25">
      <c r="A30" s="15"/>
    </row>
    <row r="31" spans="1:6" ht="15.75" x14ac:dyDescent="0.25">
      <c r="B31" s="21"/>
    </row>
    <row r="32" spans="1:6" ht="15.75" x14ac:dyDescent="0.25">
      <c r="A32" s="1" t="s">
        <v>9</v>
      </c>
      <c r="B32" s="21"/>
    </row>
    <row r="33" spans="1:5" ht="15.75" x14ac:dyDescent="0.25">
      <c r="A33" s="1"/>
      <c r="B33" s="21"/>
    </row>
    <row r="35" spans="1:5" ht="15.75" x14ac:dyDescent="0.25">
      <c r="A35" s="8" t="s">
        <v>10</v>
      </c>
      <c r="C35" s="45"/>
      <c r="D35" s="47" t="s">
        <v>31</v>
      </c>
    </row>
    <row r="36" spans="1:5" ht="15.75" x14ac:dyDescent="0.25">
      <c r="A36" s="2" t="s">
        <v>36</v>
      </c>
      <c r="C36" s="46"/>
      <c r="D36" s="46" t="s">
        <v>32</v>
      </c>
    </row>
    <row r="37" spans="1:5" ht="15.75" x14ac:dyDescent="0.25">
      <c r="C37" s="8"/>
      <c r="E37" s="8"/>
    </row>
    <row r="38" spans="1:5" ht="15.75" x14ac:dyDescent="0.25">
      <c r="A38" s="8"/>
      <c r="B38" s="2"/>
      <c r="E38" s="2"/>
    </row>
    <row r="39" spans="1:5" ht="15.75" x14ac:dyDescent="0.25">
      <c r="A39" s="2"/>
    </row>
  </sheetData>
  <mergeCells count="3">
    <mergeCell ref="A3:C3"/>
    <mergeCell ref="A4:C4"/>
    <mergeCell ref="B16:C16"/>
  </mergeCells>
  <pageMargins left="0.7" right="0.7" top="0.75" bottom="0.75" header="0.3" footer="0.3"/>
  <pageSetup orientation="portrait" r:id="rId1"/>
  <headerFooter>
    <oddFooter>&amp;CStandard: 25mm Max. Extension at Min. 350N Load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15"/>
  <sheetViews>
    <sheetView workbookViewId="0">
      <selection activeCell="B15" sqref="B15"/>
    </sheetView>
  </sheetViews>
  <sheetFormatPr defaultColWidth="9.140625" defaultRowHeight="15" x14ac:dyDescent="0.25"/>
  <cols>
    <col min="1" max="1" width="10.7109375" style="48" bestFit="1" customWidth="1"/>
    <col min="2" max="2" width="18.85546875" style="48" bestFit="1" customWidth="1"/>
    <col min="3" max="3" width="18.5703125" style="48" bestFit="1" customWidth="1"/>
    <col min="4" max="4" width="30.85546875" style="48" bestFit="1" customWidth="1"/>
    <col min="5" max="5" width="33.28515625" style="48" bestFit="1" customWidth="1"/>
    <col min="6" max="6" width="13.28515625" style="48" bestFit="1" customWidth="1"/>
    <col min="7" max="7" width="21.42578125" style="48" bestFit="1" customWidth="1"/>
    <col min="8" max="8" width="15" style="48" bestFit="1" customWidth="1"/>
    <col min="9" max="10" width="21.42578125" style="48" bestFit="1" customWidth="1"/>
    <col min="11" max="11" width="9.140625" style="48"/>
    <col min="12" max="12" width="18.28515625" style="48" bestFit="1" customWidth="1"/>
    <col min="13" max="16384" width="9.140625" style="48"/>
  </cols>
  <sheetData>
    <row r="5" spans="1:13" x14ac:dyDescent="0.25">
      <c r="A5" s="48" t="s">
        <v>14</v>
      </c>
      <c r="B5" s="48" t="s">
        <v>26</v>
      </c>
      <c r="C5" s="48" t="s">
        <v>15</v>
      </c>
      <c r="D5" s="48" t="s">
        <v>16</v>
      </c>
      <c r="E5" s="48" t="s">
        <v>17</v>
      </c>
      <c r="F5" s="48" t="s">
        <v>35</v>
      </c>
      <c r="G5" s="48" t="s">
        <v>13</v>
      </c>
      <c r="H5" s="48" t="s">
        <v>11</v>
      </c>
      <c r="I5" s="48" t="s">
        <v>28</v>
      </c>
      <c r="J5" s="48" t="s">
        <v>33</v>
      </c>
      <c r="K5" s="48" t="s">
        <v>34</v>
      </c>
      <c r="L5" s="48" t="s">
        <v>6</v>
      </c>
      <c r="M5" s="48" t="s">
        <v>19</v>
      </c>
    </row>
    <row r="6" spans="1:13" x14ac:dyDescent="0.25">
      <c r="A6" s="49" t="s">
        <v>37</v>
      </c>
      <c r="B6" s="48" t="s">
        <v>38</v>
      </c>
      <c r="C6" s="48" t="s">
        <v>39</v>
      </c>
      <c r="D6" s="48">
        <v>0.71</v>
      </c>
      <c r="E6" s="48" t="s">
        <v>40</v>
      </c>
      <c r="G6" s="48">
        <v>438.11915108639289</v>
      </c>
      <c r="H6" s="48">
        <v>22.342013098949877</v>
      </c>
      <c r="I6" s="48">
        <v>350</v>
      </c>
      <c r="J6" s="48">
        <v>17.919532057764989</v>
      </c>
      <c r="K6" s="48">
        <v>20.062556259808837</v>
      </c>
      <c r="L6" s="48" t="s">
        <v>20</v>
      </c>
      <c r="M6" s="48">
        <v>13.176859334502391</v>
      </c>
    </row>
    <row r="7" spans="1:13" x14ac:dyDescent="0.25">
      <c r="A7" s="49" t="s">
        <v>37</v>
      </c>
      <c r="B7" s="48" t="s">
        <v>41</v>
      </c>
      <c r="C7" s="48" t="s">
        <v>39</v>
      </c>
      <c r="D7" s="48">
        <v>0.71</v>
      </c>
      <c r="E7" s="48" t="s">
        <v>40</v>
      </c>
      <c r="G7" s="48">
        <v>560.10631249913547</v>
      </c>
      <c r="H7" s="48">
        <v>26.879238244400106</v>
      </c>
      <c r="I7" s="48">
        <v>350</v>
      </c>
      <c r="J7" s="48">
        <v>17.341638510069554</v>
      </c>
      <c r="K7" s="48">
        <v>19.649524957213636</v>
      </c>
      <c r="L7" s="48" t="s">
        <v>21</v>
      </c>
      <c r="M7" s="48">
        <v>12.574148211378718</v>
      </c>
    </row>
    <row r="8" spans="1:13" x14ac:dyDescent="0.25">
      <c r="A8" s="49" t="s">
        <v>37</v>
      </c>
      <c r="B8" s="48" t="s">
        <v>42</v>
      </c>
      <c r="C8" s="48" t="s">
        <v>39</v>
      </c>
      <c r="D8" s="48">
        <v>0.71</v>
      </c>
      <c r="E8" s="48" t="s">
        <v>40</v>
      </c>
      <c r="G8" s="48">
        <v>582.05907292814084</v>
      </c>
      <c r="H8" s="48">
        <v>27.901689858666792</v>
      </c>
      <c r="I8" s="48">
        <v>350</v>
      </c>
      <c r="J8" s="48">
        <v>18.346075635900075</v>
      </c>
      <c r="K8" s="48">
        <v>20.328305367643917</v>
      </c>
      <c r="L8" s="48" t="s">
        <v>22</v>
      </c>
      <c r="M8" s="48">
        <v>13.260958448113634</v>
      </c>
    </row>
    <row r="9" spans="1:13" x14ac:dyDescent="0.25">
      <c r="A9" s="49" t="s">
        <v>37</v>
      </c>
      <c r="B9" s="48" t="s">
        <v>43</v>
      </c>
      <c r="C9" s="48" t="s">
        <v>39</v>
      </c>
      <c r="D9" s="48">
        <v>0.71</v>
      </c>
      <c r="E9" s="48" t="s">
        <v>40</v>
      </c>
      <c r="G9" s="48">
        <v>492.22607560177613</v>
      </c>
      <c r="H9" s="48">
        <v>23.655157577543989</v>
      </c>
      <c r="I9" s="50">
        <v>350</v>
      </c>
      <c r="J9" s="48">
        <v>17.657717789093098</v>
      </c>
      <c r="K9" s="48">
        <v>19.697983090360538</v>
      </c>
      <c r="L9" s="48" t="s">
        <v>23</v>
      </c>
      <c r="M9" s="48">
        <v>12.868406298768431</v>
      </c>
    </row>
    <row r="10" spans="1:13" x14ac:dyDescent="0.25">
      <c r="A10" s="49" t="s">
        <v>37</v>
      </c>
      <c r="B10" s="48" t="s">
        <v>44</v>
      </c>
      <c r="C10" s="48" t="s">
        <v>39</v>
      </c>
      <c r="D10" s="48">
        <v>0.71</v>
      </c>
      <c r="E10" s="48" t="s">
        <v>40</v>
      </c>
      <c r="G10" s="48">
        <v>582.11092519889121</v>
      </c>
      <c r="H10" s="48">
        <v>26.009556187510604</v>
      </c>
      <c r="I10" s="50">
        <v>349.99999999999994</v>
      </c>
      <c r="J10" s="48">
        <v>17.123429028947317</v>
      </c>
      <c r="K10" s="48">
        <v>19.217348119496037</v>
      </c>
      <c r="L10" s="48" t="s">
        <v>24</v>
      </c>
      <c r="M10" s="48">
        <v>12.353091160892536</v>
      </c>
    </row>
    <row r="11" spans="1:13" x14ac:dyDescent="0.25">
      <c r="D11" s="50"/>
    </row>
    <row r="13" spans="1:13" x14ac:dyDescent="0.25">
      <c r="B13" s="51"/>
    </row>
    <row r="14" spans="1:13" x14ac:dyDescent="0.25">
      <c r="B14" s="48" t="s">
        <v>48</v>
      </c>
    </row>
    <row r="15" spans="1:13" x14ac:dyDescent="0.25">
      <c r="B15" s="51">
        <v>5.35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A35" sqref="A35"/>
    </sheetView>
  </sheetViews>
  <sheetFormatPr defaultRowHeight="15" x14ac:dyDescent="0.25"/>
  <cols>
    <col min="1" max="1" width="23" bestFit="1" customWidth="1"/>
    <col min="6" max="6" width="26.42578125" bestFit="1" customWidth="1"/>
  </cols>
  <sheetData>
    <row r="2" spans="1:6" x14ac:dyDescent="0.25">
      <c r="A2" s="34"/>
    </row>
    <row r="4" spans="1:6" x14ac:dyDescent="0.25">
      <c r="A4" s="35" t="str">
        <f>Report!B6</f>
        <v xml:space="preserve">TH011HS-21 </v>
      </c>
      <c r="F4" s="36"/>
    </row>
    <row r="5" spans="1:6" x14ac:dyDescent="0.25">
      <c r="A5" s="37">
        <f>Report!B7</f>
        <v>44321</v>
      </c>
      <c r="F5" s="36"/>
    </row>
    <row r="6" spans="1:6" x14ac:dyDescent="0.25">
      <c r="A6" s="38" t="str">
        <f>Report!B10</f>
        <v>3Ply Thread White (MC)</v>
      </c>
      <c r="F6" s="39"/>
    </row>
    <row r="7" spans="1:6" x14ac:dyDescent="0.25">
      <c r="A7" s="40"/>
      <c r="F7" s="41"/>
    </row>
    <row r="8" spans="1:6" x14ac:dyDescent="0.25">
      <c r="A8" s="35" t="s">
        <v>29</v>
      </c>
      <c r="F8" s="42"/>
    </row>
    <row r="9" spans="1:6" x14ac:dyDescent="0.25">
      <c r="A9" s="35" t="str">
        <f>LEFT(Report!B10,5)</f>
        <v xml:space="preserve">3Ply </v>
      </c>
      <c r="F9" s="42"/>
    </row>
    <row r="10" spans="1:6" x14ac:dyDescent="0.25">
      <c r="A10" s="43" t="s">
        <v>30</v>
      </c>
      <c r="F10" s="42"/>
    </row>
    <row r="11" spans="1:6" x14ac:dyDescent="0.25">
      <c r="A11" s="40">
        <v>1180.0999999999999</v>
      </c>
      <c r="F11" s="42"/>
    </row>
    <row r="12" spans="1:6" x14ac:dyDescent="0.25">
      <c r="A12" s="44">
        <v>5</v>
      </c>
      <c r="F12" s="42"/>
    </row>
    <row r="13" spans="1:6" x14ac:dyDescent="0.25">
      <c r="A13" s="44">
        <v>5</v>
      </c>
      <c r="F13" s="42"/>
    </row>
    <row r="14" spans="1:6" x14ac:dyDescent="0.25">
      <c r="A14" s="44">
        <v>5</v>
      </c>
      <c r="F14" s="42"/>
    </row>
    <row r="16" spans="1:6" x14ac:dyDescent="0.25">
      <c r="D16" s="60"/>
      <c r="E16" s="60"/>
    </row>
  </sheetData>
  <mergeCells count="1">
    <mergeCell ref="D16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J1" sqref="J1"/>
    </sheetView>
  </sheetViews>
  <sheetFormatPr defaultRowHeight="15" x14ac:dyDescent="0.25"/>
  <cols>
    <col min="2" max="3" width="10.7109375" bestFit="1" customWidth="1"/>
    <col min="7" max="7" width="12.85546875" customWidth="1"/>
    <col min="8" max="8" width="19.140625" customWidth="1"/>
    <col min="9" max="9" width="23" customWidth="1"/>
    <col min="10" max="10" width="10.7109375" bestFit="1" customWidth="1"/>
    <col min="11" max="11" width="26.85546875" customWidth="1"/>
    <col min="12" max="12" width="21.42578125" bestFit="1" customWidth="1"/>
  </cols>
  <sheetData>
    <row r="1" spans="1:13" x14ac:dyDescent="0.25">
      <c r="A1" t="s">
        <v>53</v>
      </c>
      <c r="B1" t="s">
        <v>14</v>
      </c>
      <c r="C1" t="s">
        <v>49</v>
      </c>
      <c r="D1" t="s">
        <v>54</v>
      </c>
      <c r="E1" t="s">
        <v>50</v>
      </c>
      <c r="F1" t="s">
        <v>51</v>
      </c>
      <c r="G1" t="s">
        <v>52</v>
      </c>
      <c r="H1" t="s">
        <v>55</v>
      </c>
      <c r="I1" t="s">
        <v>56</v>
      </c>
      <c r="J1" t="s">
        <v>62</v>
      </c>
      <c r="K1" t="s">
        <v>58</v>
      </c>
      <c r="L1" t="s">
        <v>57</v>
      </c>
      <c r="M1" t="s">
        <v>59</v>
      </c>
    </row>
    <row r="2" spans="1:13" x14ac:dyDescent="0.25">
      <c r="A2">
        <v>125</v>
      </c>
      <c r="B2" s="34">
        <v>44541</v>
      </c>
      <c r="C2" s="34">
        <v>44542</v>
      </c>
      <c r="D2">
        <v>121</v>
      </c>
      <c r="E2" t="s">
        <v>60</v>
      </c>
      <c r="F2" t="s">
        <v>61</v>
      </c>
      <c r="G2">
        <v>10.220000000000001</v>
      </c>
      <c r="H2">
        <v>21.33</v>
      </c>
      <c r="I2">
        <v>10</v>
      </c>
      <c r="J2" s="34">
        <v>44541</v>
      </c>
      <c r="K2">
        <v>3</v>
      </c>
      <c r="L2">
        <v>4.2</v>
      </c>
      <c r="M2">
        <v>3.5</v>
      </c>
    </row>
    <row r="3" spans="1:13" x14ac:dyDescent="0.25">
      <c r="J3" s="34">
        <v>44542</v>
      </c>
      <c r="K3">
        <v>3</v>
      </c>
      <c r="L3">
        <v>4.2</v>
      </c>
      <c r="M3">
        <v>3.5</v>
      </c>
    </row>
    <row r="4" spans="1:13" x14ac:dyDescent="0.25">
      <c r="J4" s="34">
        <v>44543</v>
      </c>
      <c r="K4">
        <v>3</v>
      </c>
      <c r="L4">
        <v>4.2</v>
      </c>
      <c r="M4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Report</vt:lpstr>
      <vt:lpstr>Sheet2</vt:lpstr>
      <vt:lpstr>Sheet1</vt:lpstr>
      <vt:lpstr>Sheet3</vt:lpstr>
      <vt:lpstr>Report!Print_Area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ITS-2</cp:lastModifiedBy>
  <cp:lastPrinted>2021-05-05T06:56:39Z</cp:lastPrinted>
  <dcterms:created xsi:type="dcterms:W3CDTF">2015-01-12T04:31:05Z</dcterms:created>
  <dcterms:modified xsi:type="dcterms:W3CDTF">2021-11-27T05:25:53Z</dcterms:modified>
</cp:coreProperties>
</file>