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ergey\Downloads\Telegram Desktop\"/>
    </mc:Choice>
  </mc:AlternateContent>
  <xr:revisionPtr revIDLastSave="0" documentId="13_ncr:1_{034CEFD8-7D24-4497-BB46-40CCA88A02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рофиль" sheetId="1" r:id="rId1"/>
    <sheet name="Соотвествие профилю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G3" i="1"/>
  <c r="C6" i="1"/>
  <c r="J2" i="1" l="1"/>
  <c r="C2" i="1" l="1"/>
  <c r="E2" i="1" s="1"/>
  <c r="G2" i="1" s="1"/>
  <c r="I2" i="1" s="1"/>
  <c r="A3" i="2" l="1"/>
  <c r="A4" i="2"/>
  <c r="A5" i="2"/>
  <c r="A6" i="2"/>
  <c r="A2" i="2"/>
  <c r="C3" i="1"/>
  <c r="C4" i="1"/>
  <c r="C5" i="1"/>
  <c r="E4" i="1" l="1"/>
  <c r="G4" i="1" s="1"/>
  <c r="B4" i="2" s="1"/>
  <c r="D4" i="2" s="1"/>
  <c r="E5" i="1"/>
  <c r="G5" i="1" s="1"/>
  <c r="I5" i="1" s="1"/>
  <c r="B5" i="2" s="1"/>
  <c r="D5" i="2" s="1"/>
  <c r="B2" i="2"/>
  <c r="D2" i="2" s="1"/>
  <c r="E3" i="1"/>
  <c r="I3" i="1" s="1"/>
  <c r="B3" i="2" s="1"/>
  <c r="D3" i="2" s="1"/>
  <c r="E6" i="1"/>
  <c r="G6" i="1" s="1"/>
  <c r="I6" i="1" s="1"/>
  <c r="B6" i="2" s="1"/>
  <c r="D6" i="2" s="1"/>
  <c r="J3" i="1"/>
  <c r="J5" i="1"/>
  <c r="J6" i="1"/>
  <c r="C13" i="1"/>
  <c r="C14" i="1"/>
  <c r="C15" i="1"/>
  <c r="C16" i="1"/>
  <c r="C12" i="1" l="1"/>
  <c r="I7" i="1" l="1"/>
  <c r="D12" i="1" s="1"/>
  <c r="D13" i="1" s="1"/>
  <c r="J7" i="1"/>
  <c r="D15" i="1" l="1"/>
  <c r="D14" i="1"/>
  <c r="D16" i="1"/>
  <c r="D17" i="1" l="1"/>
</calcChain>
</file>

<file path=xl/sharedStrings.xml><?xml version="1.0" encoding="utf-8"?>
<sst xmlns="http://schemas.openxmlformats.org/spreadsheetml/2006/main" count="31" uniqueCount="30">
  <si>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</si>
  <si>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</si>
  <si>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</si>
  <si>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</si>
  <si>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</si>
  <si>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</si>
  <si>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</si>
  <si>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</si>
  <si>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</si>
  <si>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</si>
  <si>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</si>
  <si>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</si>
  <si>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</si>
  <si>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</si>
  <si>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</si>
  <si>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</si>
  <si>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</si>
  <si>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</si>
  <si>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</si>
  <si>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</si>
  <si>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</si>
  <si>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</si>
  <si>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</si>
  <si>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Scripts Think time</t>
  </si>
  <si>
    <t>Scripts duration (3 прогона)</t>
  </si>
  <si>
    <t>1.Login</t>
  </si>
  <si>
    <t>2.Buy_Ticket</t>
  </si>
  <si>
    <t>3.View Itinerary</t>
  </si>
  <si>
    <t>4.Cancel_1_ticket</t>
  </si>
  <si>
    <t>5.Chek_all_buttons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</si>
</sst>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1" fontId="0" fillId="0" borderId="0" xfId="0" applyNumberFormat="1" applyBorder="1"/>
    <xf numFmtId="1" fontId="3" fillId="3" borderId="2" xfId="0" applyNumberFormat="1" applyFont="1" applyFill="1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="120" zoomScaleNormal="120" workbookViewId="0">
      <selection activeCell="H12" sqref="H12"/>
    </sheetView>
  </sheetViews>
  <sheetFormatPr defaultColWidth="8.85546875" defaultRowHeight="15" x14ac:dyDescent="0.25"/>
  <cols>
    <col min="2" max="2" width="31.42578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</cols>
  <sheetData>
    <row r="1" spans="1:17" ht="75.75" thickBot="1" x14ac:dyDescent="0.3">
      <c r="B1" s="14" t="s">
        <v>13</v>
      </c>
      <c r="C1" s="15" t="s">
        <v>16</v>
      </c>
      <c r="D1" s="15" t="s">
        <v>15</v>
      </c>
      <c r="E1" s="16" t="s">
        <v>14</v>
      </c>
      <c r="F1" s="15" t="s">
        <v>1</v>
      </c>
      <c r="G1" s="12" t="s">
        <v>3</v>
      </c>
      <c r="H1" s="6" t="s">
        <v>4</v>
      </c>
      <c r="I1" s="6" t="s">
        <v>17</v>
      </c>
      <c r="J1" s="6" t="s">
        <v>2</v>
      </c>
      <c r="K1" s="1" t="s">
        <v>6</v>
      </c>
      <c r="M1" s="33" t="s">
        <v>24</v>
      </c>
      <c r="N1" s="33"/>
      <c r="O1" s="33"/>
      <c r="Q1" t="s">
        <v>23</v>
      </c>
    </row>
    <row r="2" spans="1:17" ht="16.5" thickBot="1" x14ac:dyDescent="0.3">
      <c r="B2" s="18" t="s">
        <v>25</v>
      </c>
      <c r="C2" s="7">
        <f>MAX(M2:O2)</f>
        <v>0.91400000000000003</v>
      </c>
      <c r="D2" s="7">
        <v>10.000999999999999</v>
      </c>
      <c r="E2" s="17">
        <f>ROUND(2*(C2+D2),0)</f>
        <v>22</v>
      </c>
      <c r="F2" s="7">
        <v>1</v>
      </c>
      <c r="G2" s="21">
        <f>60/(E2)</f>
        <v>2.7272727272727271</v>
      </c>
      <c r="H2" s="5">
        <v>20</v>
      </c>
      <c r="I2" s="22">
        <f>ROUND(F2*G2*H2,0)</f>
        <v>55</v>
      </c>
      <c r="J2" s="9">
        <f>F2/K$2</f>
        <v>0.1</v>
      </c>
      <c r="K2">
        <v>10</v>
      </c>
      <c r="M2">
        <v>0.70099999999999996</v>
      </c>
      <c r="N2">
        <v>0.57399999999999995</v>
      </c>
      <c r="O2">
        <v>0.91400000000000003</v>
      </c>
      <c r="Q2">
        <v>35.003500000000003</v>
      </c>
    </row>
    <row r="3" spans="1:17" ht="16.5" thickBot="1" x14ac:dyDescent="0.3">
      <c r="B3" s="19" t="s">
        <v>26</v>
      </c>
      <c r="C3" s="7">
        <f t="shared" ref="C3:C6" si="0">MAX(M3:O3)</f>
        <v>1.0569999999999999</v>
      </c>
      <c r="D3" s="7">
        <v>30.004000000000001</v>
      </c>
      <c r="E3" s="17">
        <f t="shared" ref="E3:E6" si="1">ROUND(2*(C3+D3),0)</f>
        <v>62</v>
      </c>
      <c r="F3" s="7">
        <v>3</v>
      </c>
      <c r="G3" s="21">
        <f>60/(E3)</f>
        <v>0.967741935483871</v>
      </c>
      <c r="H3" s="5">
        <v>20</v>
      </c>
      <c r="I3" s="22">
        <f t="shared" ref="I3:I6" si="2">ROUND(F3*G3*H3,0)</f>
        <v>58</v>
      </c>
      <c r="J3" s="9">
        <f t="shared" ref="J3:J6" si="3">F3/K$2</f>
        <v>0.3</v>
      </c>
      <c r="M3">
        <v>0.95399999999999996</v>
      </c>
      <c r="N3">
        <v>1.0569999999999999</v>
      </c>
      <c r="O3">
        <v>0.95499999999999996</v>
      </c>
      <c r="Q3">
        <v>20.0014</v>
      </c>
    </row>
    <row r="4" spans="1:17" ht="16.5" thickBot="1" x14ac:dyDescent="0.3">
      <c r="B4" s="18" t="s">
        <v>27</v>
      </c>
      <c r="C4" s="7">
        <f t="shared" si="0"/>
        <v>0.67700000000000005</v>
      </c>
      <c r="D4" s="7">
        <v>10.000999999999999</v>
      </c>
      <c r="E4" s="17">
        <f t="shared" si="1"/>
        <v>21</v>
      </c>
      <c r="F4" s="7">
        <v>1</v>
      </c>
      <c r="G4" s="21">
        <f t="shared" ref="G3:G6" si="4">60/(E4)</f>
        <v>2.8571428571428572</v>
      </c>
      <c r="H4" s="5">
        <v>20</v>
      </c>
      <c r="I4" s="22">
        <f>ROUND(F4*G4*H4,0)</f>
        <v>57</v>
      </c>
      <c r="J4" s="9">
        <f>F4/K$2</f>
        <v>0.1</v>
      </c>
      <c r="M4">
        <v>0.628</v>
      </c>
      <c r="N4">
        <v>0.66500000000000004</v>
      </c>
      <c r="O4">
        <v>0.67700000000000005</v>
      </c>
      <c r="Q4">
        <v>30.001799999999999</v>
      </c>
    </row>
    <row r="5" spans="1:17" ht="16.5" thickBot="1" x14ac:dyDescent="0.3">
      <c r="B5" s="19" t="s">
        <v>28</v>
      </c>
      <c r="C5" s="7">
        <f t="shared" si="0"/>
        <v>0.86199999999999999</v>
      </c>
      <c r="D5" s="7">
        <v>20.001999999999999</v>
      </c>
      <c r="E5" s="17">
        <f t="shared" si="1"/>
        <v>42</v>
      </c>
      <c r="F5" s="7">
        <v>2</v>
      </c>
      <c r="G5" s="21">
        <f t="shared" si="4"/>
        <v>1.4285714285714286</v>
      </c>
      <c r="H5" s="5">
        <v>20</v>
      </c>
      <c r="I5" s="22">
        <f t="shared" si="2"/>
        <v>57</v>
      </c>
      <c r="J5" s="9">
        <f t="shared" si="3"/>
        <v>0.2</v>
      </c>
      <c r="M5">
        <v>0.80900000000000005</v>
      </c>
      <c r="N5">
        <v>0.81699999999999995</v>
      </c>
      <c r="O5">
        <v>0.86199999999999999</v>
      </c>
      <c r="Q5">
        <v>55.003399999999999</v>
      </c>
    </row>
    <row r="6" spans="1:17" ht="21" customHeight="1" thickBot="1" x14ac:dyDescent="0.3">
      <c r="B6" s="18" t="s">
        <v>29</v>
      </c>
      <c r="C6" s="7">
        <f t="shared" si="0"/>
        <v>1.734</v>
      </c>
      <c r="D6" s="7">
        <v>25.004000000000001</v>
      </c>
      <c r="E6" s="17">
        <f t="shared" si="1"/>
        <v>53</v>
      </c>
      <c r="F6" s="7">
        <v>3</v>
      </c>
      <c r="G6" s="21">
        <f t="shared" si="4"/>
        <v>1.1320754716981132</v>
      </c>
      <c r="H6" s="5">
        <v>20</v>
      </c>
      <c r="I6" s="22">
        <f t="shared" si="2"/>
        <v>68</v>
      </c>
      <c r="J6" s="9">
        <f t="shared" si="3"/>
        <v>0.3</v>
      </c>
      <c r="M6">
        <v>1.0249999999999999</v>
      </c>
      <c r="N6">
        <v>0.99299999999999999</v>
      </c>
      <c r="O6">
        <v>1.734</v>
      </c>
      <c r="Q6">
        <v>35.0032</v>
      </c>
    </row>
    <row r="7" spans="1:17" x14ac:dyDescent="0.25">
      <c r="B7" s="5"/>
      <c r="C7" s="5" t="s">
        <v>5</v>
      </c>
      <c r="D7" s="5"/>
      <c r="E7" s="8"/>
      <c r="F7" s="5"/>
      <c r="G7" s="8"/>
      <c r="H7" s="5"/>
      <c r="I7" s="22">
        <f>SUM(I2:I6)</f>
        <v>295</v>
      </c>
      <c r="J7" s="10">
        <f>SUM(J2:J6)</f>
        <v>1</v>
      </c>
    </row>
    <row r="8" spans="1:17" x14ac:dyDescent="0.25">
      <c r="B8" s="27" t="s">
        <v>22</v>
      </c>
      <c r="C8" s="28"/>
      <c r="D8" s="28"/>
      <c r="E8" s="4"/>
      <c r="F8" s="3"/>
      <c r="G8" s="4"/>
      <c r="H8" s="3"/>
      <c r="I8" s="25"/>
      <c r="J8" s="11"/>
    </row>
    <row r="9" spans="1:17" x14ac:dyDescent="0.25">
      <c r="B9" s="29"/>
      <c r="C9" s="30"/>
      <c r="D9" s="30"/>
      <c r="E9" s="4"/>
      <c r="F9" s="3"/>
      <c r="G9" s="4"/>
      <c r="H9" s="3"/>
      <c r="I9" s="25"/>
      <c r="J9" s="11"/>
    </row>
    <row r="10" spans="1:17" x14ac:dyDescent="0.25">
      <c r="B10" s="31"/>
      <c r="C10" s="32"/>
      <c r="D10" s="32"/>
      <c r="E10" s="4"/>
      <c r="F10" s="3"/>
      <c r="G10" s="4"/>
      <c r="H10" s="3"/>
      <c r="I10" s="3"/>
      <c r="J10" s="11"/>
    </row>
    <row r="11" spans="1:17" x14ac:dyDescent="0.25">
      <c r="A11" s="5"/>
      <c r="B11" s="13" t="s">
        <v>1</v>
      </c>
      <c r="C11" s="5" t="s">
        <v>12</v>
      </c>
      <c r="D11" s="17" t="s">
        <v>0</v>
      </c>
    </row>
    <row r="12" spans="1:17" x14ac:dyDescent="0.25">
      <c r="A12" s="5" t="s">
        <v>7</v>
      </c>
      <c r="B12" s="5">
        <v>10</v>
      </c>
      <c r="C12" s="9">
        <f>B12/K$2</f>
        <v>1</v>
      </c>
      <c r="D12" s="26">
        <f>I7</f>
        <v>295</v>
      </c>
    </row>
    <row r="13" spans="1:17" x14ac:dyDescent="0.25">
      <c r="A13" s="5" t="s">
        <v>8</v>
      </c>
      <c r="B13" s="5">
        <v>20</v>
      </c>
      <c r="C13" s="9">
        <f t="shared" ref="C13:C16" si="5">B13/K$2</f>
        <v>2</v>
      </c>
      <c r="D13" s="17">
        <f>D$12*C13</f>
        <v>590</v>
      </c>
    </row>
    <row r="14" spans="1:17" x14ac:dyDescent="0.25">
      <c r="A14" s="5" t="s">
        <v>9</v>
      </c>
      <c r="B14" s="5">
        <v>30</v>
      </c>
      <c r="C14" s="9">
        <f t="shared" si="5"/>
        <v>3</v>
      </c>
      <c r="D14" s="17">
        <f t="shared" ref="D14:D16" si="6">D$12*C14</f>
        <v>885</v>
      </c>
    </row>
    <row r="15" spans="1:17" x14ac:dyDescent="0.25">
      <c r="A15" s="5" t="s">
        <v>10</v>
      </c>
      <c r="B15" s="5">
        <v>40</v>
      </c>
      <c r="C15" s="9">
        <f t="shared" si="5"/>
        <v>4</v>
      </c>
      <c r="D15" s="17">
        <f t="shared" si="6"/>
        <v>1180</v>
      </c>
    </row>
    <row r="16" spans="1:17" x14ac:dyDescent="0.25">
      <c r="A16" s="5" t="s">
        <v>11</v>
      </c>
      <c r="B16" s="5">
        <v>50</v>
      </c>
      <c r="C16" s="9">
        <f t="shared" si="5"/>
        <v>5</v>
      </c>
      <c r="D16" s="17">
        <f t="shared" si="6"/>
        <v>1475</v>
      </c>
    </row>
    <row r="17" spans="4:4" x14ac:dyDescent="0.25">
      <c r="D17" s="20">
        <f>SUM(D12:D16)</f>
        <v>4425</v>
      </c>
    </row>
  </sheetData>
  <mergeCells count="2">
    <mergeCell ref="B8:D10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H8" sqref="H8"/>
    </sheetView>
  </sheetViews>
  <sheetFormatPr defaultColWidth="8.85546875"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Профиль!B2</f>
        <v>1.Login</v>
      </c>
      <c r="B2" s="23">
        <f>Профиль!I2</f>
        <v>55</v>
      </c>
      <c r="D2" s="24" t="e">
        <f>1-B2/C2</f>
        <v>#DIV/0!</v>
      </c>
    </row>
    <row r="3" spans="1:4" x14ac:dyDescent="0.25">
      <c r="A3" t="str">
        <f>Профиль!B3</f>
        <v>2.Buy_Ticket</v>
      </c>
      <c r="B3" s="23">
        <f>Профиль!I3</f>
        <v>58</v>
      </c>
      <c r="D3" s="24" t="e">
        <f t="shared" ref="D3:D6" si="0">1-B3/C3</f>
        <v>#DIV/0!</v>
      </c>
    </row>
    <row r="4" spans="1:4" x14ac:dyDescent="0.25">
      <c r="A4" t="str">
        <f>Профиль!B4</f>
        <v>3.View Itinerary</v>
      </c>
      <c r="B4" s="23">
        <f>Профиль!I4</f>
        <v>57</v>
      </c>
      <c r="D4" s="24" t="e">
        <f t="shared" si="0"/>
        <v>#DIV/0!</v>
      </c>
    </row>
    <row r="5" spans="1:4" x14ac:dyDescent="0.25">
      <c r="A5" t="str">
        <f>Профиль!B5</f>
        <v>4.Cancel_1_ticket</v>
      </c>
      <c r="B5" s="23">
        <f>Профиль!I5</f>
        <v>57</v>
      </c>
      <c r="D5" s="24" t="e">
        <f t="shared" si="0"/>
        <v>#DIV/0!</v>
      </c>
    </row>
    <row r="6" spans="1:4" x14ac:dyDescent="0.25">
      <c r="A6" t="str">
        <f>Профиль!B6</f>
        <v>5.Chek_all_buttons</v>
      </c>
      <c r="B6" s="23">
        <f>Профиль!I6</f>
        <v>68</v>
      </c>
      <c r="D6" s="2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Профиль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Sergey</cp:lastModifiedBy>
  <dcterms:created xsi:type="dcterms:W3CDTF">2019-04-02T21:45:21Z</dcterms:created>
  <dcterms:modified xsi:type="dcterms:W3CDTF">2020-08-05T18:17:47Z</dcterms:modified>
</cp:coreProperties>
</file>