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IIT\Desktop\Projects\pay_slip_generator\payment_slip_generator\"/>
    </mc:Choice>
  </mc:AlternateContent>
  <xr:revisionPtr revIDLastSave="0" documentId="13_ncr:1_{BA079ED5-6802-4B65-A7FA-7B4BD32D21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-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P5" i="1"/>
  <c r="AK5" i="1" s="1"/>
  <c r="N5" i="1"/>
  <c r="Y5" i="1" s="1"/>
  <c r="M5" i="1"/>
  <c r="X5" i="1" s="1"/>
  <c r="L5" i="1"/>
  <c r="W5" i="1" s="1"/>
  <c r="K5" i="1"/>
  <c r="V5" i="1" s="1"/>
  <c r="T4" i="1"/>
  <c r="V4" i="1" s="1"/>
  <c r="N4" i="1"/>
  <c r="Y4" i="1" s="1"/>
  <c r="M4" i="1"/>
  <c r="X4" i="1" s="1"/>
  <c r="L4" i="1"/>
  <c r="K4" i="1"/>
  <c r="V3" i="1"/>
  <c r="AJ3" i="1" s="1"/>
  <c r="T3" i="1"/>
  <c r="N3" i="1"/>
  <c r="Y3" i="1" s="1"/>
  <c r="M3" i="1"/>
  <c r="X3" i="1" s="1"/>
  <c r="L3" i="1"/>
  <c r="W3" i="1" s="1"/>
  <c r="K3" i="1"/>
  <c r="T2" i="1"/>
  <c r="N2" i="1"/>
  <c r="M2" i="1"/>
  <c r="L2" i="1"/>
  <c r="K2" i="1"/>
  <c r="AA5" i="1" l="1"/>
  <c r="AJ5" i="1"/>
  <c r="AC5" i="1"/>
  <c r="AD5" i="1"/>
  <c r="AC4" i="1"/>
  <c r="AA4" i="1"/>
  <c r="AJ4" i="1"/>
  <c r="P4" i="1"/>
  <c r="W4" i="1"/>
  <c r="AA3" i="1"/>
  <c r="P3" i="1"/>
  <c r="AC3" i="1"/>
  <c r="X2" i="1"/>
  <c r="V2" i="1"/>
  <c r="AC2" i="1" s="1"/>
  <c r="Y2" i="1"/>
  <c r="W2" i="1"/>
  <c r="AJ2" i="1"/>
  <c r="P2" i="1"/>
  <c r="AB5" i="1" l="1"/>
  <c r="AG5" i="1" s="1"/>
  <c r="AO5" i="1"/>
  <c r="AP5" i="1" s="1"/>
  <c r="AI5" i="1"/>
  <c r="AK4" i="1"/>
  <c r="AO4" i="1" s="1"/>
  <c r="AP4" i="1" s="1"/>
  <c r="AD4" i="1"/>
  <c r="AB4" i="1"/>
  <c r="AG4" i="1" s="1"/>
  <c r="AI4" i="1" s="1"/>
  <c r="AK3" i="1"/>
  <c r="AD3" i="1"/>
  <c r="AB3" i="1"/>
  <c r="AG3" i="1" s="1"/>
  <c r="AI3" i="1" s="1"/>
  <c r="AO3" i="1"/>
  <c r="AP3" i="1" s="1"/>
  <c r="AA2" i="1"/>
  <c r="AB2" i="1" s="1"/>
  <c r="AD2" i="1"/>
  <c r="AK2" i="1"/>
  <c r="AO2" i="1" l="1"/>
  <c r="AP2" i="1" s="1"/>
  <c r="AG2" i="1"/>
  <c r="AI2" i="1" l="1"/>
</calcChain>
</file>

<file path=xl/sharedStrings.xml><?xml version="1.0" encoding="utf-8"?>
<sst xmlns="http://schemas.openxmlformats.org/spreadsheetml/2006/main" count="56" uniqueCount="42">
  <si>
    <t>Sl. No</t>
  </si>
  <si>
    <t>Month &amp; Year</t>
  </si>
  <si>
    <t>Emp. Code</t>
  </si>
  <si>
    <t>Name of the employees</t>
  </si>
  <si>
    <t>Date of Joining</t>
  </si>
  <si>
    <t>Bank Name</t>
  </si>
  <si>
    <t>Bank A/C</t>
  </si>
  <si>
    <t>UAN no</t>
  </si>
  <si>
    <t>ESI NO</t>
  </si>
  <si>
    <t>Salary</t>
  </si>
  <si>
    <t>Basic (55%)</t>
  </si>
  <si>
    <t>HRA (35%)</t>
  </si>
  <si>
    <t>conveyance (5%)</t>
  </si>
  <si>
    <t>Washing (5%)</t>
  </si>
  <si>
    <t>Total</t>
  </si>
  <si>
    <t>Month Days</t>
  </si>
  <si>
    <t>Actual</t>
  </si>
  <si>
    <t>Leave</t>
  </si>
  <si>
    <t xml:space="preserve">Extra </t>
  </si>
  <si>
    <t>Basic</t>
  </si>
  <si>
    <t>HRA</t>
  </si>
  <si>
    <t>conveyance</t>
  </si>
  <si>
    <t>Washing</t>
  </si>
  <si>
    <t>Extra</t>
  </si>
  <si>
    <t>TOTAL</t>
  </si>
  <si>
    <t>P.T.</t>
  </si>
  <si>
    <t>P.F.(12%)</t>
  </si>
  <si>
    <t>ESI (0.75%)</t>
  </si>
  <si>
    <t>LWF</t>
  </si>
  <si>
    <t>Adv.</t>
  </si>
  <si>
    <t>Total deduction</t>
  </si>
  <si>
    <t>Reimbursement of Expenses</t>
  </si>
  <si>
    <t>Net Payment (Take Home)</t>
  </si>
  <si>
    <t>EPF (13%)</t>
  </si>
  <si>
    <t>ESI (3.25%)</t>
  </si>
  <si>
    <t>Bonus</t>
  </si>
  <si>
    <t>Gratuity</t>
  </si>
  <si>
    <t>1.4.2024</t>
  </si>
  <si>
    <t>Axis Bank</t>
  </si>
  <si>
    <t>-</t>
  </si>
  <si>
    <t>Extra Allowance</t>
  </si>
  <si>
    <t>Shopno Banerjee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</si>
</sst>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9">
    <font>
      <sz val="10"/>
      <color rgb="FF000000"/>
      <name val="Arial"/>
      <scheme val="minor"/>
    </font>
    <font>
      <b/>
      <sz val="10"/>
      <color theme="1"/>
      <name val="Arial"/>
    </font>
    <font>
      <b/>
      <sz val="9"/>
      <color theme="1"/>
      <name val="Arial"/>
    </font>
    <font>
      <b/>
      <sz val="11"/>
      <color rgb="FF000000"/>
      <name val="Calibri"/>
    </font>
    <font>
      <b/>
      <sz val="9"/>
      <color rgb="FF993300"/>
      <name val="Arial"/>
    </font>
    <font>
      <b/>
      <sz val="7"/>
      <color theme="1"/>
      <name val="Arial"/>
    </font>
    <font>
      <b/>
      <sz val="8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9"/>
      <color theme="1"/>
      <name val="Arial"/>
    </font>
    <font>
      <sz val="9"/>
      <color rgb="FF993300"/>
      <name val="Arial"/>
    </font>
    <font>
      <sz val="9"/>
      <color rgb="FF000000"/>
      <name val="&quot;Google Sans Mono&quot;"/>
    </font>
    <font>
      <sz val="10"/>
      <color theme="1"/>
      <name val="Arial"/>
      <scheme val="minor"/>
    </font>
    <font>
      <sz val="9"/>
      <color rgb="FF000000"/>
      <name val="Arial"/>
    </font>
    <font>
      <sz val="11"/>
      <color rgb="FF000000"/>
      <name val="Calibri"/>
    </font>
    <font>
      <sz val="12"/>
      <color rgb="FF000000"/>
      <name val="Arial"/>
    </font>
    <font>
      <sz val="11"/>
      <color rgb="FF000000"/>
      <name val="Arial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B6D7A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0" xfId="0" applyFont="1" applyBorder="1"/>
    <xf numFmtId="0" fontId="3" fillId="0" borderId="9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3" fontId="10" fillId="0" borderId="5" xfId="0" applyNumberFormat="1" applyFont="1" applyBorder="1" applyAlignment="1">
      <alignment horizontal="right"/>
    </xf>
    <xf numFmtId="3" fontId="8" fillId="0" borderId="5" xfId="0" applyNumberFormat="1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0" fontId="12" fillId="2" borderId="7" xfId="0" applyFont="1" applyFill="1" applyBorder="1"/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7" fillId="0" borderId="10" xfId="0" applyFont="1" applyBorder="1"/>
    <xf numFmtId="0" fontId="16" fillId="0" borderId="8" xfId="0" applyFont="1" applyBorder="1"/>
    <xf numFmtId="0" fontId="10" fillId="0" borderId="5" xfId="0" applyFont="1" applyBorder="1" applyAlignment="1">
      <alignment horizontal="left"/>
    </xf>
    <xf numFmtId="3" fontId="10" fillId="0" borderId="5" xfId="0" applyNumberFormat="1" applyFont="1" applyBorder="1"/>
    <xf numFmtId="0" fontId="14" fillId="0" borderId="5" xfId="0" applyFont="1" applyBorder="1" applyAlignment="1">
      <alignment horizontal="right"/>
    </xf>
    <xf numFmtId="0" fontId="14" fillId="0" borderId="5" xfId="0" applyFont="1" applyBorder="1"/>
    <xf numFmtId="0" fontId="13" fillId="0" borderId="0" xfId="0" applyFont="1" applyAlignment="1">
      <alignment horizontal="left"/>
    </xf>
    <xf numFmtId="1" fontId="2" fillId="0" borderId="7" xfId="0" applyNumberFormat="1" applyFont="1" applyBorder="1" applyAlignment="1">
      <alignment horizontal="right"/>
    </xf>
    <xf numFmtId="1" fontId="15" fillId="0" borderId="7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right"/>
    </xf>
    <xf numFmtId="1" fontId="0" fillId="0" borderId="0" xfId="0" applyNumberFormat="1"/>
    <xf numFmtId="0" fontId="2" fillId="0" borderId="7" xfId="0" applyFont="1" applyBorder="1" applyAlignment="1">
      <alignment horizontal="left"/>
    </xf>
    <xf numFmtId="0" fontId="2" fillId="3" borderId="2" xfId="0" applyFont="1" applyFill="1" applyBorder="1"/>
    <xf numFmtId="164" fontId="8" fillId="3" borderId="4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/>
    <xf numFmtId="0" fontId="16" fillId="4" borderId="6" xfId="0" applyFont="1" applyFill="1" applyBorder="1"/>
    <xf numFmtId="1" fontId="2" fillId="3" borderId="7" xfId="0" applyNumberFormat="1" applyFont="1" applyFill="1" applyBorder="1" applyAlignment="1">
      <alignment horizontal="center"/>
    </xf>
    <xf numFmtId="1" fontId="17" fillId="3" borderId="7" xfId="0" applyNumberFormat="1" applyFont="1" applyFill="1" applyBorder="1"/>
    <xf numFmtId="1" fontId="0" fillId="3" borderId="0" xfId="0" applyNumberFormat="1" applyFill="1"/>
    <xf numFmtId="0" fontId="2" fillId="3" borderId="2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3" fontId="10" fillId="3" borderId="5" xfId="0" applyNumberFormat="1" applyFont="1" applyFill="1" applyBorder="1" applyAlignment="1">
      <alignment horizontal="right"/>
    </xf>
    <xf numFmtId="0" fontId="10" fillId="3" borderId="5" xfId="0" applyFont="1" applyFill="1" applyBorder="1"/>
    <xf numFmtId="3" fontId="11" fillId="3" borderId="5" xfId="0" applyNumberFormat="1" applyFont="1" applyFill="1" applyBorder="1" applyAlignment="1">
      <alignment horizontal="right"/>
    </xf>
    <xf numFmtId="0" fontId="8" fillId="3" borderId="5" xfId="0" applyFont="1" applyFill="1" applyBorder="1"/>
    <xf numFmtId="3" fontId="10" fillId="5" borderId="5" xfId="0" applyNumberFormat="1" applyFont="1" applyFill="1" applyBorder="1" applyAlignment="1">
      <alignment horizontal="right"/>
    </xf>
    <xf numFmtId="0" fontId="13" fillId="5" borderId="0" xfId="0" applyFont="1" applyFill="1"/>
    <xf numFmtId="0" fontId="18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730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2.6640625" defaultRowHeight="15.75" customHeight="1"/>
  <cols>
    <col min="1" max="1" width="4.44140625" customWidth="1"/>
    <col min="2" max="2" width="11.5546875" style="37" bestFit="1" customWidth="1"/>
    <col min="3" max="3" width="6.109375" customWidth="1"/>
    <col min="4" max="4" width="18.6640625" style="37" customWidth="1"/>
    <col min="5" max="5" width="8.88671875" customWidth="1"/>
    <col min="6" max="6" width="20.109375" bestFit="1" customWidth="1"/>
    <col min="7" max="7" width="15.88671875" style="33" bestFit="1" customWidth="1"/>
    <col min="8" max="8" width="19.5546875" style="42" customWidth="1"/>
    <col min="11" max="11" width="9.109375" customWidth="1"/>
    <col min="12" max="12" width="8.6640625" customWidth="1"/>
    <col min="13" max="13" width="6.44140625" customWidth="1"/>
    <col min="14" max="15" width="6.21875" customWidth="1"/>
    <col min="16" max="16" width="7.44140625" customWidth="1"/>
    <col min="17" max="17" width="9" customWidth="1"/>
    <col min="18" max="18" width="5.109375" style="37" customWidth="1"/>
    <col min="19" max="19" width="5.109375" customWidth="1"/>
    <col min="20" max="20" width="4.109375" customWidth="1"/>
    <col min="21" max="21" width="4.88671875" customWidth="1"/>
    <col min="22" max="22" width="8.109375" style="37" customWidth="1"/>
    <col min="23" max="23" width="7.33203125" style="37" customWidth="1"/>
    <col min="24" max="24" width="9" style="37" customWidth="1"/>
    <col min="25" max="25" width="6.77734375" style="37" customWidth="1"/>
    <col min="26" max="26" width="4.44140625" style="37" customWidth="1"/>
    <col min="27" max="27" width="7.44140625" style="37" customWidth="1"/>
    <col min="28" max="28" width="8.44140625" style="37" customWidth="1"/>
    <col min="29" max="29" width="6.109375" style="37" customWidth="1"/>
    <col min="30" max="30" width="8.109375" style="37" customWidth="1"/>
    <col min="31" max="31" width="3.77734375" style="37" customWidth="1"/>
    <col min="32" max="32" width="6.109375" style="37" customWidth="1"/>
    <col min="33" max="33" width="11.109375" style="37" customWidth="1"/>
    <col min="34" max="34" width="7" style="37" customWidth="1"/>
    <col min="35" max="35" width="10" style="37" customWidth="1"/>
    <col min="36" max="36" width="6.77734375" customWidth="1"/>
    <col min="37" max="37" width="10" customWidth="1"/>
    <col min="38" max="38" width="5.77734375" customWidth="1"/>
    <col min="39" max="39" width="6.88671875" customWidth="1"/>
    <col min="40" max="40" width="3.77734375" customWidth="1"/>
    <col min="41" max="41" width="11.6640625" customWidth="1"/>
    <col min="42" max="42" width="7.44140625" customWidth="1"/>
  </cols>
  <sheetData>
    <row r="1" spans="1:42" ht="14.4">
      <c r="A1" s="1" t="s">
        <v>0</v>
      </c>
      <c r="B1" s="35" t="s">
        <v>1</v>
      </c>
      <c r="C1" s="2" t="s">
        <v>2</v>
      </c>
      <c r="D1" s="38" t="s">
        <v>3</v>
      </c>
      <c r="E1" s="34" t="s">
        <v>4</v>
      </c>
      <c r="F1" s="4" t="s">
        <v>5</v>
      </c>
      <c r="G1" s="30" t="s">
        <v>6</v>
      </c>
      <c r="H1" s="40" t="s">
        <v>7</v>
      </c>
      <c r="I1" s="3" t="s">
        <v>8</v>
      </c>
      <c r="J1" s="2" t="s">
        <v>9</v>
      </c>
      <c r="K1" s="5" t="s">
        <v>10</v>
      </c>
      <c r="L1" s="6" t="s">
        <v>11</v>
      </c>
      <c r="M1" s="4" t="s">
        <v>12</v>
      </c>
      <c r="N1" s="5" t="s">
        <v>13</v>
      </c>
      <c r="O1" s="61" t="s">
        <v>40</v>
      </c>
      <c r="P1" s="5" t="s">
        <v>14</v>
      </c>
      <c r="Q1" s="7" t="s">
        <v>15</v>
      </c>
      <c r="R1" s="43" t="s">
        <v>16</v>
      </c>
      <c r="S1" s="7" t="s">
        <v>17</v>
      </c>
      <c r="T1" s="7" t="s">
        <v>14</v>
      </c>
      <c r="U1" s="7" t="s">
        <v>18</v>
      </c>
      <c r="V1" s="47" t="s">
        <v>19</v>
      </c>
      <c r="W1" s="48" t="s">
        <v>20</v>
      </c>
      <c r="X1" s="49" t="s">
        <v>21</v>
      </c>
      <c r="Y1" s="47" t="s">
        <v>22</v>
      </c>
      <c r="Z1" s="47" t="s">
        <v>23</v>
      </c>
      <c r="AA1" s="50" t="s">
        <v>24</v>
      </c>
      <c r="AB1" s="48" t="s">
        <v>25</v>
      </c>
      <c r="AC1" s="51" t="s">
        <v>26</v>
      </c>
      <c r="AD1" s="52" t="s">
        <v>27</v>
      </c>
      <c r="AE1" s="53" t="s">
        <v>28</v>
      </c>
      <c r="AF1" s="54" t="s">
        <v>29</v>
      </c>
      <c r="AG1" s="49" t="s">
        <v>30</v>
      </c>
      <c r="AH1" s="45" t="s">
        <v>31</v>
      </c>
      <c r="AI1" s="46" t="s">
        <v>32</v>
      </c>
      <c r="AJ1" s="9" t="s">
        <v>33</v>
      </c>
      <c r="AK1" s="10" t="s">
        <v>34</v>
      </c>
      <c r="AL1" s="11" t="s">
        <v>35</v>
      </c>
      <c r="AM1" s="11" t="s">
        <v>36</v>
      </c>
      <c r="AN1" s="8" t="s">
        <v>28</v>
      </c>
      <c r="AO1" s="12"/>
      <c r="AP1" s="13"/>
    </row>
    <row r="2" spans="1:42" ht="15.6">
      <c r="A2" s="21">
        <v>1</v>
      </c>
      <c r="B2" s="36">
        <v>45383</v>
      </c>
      <c r="C2" s="22">
        <v>1001</v>
      </c>
      <c r="D2" s="39" t="s">
        <v>41</v>
      </c>
      <c r="E2" s="23" t="s">
        <v>37</v>
      </c>
      <c r="F2" s="24" t="s">
        <v>38</v>
      </c>
      <c r="G2" s="31">
        <v>1234</v>
      </c>
      <c r="H2" s="41">
        <v>1234</v>
      </c>
      <c r="I2" s="25">
        <v>1234</v>
      </c>
      <c r="J2" s="26">
        <v>25000</v>
      </c>
      <c r="K2" s="16">
        <f t="shared" ref="K2" si="0">ROUND(J2*55%,0)</f>
        <v>13750</v>
      </c>
      <c r="L2" s="16">
        <f t="shared" ref="L2" si="1">ROUND(J2*35%,0)</f>
        <v>8750</v>
      </c>
      <c r="M2" s="16">
        <f t="shared" ref="M2" si="2">ROUND(J2*5%,0)</f>
        <v>1250</v>
      </c>
      <c r="N2" s="16">
        <f t="shared" ref="N2" si="3">ROUND(J2*5%,0)</f>
        <v>1250</v>
      </c>
      <c r="O2" s="16"/>
      <c r="P2" s="17">
        <f t="shared" ref="P2" si="4">N2+M2+L2+K2</f>
        <v>25000</v>
      </c>
      <c r="Q2" s="18">
        <v>30</v>
      </c>
      <c r="R2" s="44">
        <v>30</v>
      </c>
      <c r="S2" s="27">
        <v>0</v>
      </c>
      <c r="T2" s="18">
        <f t="shared" ref="T2" si="5">S2+R2</f>
        <v>30</v>
      </c>
      <c r="U2" s="28"/>
      <c r="V2" s="55">
        <f t="shared" ref="V2" si="6">ROUND(K2/Q2*T2,0)</f>
        <v>13750</v>
      </c>
      <c r="W2" s="55">
        <f t="shared" ref="W2" si="7">ROUND(L2/Q2*T2,0)</f>
        <v>8750</v>
      </c>
      <c r="X2" s="55">
        <f t="shared" ref="X2" si="8">ROUND(M2/Q2*T2,0)</f>
        <v>1250</v>
      </c>
      <c r="Y2" s="55">
        <f t="shared" ref="Y2" si="9">ROUND(N2/Q2*T2,0)</f>
        <v>1250</v>
      </c>
      <c r="Z2" s="56" t="s">
        <v>39</v>
      </c>
      <c r="AA2" s="57">
        <f t="shared" ref="AA2" si="10">SUM(V2:Z2)</f>
        <v>25000</v>
      </c>
      <c r="AB2" s="44">
        <f t="shared" ref="AB2" si="11">IF(AA2&lt;=7000,0,IF(AA2&lt;=8000,0,IF(AA2&lt;=8500,0,IF(AA2&lt;=10000,0,IF(AA2&lt;=15000,110,IF(AA2&lt;=25000,130,IF(AA2&lt;=40000,150,IF(AA2&lt;=199999,200))))))))</f>
        <v>130</v>
      </c>
      <c r="AC2" s="55">
        <f t="shared" ref="AC2" si="12">ROUND(V2*12%,0)</f>
        <v>1650</v>
      </c>
      <c r="AD2" s="56">
        <f t="shared" ref="AD2" si="13">IF(P2&gt;=21001,0,ROUNDUP(AA2*0.75%,0))</f>
        <v>0</v>
      </c>
      <c r="AE2" s="58"/>
      <c r="AF2" s="58"/>
      <c r="AG2" s="55">
        <f t="shared" ref="AG2" si="14">SUM(AB2:AF2)</f>
        <v>1780</v>
      </c>
      <c r="AH2" s="58"/>
      <c r="AI2" s="59">
        <f t="shared" ref="AI2" si="15">AA2-AG2+AH2</f>
        <v>23220</v>
      </c>
      <c r="AJ2" s="16">
        <f t="shared" ref="AJ2" si="16">ROUND(V2*13%,0)</f>
        <v>1788</v>
      </c>
      <c r="AK2" s="20">
        <f t="shared" ref="AK2" si="17">IF(P2&gt;=21001,0,ROUNDUP(AA2*3.25%,0))</f>
        <v>0</v>
      </c>
      <c r="AL2" s="15"/>
      <c r="AM2" s="15"/>
      <c r="AN2" s="14">
        <v>0</v>
      </c>
      <c r="AO2" s="19">
        <f t="shared" ref="AO2" si="18">AA2+AJ2+AK2+AL2+AM2+AN2</f>
        <v>26788</v>
      </c>
      <c r="AP2" s="19">
        <f t="shared" ref="AP2" si="19">AO2</f>
        <v>26788</v>
      </c>
    </row>
    <row r="3" spans="1:42" ht="15.6">
      <c r="A3" s="21">
        <v>1</v>
      </c>
      <c r="B3" s="36">
        <v>45383</v>
      </c>
      <c r="C3" s="22">
        <v>1002</v>
      </c>
      <c r="D3" s="39" t="s">
        <v>41</v>
      </c>
      <c r="E3" s="23" t="s">
        <v>37</v>
      </c>
      <c r="F3" s="24" t="s">
        <v>38</v>
      </c>
      <c r="G3" s="31">
        <v>4321</v>
      </c>
      <c r="H3" s="41">
        <v>4321</v>
      </c>
      <c r="I3" s="25">
        <v>1234</v>
      </c>
      <c r="J3" s="26">
        <v>25000</v>
      </c>
      <c r="K3" s="16">
        <f t="shared" ref="K3:K5" si="20">ROUND(J3*55%,0)</f>
        <v>13750</v>
      </c>
      <c r="L3" s="16">
        <f t="shared" ref="L3:L5" si="21">ROUND(J3*35%,0)</f>
        <v>8750</v>
      </c>
      <c r="M3" s="16">
        <f t="shared" ref="M3:M5" si="22">ROUND(J3*5%,0)</f>
        <v>1250</v>
      </c>
      <c r="N3" s="16">
        <f t="shared" ref="N3:N5" si="23">ROUND(J3*5%,0)</f>
        <v>1250</v>
      </c>
      <c r="O3" s="16"/>
      <c r="P3" s="17">
        <f t="shared" ref="P3:P5" si="24">N3+M3+L3+K3</f>
        <v>25000</v>
      </c>
      <c r="Q3" s="18">
        <v>30</v>
      </c>
      <c r="R3" s="44">
        <v>30</v>
      </c>
      <c r="S3" s="27">
        <v>0</v>
      </c>
      <c r="T3" s="18">
        <f t="shared" ref="T3:T5" si="25">S3+R3</f>
        <v>30</v>
      </c>
      <c r="U3" s="28"/>
      <c r="V3" s="55">
        <f t="shared" ref="V3:V5" si="26">ROUND(K3/Q3*T3,0)</f>
        <v>13750</v>
      </c>
      <c r="W3" s="55">
        <f t="shared" ref="W3:W5" si="27">ROUND(L3/Q3*T3,0)</f>
        <v>8750</v>
      </c>
      <c r="X3" s="55">
        <f t="shared" ref="X3:X5" si="28">ROUND(M3/Q3*T3,0)</f>
        <v>1250</v>
      </c>
      <c r="Y3" s="55">
        <f t="shared" ref="Y3:Y5" si="29">ROUND(N3/Q3*T3,0)</f>
        <v>1250</v>
      </c>
      <c r="Z3" s="56" t="s">
        <v>39</v>
      </c>
      <c r="AA3" s="57">
        <f t="shared" ref="AA3:AA5" si="30">SUM(V3:Z3)</f>
        <v>25000</v>
      </c>
      <c r="AB3" s="44">
        <f t="shared" ref="AB3:AB5" si="31">IF(AA3&lt;=7000,0,IF(AA3&lt;=8000,0,IF(AA3&lt;=8500,0,IF(AA3&lt;=10000,0,IF(AA3&lt;=15000,110,IF(AA3&lt;=25000,130,IF(AA3&lt;=40000,150,IF(AA3&lt;=199999,200))))))))</f>
        <v>130</v>
      </c>
      <c r="AC3" s="55">
        <f t="shared" ref="AC3:AC5" si="32">ROUND(V3*12%,0)</f>
        <v>1650</v>
      </c>
      <c r="AD3" s="56">
        <f t="shared" ref="AD3:AD5" si="33">IF(P3&gt;=21001,0,ROUNDUP(AA3*0.75%,0))</f>
        <v>0</v>
      </c>
      <c r="AE3" s="58"/>
      <c r="AF3" s="58"/>
      <c r="AG3" s="55">
        <f t="shared" ref="AG3:AG5" si="34">SUM(AB3:AF3)</f>
        <v>1780</v>
      </c>
      <c r="AH3" s="58"/>
      <c r="AI3" s="59">
        <f t="shared" ref="AI3:AI5" si="35">AA3-AG3+AH3</f>
        <v>23220</v>
      </c>
      <c r="AJ3" s="16">
        <f t="shared" ref="AJ3:AJ5" si="36">ROUND(V3*13%,0)</f>
        <v>1788</v>
      </c>
      <c r="AK3" s="20">
        <f t="shared" ref="AK3:AK5" si="37">IF(P3&gt;=21001,0,ROUNDUP(AA3*3.25%,0))</f>
        <v>0</v>
      </c>
      <c r="AL3" s="15"/>
      <c r="AM3" s="15"/>
      <c r="AN3" s="14">
        <v>0</v>
      </c>
      <c r="AO3" s="19">
        <f t="shared" ref="AO3:AO5" si="38">AA3+AJ3+AK3+AL3+AM3+AN3</f>
        <v>26788</v>
      </c>
      <c r="AP3" s="19">
        <f t="shared" ref="AP3:AP5" si="39">AO3</f>
        <v>26788</v>
      </c>
    </row>
    <row r="4" spans="1:42" ht="15.6">
      <c r="A4" s="21">
        <v>1</v>
      </c>
      <c r="B4" s="36">
        <v>45383</v>
      </c>
      <c r="C4" s="22">
        <v>1003</v>
      </c>
      <c r="D4" s="39" t="s">
        <v>41</v>
      </c>
      <c r="E4" s="23" t="s">
        <v>37</v>
      </c>
      <c r="F4" s="24" t="s">
        <v>38</v>
      </c>
      <c r="G4" s="31">
        <v>4231</v>
      </c>
      <c r="H4" s="41">
        <v>4231</v>
      </c>
      <c r="I4" s="25">
        <v>1234</v>
      </c>
      <c r="J4" s="26">
        <v>25000</v>
      </c>
      <c r="K4" s="16">
        <f t="shared" si="20"/>
        <v>13750</v>
      </c>
      <c r="L4" s="16">
        <f t="shared" si="21"/>
        <v>8750</v>
      </c>
      <c r="M4" s="16">
        <f t="shared" si="22"/>
        <v>1250</v>
      </c>
      <c r="N4" s="16">
        <f t="shared" si="23"/>
        <v>1250</v>
      </c>
      <c r="O4" s="16"/>
      <c r="P4" s="17">
        <f t="shared" si="24"/>
        <v>25000</v>
      </c>
      <c r="Q4" s="18">
        <v>30</v>
      </c>
      <c r="R4" s="44">
        <v>30</v>
      </c>
      <c r="S4" s="27">
        <v>0</v>
      </c>
      <c r="T4" s="18">
        <f t="shared" si="25"/>
        <v>30</v>
      </c>
      <c r="U4" s="28"/>
      <c r="V4" s="55">
        <f t="shared" si="26"/>
        <v>13750</v>
      </c>
      <c r="W4" s="55">
        <f t="shared" si="27"/>
        <v>8750</v>
      </c>
      <c r="X4" s="55">
        <f t="shared" si="28"/>
        <v>1250</v>
      </c>
      <c r="Y4" s="55">
        <f t="shared" si="29"/>
        <v>1250</v>
      </c>
      <c r="Z4" s="56" t="s">
        <v>39</v>
      </c>
      <c r="AA4" s="57">
        <f t="shared" si="30"/>
        <v>25000</v>
      </c>
      <c r="AB4" s="44">
        <f t="shared" si="31"/>
        <v>130</v>
      </c>
      <c r="AC4" s="55">
        <f t="shared" si="32"/>
        <v>1650</v>
      </c>
      <c r="AD4" s="56">
        <f t="shared" si="33"/>
        <v>0</v>
      </c>
      <c r="AE4" s="58"/>
      <c r="AF4" s="58"/>
      <c r="AG4" s="55">
        <f t="shared" si="34"/>
        <v>1780</v>
      </c>
      <c r="AH4" s="58"/>
      <c r="AI4" s="59">
        <f t="shared" si="35"/>
        <v>23220</v>
      </c>
      <c r="AJ4" s="16">
        <f t="shared" si="36"/>
        <v>1788</v>
      </c>
      <c r="AK4" s="20">
        <f t="shared" si="37"/>
        <v>0</v>
      </c>
      <c r="AL4" s="15"/>
      <c r="AM4" s="15"/>
      <c r="AN4" s="14">
        <v>0</v>
      </c>
      <c r="AO4" s="19">
        <f t="shared" si="38"/>
        <v>26788</v>
      </c>
      <c r="AP4" s="19">
        <f t="shared" si="39"/>
        <v>26788</v>
      </c>
    </row>
    <row r="5" spans="1:42" ht="15.6">
      <c r="A5" s="21">
        <v>1</v>
      </c>
      <c r="B5" s="36">
        <v>45383</v>
      </c>
      <c r="C5" s="22">
        <v>1004</v>
      </c>
      <c r="D5" s="39" t="s">
        <v>41</v>
      </c>
      <c r="E5" s="23" t="s">
        <v>37</v>
      </c>
      <c r="F5" s="24" t="s">
        <v>38</v>
      </c>
      <c r="G5" s="31">
        <v>4444</v>
      </c>
      <c r="H5" s="41">
        <v>4444</v>
      </c>
      <c r="I5" s="25">
        <v>1234</v>
      </c>
      <c r="J5" s="26">
        <v>25000</v>
      </c>
      <c r="K5" s="16">
        <f t="shared" si="20"/>
        <v>13750</v>
      </c>
      <c r="L5" s="16">
        <f t="shared" si="21"/>
        <v>8750</v>
      </c>
      <c r="M5" s="16">
        <f t="shared" si="22"/>
        <v>1250</v>
      </c>
      <c r="N5" s="16">
        <f t="shared" si="23"/>
        <v>1250</v>
      </c>
      <c r="O5" s="16"/>
      <c r="P5" s="17">
        <f t="shared" si="24"/>
        <v>25000</v>
      </c>
      <c r="Q5" s="18">
        <v>30</v>
      </c>
      <c r="R5" s="44">
        <v>30</v>
      </c>
      <c r="S5" s="27">
        <v>0</v>
      </c>
      <c r="T5" s="18">
        <f t="shared" si="25"/>
        <v>30</v>
      </c>
      <c r="U5" s="28"/>
      <c r="V5" s="55">
        <f t="shared" si="26"/>
        <v>13750</v>
      </c>
      <c r="W5" s="55">
        <f t="shared" si="27"/>
        <v>8750</v>
      </c>
      <c r="X5" s="55">
        <f t="shared" si="28"/>
        <v>1250</v>
      </c>
      <c r="Y5" s="55">
        <f t="shared" si="29"/>
        <v>1250</v>
      </c>
      <c r="Z5" s="56" t="s">
        <v>39</v>
      </c>
      <c r="AA5" s="57">
        <f t="shared" si="30"/>
        <v>25000</v>
      </c>
      <c r="AB5" s="44">
        <f t="shared" si="31"/>
        <v>130</v>
      </c>
      <c r="AC5" s="55">
        <f t="shared" si="32"/>
        <v>1650</v>
      </c>
      <c r="AD5" s="56">
        <f t="shared" si="33"/>
        <v>0</v>
      </c>
      <c r="AE5" s="58"/>
      <c r="AF5" s="58"/>
      <c r="AG5" s="55">
        <f t="shared" si="34"/>
        <v>1780</v>
      </c>
      <c r="AH5" s="58"/>
      <c r="AI5" s="59">
        <f t="shared" si="35"/>
        <v>23220</v>
      </c>
      <c r="AJ5" s="16">
        <f t="shared" si="36"/>
        <v>1788</v>
      </c>
      <c r="AK5" s="20">
        <f t="shared" si="37"/>
        <v>0</v>
      </c>
      <c r="AL5" s="15"/>
      <c r="AM5" s="15"/>
      <c r="AN5" s="14">
        <v>0</v>
      </c>
      <c r="AO5" s="19">
        <f t="shared" si="38"/>
        <v>26788</v>
      </c>
      <c r="AP5" s="19">
        <f t="shared" si="39"/>
        <v>26788</v>
      </c>
    </row>
    <row r="6" spans="1:42" ht="13.2">
      <c r="G6" s="32"/>
      <c r="I6" s="29"/>
      <c r="AI6" s="60"/>
    </row>
    <row r="7" spans="1:42" ht="13.2">
      <c r="G7" s="32"/>
      <c r="I7" s="29"/>
      <c r="AI7" s="60"/>
    </row>
    <row r="8" spans="1:42" ht="13.2">
      <c r="G8" s="32"/>
      <c r="I8" s="29"/>
      <c r="AI8" s="60"/>
    </row>
    <row r="9" spans="1:42" ht="13.2">
      <c r="G9" s="32"/>
      <c r="I9" s="29"/>
      <c r="AI9" s="60"/>
    </row>
    <row r="10" spans="1:42" ht="13.2">
      <c r="G10" s="32"/>
      <c r="I10" s="29"/>
      <c r="AI10" s="60"/>
    </row>
    <row r="11" spans="1:42" ht="13.2">
      <c r="G11" s="32"/>
      <c r="I11" s="29"/>
      <c r="AI11" s="60"/>
    </row>
    <row r="12" spans="1:42" ht="13.2">
      <c r="G12" s="32"/>
      <c r="I12" s="29"/>
      <c r="AI12" s="60"/>
    </row>
    <row r="13" spans="1:42" ht="13.2">
      <c r="G13" s="32"/>
      <c r="I13" s="29"/>
      <c r="AI13" s="60"/>
    </row>
    <row r="14" spans="1:42" ht="13.2">
      <c r="G14" s="32"/>
      <c r="I14" s="29"/>
      <c r="AI14" s="60"/>
    </row>
    <row r="15" spans="1:42" ht="13.2">
      <c r="G15" s="32"/>
      <c r="I15" s="29"/>
      <c r="AI15" s="60"/>
    </row>
    <row r="16" spans="1:42" ht="13.2">
      <c r="G16" s="32"/>
      <c r="I16" s="29"/>
      <c r="AI16" s="60"/>
    </row>
    <row r="17" spans="7:35" ht="13.2">
      <c r="G17" s="32"/>
      <c r="I17" s="29"/>
      <c r="AI17" s="60"/>
    </row>
    <row r="18" spans="7:35" ht="13.2">
      <c r="G18" s="32"/>
      <c r="I18" s="29"/>
      <c r="AI18" s="60"/>
    </row>
    <row r="19" spans="7:35" ht="13.2">
      <c r="G19" s="32"/>
      <c r="I19" s="29"/>
      <c r="AI19" s="60"/>
    </row>
    <row r="20" spans="7:35" ht="13.2">
      <c r="G20" s="32"/>
      <c r="I20" s="29"/>
      <c r="AI20" s="60"/>
    </row>
    <row r="21" spans="7:35" ht="13.2">
      <c r="G21" s="32"/>
      <c r="I21" s="29"/>
      <c r="AI21" s="60"/>
    </row>
    <row r="22" spans="7:35" ht="13.2">
      <c r="G22" s="32"/>
      <c r="I22" s="29"/>
      <c r="AI22" s="60"/>
    </row>
    <row r="23" spans="7:35" ht="13.2">
      <c r="G23" s="32"/>
      <c r="I23" s="29"/>
      <c r="AI23" s="60"/>
    </row>
    <row r="24" spans="7:35" ht="13.2">
      <c r="G24" s="32"/>
      <c r="I24" s="29"/>
      <c r="AI24" s="60"/>
    </row>
    <row r="25" spans="7:35" ht="13.2">
      <c r="G25" s="32"/>
      <c r="I25" s="29"/>
      <c r="AI25" s="60"/>
    </row>
    <row r="26" spans="7:35" ht="13.2">
      <c r="G26" s="32"/>
      <c r="I26" s="29"/>
      <c r="AI26" s="60"/>
    </row>
    <row r="27" spans="7:35" ht="13.2">
      <c r="G27" s="32"/>
      <c r="I27" s="29"/>
      <c r="AI27" s="60"/>
    </row>
    <row r="28" spans="7:35" ht="13.2">
      <c r="G28" s="32"/>
      <c r="I28" s="29"/>
      <c r="AI28" s="60"/>
    </row>
    <row r="29" spans="7:35" ht="13.2">
      <c r="G29" s="32"/>
      <c r="I29" s="29"/>
      <c r="AI29" s="60"/>
    </row>
    <row r="30" spans="7:35" ht="13.2">
      <c r="G30" s="32"/>
      <c r="I30" s="29"/>
      <c r="AI30" s="60"/>
    </row>
    <row r="31" spans="7:35" ht="13.2">
      <c r="G31" s="32"/>
      <c r="I31" s="29"/>
      <c r="AI31" s="60"/>
    </row>
    <row r="32" spans="7:35" ht="13.2">
      <c r="G32" s="32"/>
      <c r="I32" s="29"/>
      <c r="AI32" s="60"/>
    </row>
    <row r="33" spans="7:35" ht="13.2">
      <c r="G33" s="32"/>
      <c r="I33" s="29"/>
      <c r="AI33" s="60"/>
    </row>
    <row r="34" spans="7:35" ht="13.2">
      <c r="G34" s="32"/>
      <c r="I34" s="29"/>
      <c r="AI34" s="60"/>
    </row>
    <row r="35" spans="7:35" ht="13.2">
      <c r="G35" s="32"/>
      <c r="I35" s="29"/>
      <c r="AI35" s="60"/>
    </row>
    <row r="36" spans="7:35" ht="13.2">
      <c r="G36" s="32"/>
      <c r="I36" s="29"/>
      <c r="AI36" s="60"/>
    </row>
    <row r="37" spans="7:35" ht="13.2">
      <c r="G37" s="32"/>
      <c r="I37" s="29"/>
      <c r="AI37" s="60"/>
    </row>
    <row r="38" spans="7:35" ht="13.2">
      <c r="G38" s="32"/>
      <c r="I38" s="29"/>
      <c r="AI38" s="60"/>
    </row>
    <row r="39" spans="7:35" ht="13.2">
      <c r="G39" s="32"/>
      <c r="I39" s="29"/>
      <c r="AI39" s="60"/>
    </row>
    <row r="40" spans="7:35" ht="13.2">
      <c r="G40" s="32"/>
      <c r="I40" s="29"/>
      <c r="AI40" s="60"/>
    </row>
    <row r="41" spans="7:35" ht="13.2">
      <c r="G41" s="32"/>
      <c r="I41" s="29"/>
      <c r="AI41" s="60"/>
    </row>
    <row r="42" spans="7:35" ht="13.2">
      <c r="G42" s="32"/>
      <c r="I42" s="29"/>
      <c r="AI42" s="60"/>
    </row>
    <row r="43" spans="7:35" ht="13.2">
      <c r="G43" s="32"/>
      <c r="I43" s="29"/>
      <c r="AI43" s="60"/>
    </row>
    <row r="44" spans="7:35" ht="13.2">
      <c r="G44" s="32"/>
      <c r="I44" s="29"/>
      <c r="AI44" s="60"/>
    </row>
    <row r="45" spans="7:35" ht="13.2">
      <c r="G45" s="32"/>
      <c r="I45" s="29"/>
      <c r="AI45" s="60"/>
    </row>
    <row r="46" spans="7:35" ht="13.2">
      <c r="G46" s="32"/>
      <c r="I46" s="29"/>
      <c r="AI46" s="60"/>
    </row>
    <row r="47" spans="7:35" ht="13.2">
      <c r="G47" s="32"/>
      <c r="I47" s="29"/>
      <c r="AI47" s="60"/>
    </row>
    <row r="48" spans="7:35" ht="13.2">
      <c r="G48" s="32"/>
      <c r="I48" s="29"/>
      <c r="AI48" s="60"/>
    </row>
    <row r="49" spans="7:35" ht="13.2">
      <c r="G49" s="32"/>
      <c r="I49" s="29"/>
      <c r="AI49" s="60"/>
    </row>
    <row r="50" spans="7:35" ht="13.2">
      <c r="G50" s="32"/>
      <c r="I50" s="29"/>
      <c r="AI50" s="60"/>
    </row>
    <row r="51" spans="7:35" ht="13.2">
      <c r="G51" s="32"/>
      <c r="I51" s="29"/>
      <c r="AI51" s="60"/>
    </row>
    <row r="52" spans="7:35" ht="13.2">
      <c r="G52" s="32"/>
      <c r="I52" s="29"/>
      <c r="AI52" s="60"/>
    </row>
    <row r="53" spans="7:35" ht="13.2">
      <c r="G53" s="32"/>
      <c r="I53" s="29"/>
      <c r="AI53" s="60"/>
    </row>
    <row r="54" spans="7:35" ht="13.2">
      <c r="G54" s="32"/>
      <c r="I54" s="29"/>
      <c r="AI54" s="60"/>
    </row>
    <row r="55" spans="7:35" ht="13.2">
      <c r="G55" s="32"/>
      <c r="I55" s="29"/>
      <c r="AI55" s="60"/>
    </row>
    <row r="56" spans="7:35" ht="13.2">
      <c r="G56" s="32"/>
      <c r="I56" s="29"/>
      <c r="AI56" s="60"/>
    </row>
    <row r="57" spans="7:35" ht="13.2">
      <c r="G57" s="32"/>
      <c r="I57" s="29"/>
      <c r="AI57" s="60"/>
    </row>
    <row r="58" spans="7:35" ht="13.2">
      <c r="G58" s="32"/>
      <c r="I58" s="29"/>
      <c r="AI58" s="60"/>
    </row>
    <row r="59" spans="7:35" ht="13.2">
      <c r="G59" s="32"/>
      <c r="I59" s="29"/>
      <c r="AI59" s="60"/>
    </row>
    <row r="60" spans="7:35" ht="13.2">
      <c r="G60" s="32"/>
      <c r="I60" s="29"/>
      <c r="AI60" s="60"/>
    </row>
    <row r="61" spans="7:35" ht="13.2">
      <c r="G61" s="32"/>
      <c r="I61" s="29"/>
      <c r="AI61" s="60"/>
    </row>
    <row r="62" spans="7:35" ht="13.2">
      <c r="G62" s="32"/>
      <c r="I62" s="29"/>
      <c r="AI62" s="60"/>
    </row>
    <row r="63" spans="7:35" ht="13.2">
      <c r="G63" s="32"/>
      <c r="I63" s="29"/>
      <c r="AI63" s="60"/>
    </row>
    <row r="64" spans="7:35" ht="13.2">
      <c r="G64" s="32"/>
      <c r="I64" s="29"/>
      <c r="AI64" s="60"/>
    </row>
    <row r="65" spans="7:35" ht="13.2">
      <c r="G65" s="32"/>
      <c r="I65" s="29"/>
      <c r="AI65" s="60"/>
    </row>
    <row r="66" spans="7:35" ht="13.2">
      <c r="G66" s="32"/>
      <c r="I66" s="29"/>
      <c r="AI66" s="60"/>
    </row>
    <row r="67" spans="7:35" ht="13.2">
      <c r="G67" s="32"/>
      <c r="I67" s="29"/>
      <c r="AI67" s="60"/>
    </row>
    <row r="68" spans="7:35" ht="13.2">
      <c r="G68" s="32"/>
      <c r="I68" s="29"/>
      <c r="AI68" s="60"/>
    </row>
    <row r="69" spans="7:35" ht="13.2">
      <c r="G69" s="32"/>
      <c r="I69" s="29"/>
      <c r="AI69" s="60"/>
    </row>
    <row r="70" spans="7:35" ht="13.2">
      <c r="G70" s="32"/>
      <c r="I70" s="29"/>
      <c r="AI70" s="60"/>
    </row>
    <row r="71" spans="7:35" ht="13.2">
      <c r="G71" s="32"/>
      <c r="I71" s="29"/>
      <c r="AI71" s="60"/>
    </row>
    <row r="72" spans="7:35" ht="13.2">
      <c r="G72" s="32"/>
      <c r="I72" s="29"/>
      <c r="AI72" s="60"/>
    </row>
    <row r="73" spans="7:35" ht="13.2">
      <c r="G73" s="32"/>
      <c r="I73" s="29"/>
      <c r="AI73" s="60"/>
    </row>
    <row r="74" spans="7:35" ht="13.2">
      <c r="G74" s="32"/>
      <c r="I74" s="29"/>
      <c r="AI74" s="60"/>
    </row>
    <row r="75" spans="7:35" ht="13.2">
      <c r="G75" s="32"/>
      <c r="I75" s="29"/>
      <c r="AI75" s="60"/>
    </row>
    <row r="76" spans="7:35" ht="13.2">
      <c r="G76" s="32"/>
      <c r="I76" s="29"/>
      <c r="AI76" s="60"/>
    </row>
    <row r="77" spans="7:35" ht="13.2">
      <c r="G77" s="32"/>
      <c r="I77" s="29"/>
      <c r="AI77" s="60"/>
    </row>
    <row r="78" spans="7:35" ht="13.2">
      <c r="G78" s="32"/>
      <c r="I78" s="29"/>
      <c r="AI78" s="60"/>
    </row>
    <row r="79" spans="7:35" ht="13.2">
      <c r="G79" s="32"/>
      <c r="I79" s="29"/>
      <c r="AI79" s="60"/>
    </row>
    <row r="80" spans="7:35" ht="13.2">
      <c r="G80" s="32"/>
      <c r="I80" s="29"/>
      <c r="AI80" s="60"/>
    </row>
    <row r="81" spans="7:35" ht="13.2">
      <c r="G81" s="32"/>
      <c r="I81" s="29"/>
      <c r="AI81" s="60"/>
    </row>
    <row r="82" spans="7:35" ht="13.2">
      <c r="G82" s="32"/>
      <c r="I82" s="29"/>
      <c r="AI82" s="60"/>
    </row>
    <row r="83" spans="7:35" ht="13.2">
      <c r="G83" s="32"/>
      <c r="I83" s="29"/>
      <c r="AI83" s="60"/>
    </row>
    <row r="84" spans="7:35" ht="13.2">
      <c r="G84" s="32"/>
      <c r="I84" s="29"/>
      <c r="AI84" s="60"/>
    </row>
    <row r="85" spans="7:35" ht="13.2">
      <c r="G85" s="32"/>
      <c r="I85" s="29"/>
      <c r="AI85" s="60"/>
    </row>
    <row r="86" spans="7:35" ht="13.2">
      <c r="G86" s="32"/>
      <c r="I86" s="29"/>
      <c r="AI86" s="60"/>
    </row>
    <row r="87" spans="7:35" ht="13.2">
      <c r="G87" s="32"/>
      <c r="I87" s="29"/>
      <c r="AI87" s="60"/>
    </row>
    <row r="88" spans="7:35" ht="13.2">
      <c r="G88" s="32"/>
      <c r="I88" s="29"/>
      <c r="AI88" s="60"/>
    </row>
    <row r="89" spans="7:35" ht="13.2">
      <c r="G89" s="32"/>
      <c r="I89" s="29"/>
      <c r="AI89" s="60"/>
    </row>
    <row r="90" spans="7:35" ht="13.2">
      <c r="G90" s="32"/>
      <c r="I90" s="29"/>
      <c r="AI90" s="60"/>
    </row>
    <row r="91" spans="7:35" ht="13.2">
      <c r="G91" s="32"/>
      <c r="I91" s="29"/>
      <c r="AI91" s="60"/>
    </row>
    <row r="92" spans="7:35" ht="13.2">
      <c r="G92" s="32"/>
      <c r="I92" s="29"/>
      <c r="AI92" s="60"/>
    </row>
    <row r="93" spans="7:35" ht="13.2">
      <c r="G93" s="32"/>
      <c r="I93" s="29"/>
      <c r="AI93" s="60"/>
    </row>
    <row r="94" spans="7:35" ht="13.2">
      <c r="G94" s="32"/>
      <c r="I94" s="29"/>
      <c r="AI94" s="60"/>
    </row>
    <row r="95" spans="7:35" ht="13.2">
      <c r="G95" s="32"/>
      <c r="I95" s="29"/>
      <c r="AI95" s="60"/>
    </row>
    <row r="96" spans="7:35" ht="13.2">
      <c r="G96" s="32"/>
      <c r="I96" s="29"/>
      <c r="AI96" s="60"/>
    </row>
    <row r="97" spans="7:35" ht="13.2">
      <c r="G97" s="32"/>
      <c r="I97" s="29"/>
      <c r="AI97" s="60"/>
    </row>
    <row r="98" spans="7:35" ht="13.2">
      <c r="G98" s="32"/>
      <c r="I98" s="29"/>
      <c r="AI98" s="60"/>
    </row>
    <row r="99" spans="7:35" ht="13.2">
      <c r="G99" s="32"/>
      <c r="I99" s="29"/>
      <c r="AI99" s="60"/>
    </row>
    <row r="100" spans="7:35" ht="13.2">
      <c r="G100" s="32"/>
      <c r="I100" s="29"/>
      <c r="AI100" s="60"/>
    </row>
    <row r="101" spans="7:35" ht="13.2">
      <c r="G101" s="32"/>
      <c r="I101" s="29"/>
      <c r="AI101" s="60"/>
    </row>
    <row r="102" spans="7:35" ht="13.2">
      <c r="G102" s="32"/>
      <c r="I102" s="29"/>
      <c r="AI102" s="60"/>
    </row>
    <row r="103" spans="7:35" ht="13.2">
      <c r="G103" s="32"/>
      <c r="I103" s="29"/>
      <c r="AI103" s="60"/>
    </row>
    <row r="104" spans="7:35" ht="13.2">
      <c r="G104" s="32"/>
      <c r="I104" s="29"/>
      <c r="AI104" s="60"/>
    </row>
    <row r="105" spans="7:35" ht="13.2">
      <c r="G105" s="32"/>
      <c r="I105" s="29"/>
      <c r="AI105" s="60"/>
    </row>
    <row r="106" spans="7:35" ht="13.2">
      <c r="G106" s="32"/>
      <c r="I106" s="29"/>
      <c r="AI106" s="60"/>
    </row>
    <row r="107" spans="7:35" ht="13.2">
      <c r="G107" s="32"/>
      <c r="I107" s="29"/>
      <c r="AI107" s="60"/>
    </row>
    <row r="108" spans="7:35" ht="13.2">
      <c r="G108" s="32"/>
      <c r="I108" s="29"/>
      <c r="AI108" s="60"/>
    </row>
    <row r="109" spans="7:35" ht="13.2">
      <c r="G109" s="32"/>
      <c r="I109" s="29"/>
      <c r="AI109" s="60"/>
    </row>
    <row r="110" spans="7:35" ht="13.2">
      <c r="G110" s="32"/>
      <c r="I110" s="29"/>
      <c r="AI110" s="60"/>
    </row>
    <row r="111" spans="7:35" ht="13.2">
      <c r="G111" s="32"/>
      <c r="I111" s="29"/>
      <c r="AI111" s="60"/>
    </row>
    <row r="112" spans="7:35" ht="13.2">
      <c r="G112" s="32"/>
      <c r="I112" s="29"/>
      <c r="AI112" s="60"/>
    </row>
    <row r="113" spans="7:35" ht="13.2">
      <c r="G113" s="32"/>
      <c r="I113" s="29"/>
      <c r="AI113" s="60"/>
    </row>
    <row r="114" spans="7:35" ht="13.2">
      <c r="G114" s="32"/>
      <c r="I114" s="29"/>
      <c r="AI114" s="60"/>
    </row>
    <row r="115" spans="7:35" ht="13.2">
      <c r="G115" s="32"/>
      <c r="I115" s="29"/>
      <c r="AI115" s="60"/>
    </row>
    <row r="116" spans="7:35" ht="13.2">
      <c r="G116" s="32"/>
      <c r="I116" s="29"/>
      <c r="AI116" s="60"/>
    </row>
    <row r="117" spans="7:35" ht="13.2">
      <c r="G117" s="32"/>
      <c r="I117" s="29"/>
      <c r="AI117" s="60"/>
    </row>
    <row r="118" spans="7:35" ht="13.2">
      <c r="G118" s="32"/>
      <c r="I118" s="29"/>
      <c r="AI118" s="60"/>
    </row>
    <row r="119" spans="7:35" ht="13.2">
      <c r="G119" s="32"/>
      <c r="I119" s="29"/>
      <c r="AI119" s="60"/>
    </row>
    <row r="120" spans="7:35" ht="13.2">
      <c r="G120" s="32"/>
      <c r="I120" s="29"/>
      <c r="AI120" s="60"/>
    </row>
    <row r="121" spans="7:35" ht="13.2">
      <c r="G121" s="32"/>
      <c r="I121" s="29"/>
      <c r="AI121" s="60"/>
    </row>
    <row r="122" spans="7:35" ht="13.2">
      <c r="G122" s="32"/>
      <c r="I122" s="29"/>
      <c r="AI122" s="60"/>
    </row>
    <row r="123" spans="7:35" ht="13.2">
      <c r="G123" s="32"/>
      <c r="I123" s="29"/>
      <c r="AI123" s="60"/>
    </row>
    <row r="124" spans="7:35" ht="13.2">
      <c r="G124" s="32"/>
      <c r="I124" s="29"/>
      <c r="AI124" s="60"/>
    </row>
    <row r="125" spans="7:35" ht="13.2">
      <c r="G125" s="32"/>
      <c r="I125" s="29"/>
      <c r="AI125" s="60"/>
    </row>
    <row r="126" spans="7:35" ht="13.2">
      <c r="G126" s="32"/>
      <c r="I126" s="29"/>
      <c r="AI126" s="60"/>
    </row>
    <row r="127" spans="7:35" ht="13.2">
      <c r="G127" s="32"/>
      <c r="I127" s="29"/>
      <c r="AI127" s="60"/>
    </row>
    <row r="128" spans="7:35" ht="13.2">
      <c r="G128" s="32"/>
      <c r="I128" s="29"/>
      <c r="AI128" s="60"/>
    </row>
    <row r="129" spans="7:35" ht="13.2">
      <c r="G129" s="32"/>
      <c r="I129" s="29"/>
      <c r="AI129" s="60"/>
    </row>
    <row r="130" spans="7:35" ht="13.2">
      <c r="G130" s="32"/>
      <c r="I130" s="29"/>
      <c r="AI130" s="60"/>
    </row>
    <row r="131" spans="7:35" ht="13.2">
      <c r="G131" s="32"/>
      <c r="I131" s="29"/>
      <c r="AI131" s="60"/>
    </row>
    <row r="132" spans="7:35" ht="13.2">
      <c r="G132" s="32"/>
      <c r="I132" s="29"/>
      <c r="AI132" s="60"/>
    </row>
    <row r="133" spans="7:35" ht="13.2">
      <c r="G133" s="32"/>
      <c r="I133" s="29"/>
      <c r="AI133" s="60"/>
    </row>
    <row r="134" spans="7:35" ht="13.2">
      <c r="G134" s="32"/>
      <c r="I134" s="29"/>
      <c r="AI134" s="60"/>
    </row>
    <row r="135" spans="7:35" ht="13.2">
      <c r="G135" s="32"/>
      <c r="I135" s="29"/>
      <c r="AI135" s="60"/>
    </row>
    <row r="136" spans="7:35" ht="13.2">
      <c r="G136" s="32"/>
      <c r="I136" s="29"/>
      <c r="AI136" s="60"/>
    </row>
    <row r="137" spans="7:35" ht="13.2">
      <c r="G137" s="32"/>
      <c r="I137" s="29"/>
      <c r="AI137" s="60"/>
    </row>
    <row r="138" spans="7:35" ht="13.2">
      <c r="G138" s="32"/>
      <c r="I138" s="29"/>
      <c r="AI138" s="60"/>
    </row>
    <row r="139" spans="7:35" ht="13.2">
      <c r="G139" s="32"/>
      <c r="I139" s="29"/>
      <c r="AI139" s="60"/>
    </row>
    <row r="140" spans="7:35" ht="13.2">
      <c r="G140" s="32"/>
      <c r="I140" s="29"/>
      <c r="AI140" s="60"/>
    </row>
    <row r="141" spans="7:35" ht="13.2">
      <c r="G141" s="32"/>
      <c r="I141" s="29"/>
      <c r="AI141" s="60"/>
    </row>
    <row r="142" spans="7:35" ht="13.2">
      <c r="G142" s="32"/>
      <c r="I142" s="29"/>
      <c r="AI142" s="60"/>
    </row>
    <row r="143" spans="7:35" ht="13.2">
      <c r="G143" s="32"/>
      <c r="I143" s="29"/>
      <c r="AI143" s="60"/>
    </row>
    <row r="144" spans="7:35" ht="13.2">
      <c r="G144" s="32"/>
      <c r="I144" s="29"/>
      <c r="AI144" s="60"/>
    </row>
    <row r="145" spans="7:35" ht="13.2">
      <c r="G145" s="32"/>
      <c r="I145" s="29"/>
      <c r="AI145" s="60"/>
    </row>
    <row r="146" spans="7:35" ht="13.2">
      <c r="G146" s="32"/>
      <c r="I146" s="29"/>
      <c r="AI146" s="60"/>
    </row>
    <row r="147" spans="7:35" ht="13.2">
      <c r="G147" s="32"/>
      <c r="I147" s="29"/>
      <c r="AI147" s="60"/>
    </row>
    <row r="148" spans="7:35" ht="13.2">
      <c r="G148" s="32"/>
      <c r="I148" s="29"/>
      <c r="AI148" s="60"/>
    </row>
    <row r="149" spans="7:35" ht="13.2">
      <c r="G149" s="32"/>
      <c r="I149" s="29"/>
      <c r="AI149" s="60"/>
    </row>
    <row r="150" spans="7:35" ht="13.2">
      <c r="G150" s="32"/>
      <c r="I150" s="29"/>
      <c r="AI150" s="60"/>
    </row>
    <row r="151" spans="7:35" ht="13.2">
      <c r="G151" s="32"/>
      <c r="I151" s="29"/>
      <c r="AI151" s="60"/>
    </row>
    <row r="152" spans="7:35" ht="13.2">
      <c r="G152" s="32"/>
      <c r="I152" s="29"/>
      <c r="AI152" s="60"/>
    </row>
    <row r="153" spans="7:35" ht="13.2">
      <c r="G153" s="32"/>
      <c r="I153" s="29"/>
      <c r="AI153" s="60"/>
    </row>
    <row r="154" spans="7:35" ht="13.2">
      <c r="G154" s="32"/>
      <c r="I154" s="29"/>
      <c r="AI154" s="60"/>
    </row>
    <row r="155" spans="7:35" ht="13.2">
      <c r="G155" s="32"/>
      <c r="I155" s="29"/>
      <c r="AI155" s="60"/>
    </row>
    <row r="156" spans="7:35" ht="13.2">
      <c r="G156" s="32"/>
      <c r="I156" s="29"/>
      <c r="AI156" s="60"/>
    </row>
    <row r="157" spans="7:35" ht="13.2">
      <c r="G157" s="32"/>
      <c r="I157" s="29"/>
      <c r="AI157" s="60"/>
    </row>
    <row r="158" spans="7:35" ht="13.2">
      <c r="G158" s="32"/>
      <c r="I158" s="29"/>
      <c r="AI158" s="60"/>
    </row>
    <row r="159" spans="7:35" ht="13.2">
      <c r="G159" s="32"/>
      <c r="I159" s="29"/>
      <c r="AI159" s="60"/>
    </row>
    <row r="160" spans="7:35" ht="13.2">
      <c r="G160" s="32"/>
      <c r="I160" s="29"/>
      <c r="AI160" s="60"/>
    </row>
    <row r="161" spans="7:35" ht="13.2">
      <c r="G161" s="32"/>
      <c r="I161" s="29"/>
      <c r="AI161" s="60"/>
    </row>
    <row r="162" spans="7:35" ht="13.2">
      <c r="G162" s="32"/>
      <c r="I162" s="29"/>
      <c r="AI162" s="60"/>
    </row>
    <row r="163" spans="7:35" ht="13.2">
      <c r="G163" s="32"/>
      <c r="I163" s="29"/>
      <c r="AI163" s="60"/>
    </row>
    <row r="164" spans="7:35" ht="13.2">
      <c r="G164" s="32"/>
      <c r="I164" s="29"/>
      <c r="AI164" s="60"/>
    </row>
    <row r="165" spans="7:35" ht="13.2">
      <c r="G165" s="32"/>
      <c r="I165" s="29"/>
      <c r="AI165" s="60"/>
    </row>
    <row r="166" spans="7:35" ht="13.2">
      <c r="G166" s="32"/>
      <c r="I166" s="29"/>
      <c r="AI166" s="60"/>
    </row>
    <row r="167" spans="7:35" ht="13.2">
      <c r="G167" s="32"/>
      <c r="I167" s="29"/>
      <c r="AI167" s="60"/>
    </row>
    <row r="168" spans="7:35" ht="13.2">
      <c r="G168" s="32"/>
      <c r="I168" s="29"/>
      <c r="AI168" s="60"/>
    </row>
    <row r="169" spans="7:35" ht="13.2">
      <c r="G169" s="32"/>
      <c r="I169" s="29"/>
      <c r="AI169" s="60"/>
    </row>
    <row r="170" spans="7:35" ht="13.2">
      <c r="G170" s="32"/>
      <c r="I170" s="29"/>
      <c r="AI170" s="60"/>
    </row>
    <row r="171" spans="7:35" ht="13.2">
      <c r="G171" s="32"/>
      <c r="I171" s="29"/>
      <c r="AI171" s="60"/>
    </row>
    <row r="172" spans="7:35" ht="13.2">
      <c r="G172" s="32"/>
      <c r="I172" s="29"/>
      <c r="AI172" s="60"/>
    </row>
    <row r="173" spans="7:35" ht="13.2">
      <c r="G173" s="32"/>
      <c r="I173" s="29"/>
      <c r="AI173" s="60"/>
    </row>
    <row r="174" spans="7:35" ht="13.2">
      <c r="G174" s="32"/>
      <c r="I174" s="29"/>
      <c r="AI174" s="60"/>
    </row>
    <row r="175" spans="7:35" ht="13.2">
      <c r="G175" s="32"/>
      <c r="I175" s="29"/>
      <c r="AI175" s="60"/>
    </row>
    <row r="176" spans="7:35" ht="13.2">
      <c r="G176" s="32"/>
      <c r="I176" s="29"/>
      <c r="AI176" s="60"/>
    </row>
    <row r="177" spans="7:35" ht="13.2">
      <c r="G177" s="32"/>
      <c r="I177" s="29"/>
      <c r="AI177" s="60"/>
    </row>
    <row r="178" spans="7:35" ht="13.2">
      <c r="G178" s="32"/>
      <c r="I178" s="29"/>
      <c r="AI178" s="60"/>
    </row>
    <row r="179" spans="7:35" ht="13.2">
      <c r="G179" s="32"/>
      <c r="I179" s="29"/>
      <c r="AI179" s="60"/>
    </row>
    <row r="180" spans="7:35" ht="13.2">
      <c r="G180" s="32"/>
      <c r="I180" s="29"/>
      <c r="AI180" s="60"/>
    </row>
    <row r="181" spans="7:35" ht="13.2">
      <c r="G181" s="32"/>
      <c r="I181" s="29"/>
      <c r="AI181" s="60"/>
    </row>
    <row r="182" spans="7:35" ht="13.2">
      <c r="G182" s="32"/>
      <c r="I182" s="29"/>
      <c r="AI182" s="60"/>
    </row>
    <row r="183" spans="7:35" ht="13.2">
      <c r="G183" s="32"/>
      <c r="I183" s="29"/>
      <c r="AI183" s="60"/>
    </row>
    <row r="184" spans="7:35" ht="13.2">
      <c r="G184" s="32"/>
      <c r="I184" s="29"/>
      <c r="AI184" s="60"/>
    </row>
    <row r="185" spans="7:35" ht="13.2">
      <c r="G185" s="32"/>
      <c r="I185" s="29"/>
      <c r="AI185" s="60"/>
    </row>
    <row r="186" spans="7:35" ht="13.2">
      <c r="G186" s="32"/>
      <c r="I186" s="29"/>
      <c r="AI186" s="60"/>
    </row>
    <row r="187" spans="7:35" ht="13.2">
      <c r="G187" s="32"/>
      <c r="I187" s="29"/>
      <c r="AI187" s="60"/>
    </row>
    <row r="188" spans="7:35" ht="13.2">
      <c r="G188" s="32"/>
      <c r="I188" s="29"/>
      <c r="AI188" s="60"/>
    </row>
    <row r="189" spans="7:35" ht="13.2">
      <c r="G189" s="32"/>
      <c r="I189" s="29"/>
      <c r="AI189" s="60"/>
    </row>
    <row r="190" spans="7:35" ht="13.2">
      <c r="G190" s="32"/>
      <c r="I190" s="29"/>
      <c r="AI190" s="60"/>
    </row>
    <row r="191" spans="7:35" ht="13.2">
      <c r="G191" s="32"/>
      <c r="I191" s="29"/>
      <c r="AI191" s="60"/>
    </row>
    <row r="192" spans="7:35" ht="13.2">
      <c r="G192" s="32"/>
      <c r="I192" s="29"/>
      <c r="AI192" s="60"/>
    </row>
    <row r="193" spans="7:35" ht="13.2">
      <c r="G193" s="32"/>
      <c r="I193" s="29"/>
      <c r="AI193" s="60"/>
    </row>
    <row r="194" spans="7:35" ht="13.2">
      <c r="G194" s="32"/>
      <c r="I194" s="29"/>
      <c r="AI194" s="60"/>
    </row>
    <row r="195" spans="7:35" ht="13.2">
      <c r="G195" s="32"/>
      <c r="I195" s="29"/>
      <c r="AI195" s="60"/>
    </row>
    <row r="196" spans="7:35" ht="13.2">
      <c r="G196" s="32"/>
      <c r="I196" s="29"/>
      <c r="AI196" s="60"/>
    </row>
    <row r="197" spans="7:35" ht="13.2">
      <c r="G197" s="32"/>
      <c r="I197" s="29"/>
      <c r="AI197" s="60"/>
    </row>
    <row r="198" spans="7:35" ht="13.2">
      <c r="G198" s="32"/>
      <c r="I198" s="29"/>
      <c r="AI198" s="60"/>
    </row>
    <row r="199" spans="7:35" ht="13.2">
      <c r="G199" s="32"/>
      <c r="I199" s="29"/>
      <c r="AI199" s="60"/>
    </row>
    <row r="200" spans="7:35" ht="13.2">
      <c r="G200" s="32"/>
      <c r="I200" s="29"/>
      <c r="AI200" s="60"/>
    </row>
    <row r="201" spans="7:35" ht="13.2">
      <c r="G201" s="32"/>
      <c r="I201" s="29"/>
      <c r="AI201" s="60"/>
    </row>
    <row r="202" spans="7:35" ht="13.2">
      <c r="G202" s="32"/>
      <c r="I202" s="29"/>
      <c r="AI202" s="60"/>
    </row>
    <row r="203" spans="7:35" ht="13.2">
      <c r="G203" s="32"/>
      <c r="I203" s="29"/>
      <c r="AI203" s="60"/>
    </row>
    <row r="204" spans="7:35" ht="13.2">
      <c r="G204" s="32"/>
      <c r="I204" s="29"/>
      <c r="AI204" s="60"/>
    </row>
    <row r="205" spans="7:35" ht="13.2">
      <c r="G205" s="32"/>
      <c r="I205" s="29"/>
      <c r="AI205" s="60"/>
    </row>
    <row r="206" spans="7:35" ht="13.2">
      <c r="G206" s="32"/>
      <c r="I206" s="29"/>
      <c r="AI206" s="60"/>
    </row>
    <row r="207" spans="7:35" ht="13.2">
      <c r="G207" s="32"/>
      <c r="I207" s="29"/>
      <c r="AI207" s="60"/>
    </row>
    <row r="208" spans="7:35" ht="13.2">
      <c r="G208" s="32"/>
      <c r="I208" s="29"/>
      <c r="AI208" s="60"/>
    </row>
    <row r="209" spans="7:35" ht="13.2">
      <c r="G209" s="32"/>
      <c r="I209" s="29"/>
      <c r="AI209" s="60"/>
    </row>
    <row r="210" spans="7:35" ht="13.2">
      <c r="G210" s="32"/>
      <c r="I210" s="29"/>
      <c r="AI210" s="60"/>
    </row>
    <row r="211" spans="7:35" ht="13.2">
      <c r="G211" s="32"/>
      <c r="I211" s="29"/>
      <c r="AI211" s="60"/>
    </row>
    <row r="212" spans="7:35" ht="13.2">
      <c r="G212" s="32"/>
      <c r="I212" s="29"/>
      <c r="AI212" s="60"/>
    </row>
    <row r="213" spans="7:35" ht="13.2">
      <c r="G213" s="32"/>
      <c r="I213" s="29"/>
      <c r="AI213" s="60"/>
    </row>
    <row r="214" spans="7:35" ht="13.2">
      <c r="G214" s="32"/>
      <c r="I214" s="29"/>
      <c r="AI214" s="60"/>
    </row>
    <row r="215" spans="7:35" ht="13.2">
      <c r="G215" s="32"/>
      <c r="I215" s="29"/>
      <c r="AI215" s="60"/>
    </row>
    <row r="216" spans="7:35" ht="13.2">
      <c r="G216" s="32"/>
      <c r="I216" s="29"/>
      <c r="AI216" s="60"/>
    </row>
    <row r="217" spans="7:35" ht="13.2">
      <c r="G217" s="32"/>
      <c r="I217" s="29"/>
      <c r="AI217" s="60"/>
    </row>
    <row r="218" spans="7:35" ht="13.2">
      <c r="G218" s="32"/>
      <c r="I218" s="29"/>
      <c r="AI218" s="60"/>
    </row>
    <row r="219" spans="7:35" ht="13.2">
      <c r="G219" s="32"/>
      <c r="I219" s="29"/>
      <c r="AI219" s="60"/>
    </row>
    <row r="220" spans="7:35" ht="13.2">
      <c r="G220" s="32"/>
      <c r="I220" s="29"/>
      <c r="AI220" s="60"/>
    </row>
    <row r="221" spans="7:35" ht="13.2">
      <c r="G221" s="32"/>
      <c r="I221" s="29"/>
      <c r="AI221" s="60"/>
    </row>
    <row r="222" spans="7:35" ht="13.2">
      <c r="G222" s="32"/>
      <c r="I222" s="29"/>
      <c r="AI222" s="60"/>
    </row>
    <row r="223" spans="7:35" ht="13.2">
      <c r="G223" s="32"/>
      <c r="I223" s="29"/>
      <c r="AI223" s="60"/>
    </row>
    <row r="224" spans="7:35" ht="13.2">
      <c r="G224" s="32"/>
      <c r="I224" s="29"/>
      <c r="AI224" s="60"/>
    </row>
    <row r="225" spans="7:35" ht="13.2">
      <c r="G225" s="32"/>
      <c r="I225" s="29"/>
      <c r="AI225" s="60"/>
    </row>
    <row r="226" spans="7:35" ht="13.2">
      <c r="G226" s="32"/>
      <c r="I226" s="29"/>
      <c r="AI226" s="60"/>
    </row>
    <row r="227" spans="7:35" ht="13.2">
      <c r="G227" s="32"/>
      <c r="I227" s="29"/>
      <c r="AI227" s="60"/>
    </row>
    <row r="228" spans="7:35" ht="13.2">
      <c r="G228" s="32"/>
      <c r="I228" s="29"/>
      <c r="AI228" s="60"/>
    </row>
    <row r="229" spans="7:35" ht="13.2">
      <c r="G229" s="32"/>
      <c r="I229" s="29"/>
      <c r="AI229" s="60"/>
    </row>
    <row r="230" spans="7:35" ht="13.2">
      <c r="G230" s="32"/>
      <c r="I230" s="29"/>
      <c r="AI230" s="60"/>
    </row>
    <row r="231" spans="7:35" ht="13.2">
      <c r="G231" s="32"/>
      <c r="I231" s="29"/>
      <c r="AI231" s="60"/>
    </row>
    <row r="232" spans="7:35" ht="13.2">
      <c r="G232" s="32"/>
      <c r="I232" s="29"/>
      <c r="AI232" s="60"/>
    </row>
    <row r="233" spans="7:35" ht="13.2">
      <c r="G233" s="32"/>
      <c r="I233" s="29"/>
      <c r="AI233" s="60"/>
    </row>
    <row r="234" spans="7:35" ht="13.2">
      <c r="G234" s="32"/>
      <c r="I234" s="29"/>
      <c r="AI234" s="60"/>
    </row>
    <row r="235" spans="7:35" ht="13.2">
      <c r="G235" s="32"/>
      <c r="I235" s="29"/>
      <c r="AI235" s="60"/>
    </row>
    <row r="236" spans="7:35" ht="13.2">
      <c r="G236" s="32"/>
      <c r="I236" s="29"/>
      <c r="AI236" s="60"/>
    </row>
    <row r="237" spans="7:35" ht="13.2">
      <c r="G237" s="32"/>
      <c r="I237" s="29"/>
      <c r="AI237" s="60"/>
    </row>
    <row r="238" spans="7:35" ht="13.2">
      <c r="G238" s="32"/>
      <c r="I238" s="29"/>
      <c r="AI238" s="60"/>
    </row>
    <row r="239" spans="7:35" ht="13.2">
      <c r="G239" s="32"/>
      <c r="I239" s="29"/>
      <c r="AI239" s="60"/>
    </row>
    <row r="240" spans="7:35" ht="13.2">
      <c r="G240" s="32"/>
      <c r="I240" s="29"/>
      <c r="AI240" s="60"/>
    </row>
    <row r="241" spans="7:35" ht="13.2">
      <c r="G241" s="32"/>
      <c r="I241" s="29"/>
      <c r="AI241" s="60"/>
    </row>
    <row r="242" spans="7:35" ht="13.2">
      <c r="G242" s="32"/>
      <c r="I242" s="29"/>
      <c r="AI242" s="60"/>
    </row>
    <row r="243" spans="7:35" ht="13.2">
      <c r="G243" s="32"/>
      <c r="I243" s="29"/>
      <c r="AI243" s="60"/>
    </row>
    <row r="244" spans="7:35" ht="13.2">
      <c r="G244" s="32"/>
      <c r="I244" s="29"/>
      <c r="AI244" s="60"/>
    </row>
    <row r="245" spans="7:35" ht="13.2">
      <c r="G245" s="32"/>
      <c r="I245" s="29"/>
      <c r="AI245" s="60"/>
    </row>
    <row r="246" spans="7:35" ht="13.2">
      <c r="G246" s="32"/>
      <c r="I246" s="29"/>
      <c r="AI246" s="60"/>
    </row>
    <row r="247" spans="7:35" ht="13.2">
      <c r="G247" s="32"/>
      <c r="I247" s="29"/>
      <c r="AI247" s="60"/>
    </row>
    <row r="248" spans="7:35" ht="13.2">
      <c r="G248" s="32"/>
      <c r="I248" s="29"/>
      <c r="AI248" s="60"/>
    </row>
    <row r="249" spans="7:35" ht="13.2">
      <c r="G249" s="32"/>
      <c r="I249" s="29"/>
      <c r="AI249" s="60"/>
    </row>
    <row r="250" spans="7:35" ht="13.2">
      <c r="G250" s="32"/>
      <c r="I250" s="29"/>
      <c r="AI250" s="60"/>
    </row>
    <row r="251" spans="7:35" ht="13.2">
      <c r="G251" s="32"/>
      <c r="I251" s="29"/>
      <c r="AI251" s="60"/>
    </row>
    <row r="252" spans="7:35" ht="13.2">
      <c r="G252" s="32"/>
      <c r="I252" s="29"/>
      <c r="AI252" s="60"/>
    </row>
    <row r="253" spans="7:35" ht="13.2">
      <c r="G253" s="32"/>
      <c r="I253" s="29"/>
      <c r="AI253" s="60"/>
    </row>
    <row r="254" spans="7:35" ht="13.2">
      <c r="G254" s="32"/>
      <c r="I254" s="29"/>
      <c r="AI254" s="60"/>
    </row>
    <row r="255" spans="7:35" ht="13.2">
      <c r="G255" s="32"/>
      <c r="I255" s="29"/>
      <c r="AI255" s="60"/>
    </row>
    <row r="256" spans="7:35" ht="13.2">
      <c r="G256" s="32"/>
      <c r="I256" s="29"/>
      <c r="AI256" s="60"/>
    </row>
    <row r="257" spans="7:35" ht="13.2">
      <c r="G257" s="32"/>
      <c r="I257" s="29"/>
      <c r="AI257" s="60"/>
    </row>
    <row r="258" spans="7:35" ht="13.2">
      <c r="G258" s="32"/>
      <c r="I258" s="29"/>
      <c r="AI258" s="60"/>
    </row>
    <row r="259" spans="7:35" ht="13.2">
      <c r="G259" s="32"/>
      <c r="I259" s="29"/>
      <c r="AI259" s="60"/>
    </row>
    <row r="260" spans="7:35" ht="13.2">
      <c r="G260" s="32"/>
      <c r="I260" s="29"/>
      <c r="AI260" s="60"/>
    </row>
    <row r="261" spans="7:35" ht="13.2">
      <c r="G261" s="32"/>
      <c r="I261" s="29"/>
      <c r="AI261" s="60"/>
    </row>
    <row r="262" spans="7:35" ht="13.2">
      <c r="G262" s="32"/>
      <c r="I262" s="29"/>
      <c r="AI262" s="60"/>
    </row>
    <row r="263" spans="7:35" ht="13.2">
      <c r="G263" s="32"/>
      <c r="I263" s="29"/>
      <c r="AI263" s="60"/>
    </row>
    <row r="264" spans="7:35" ht="13.2">
      <c r="G264" s="32"/>
      <c r="I264" s="29"/>
      <c r="AI264" s="60"/>
    </row>
    <row r="265" spans="7:35" ht="13.2">
      <c r="G265" s="32"/>
      <c r="I265" s="29"/>
      <c r="AI265" s="60"/>
    </row>
    <row r="266" spans="7:35" ht="13.2">
      <c r="G266" s="32"/>
      <c r="I266" s="29"/>
      <c r="AI266" s="60"/>
    </row>
    <row r="267" spans="7:35" ht="13.2">
      <c r="G267" s="32"/>
      <c r="I267" s="29"/>
      <c r="AI267" s="60"/>
    </row>
    <row r="268" spans="7:35" ht="13.2">
      <c r="G268" s="32"/>
      <c r="I268" s="29"/>
      <c r="AI268" s="60"/>
    </row>
    <row r="269" spans="7:35" ht="13.2">
      <c r="G269" s="32"/>
      <c r="I269" s="29"/>
      <c r="AI269" s="60"/>
    </row>
    <row r="270" spans="7:35" ht="13.2">
      <c r="G270" s="32"/>
      <c r="I270" s="29"/>
      <c r="AI270" s="60"/>
    </row>
    <row r="271" spans="7:35" ht="13.2">
      <c r="G271" s="32"/>
      <c r="I271" s="29"/>
      <c r="AI271" s="60"/>
    </row>
    <row r="272" spans="7:35" ht="13.2">
      <c r="G272" s="32"/>
      <c r="I272" s="29"/>
      <c r="AI272" s="60"/>
    </row>
    <row r="273" spans="7:35" ht="13.2">
      <c r="G273" s="32"/>
      <c r="I273" s="29"/>
      <c r="AI273" s="60"/>
    </row>
    <row r="274" spans="7:35" ht="13.2">
      <c r="G274" s="32"/>
      <c r="I274" s="29"/>
      <c r="AI274" s="60"/>
    </row>
    <row r="275" spans="7:35" ht="13.2">
      <c r="G275" s="32"/>
      <c r="I275" s="29"/>
      <c r="AI275" s="60"/>
    </row>
    <row r="276" spans="7:35" ht="13.2">
      <c r="G276" s="32"/>
      <c r="I276" s="29"/>
      <c r="AI276" s="60"/>
    </row>
    <row r="277" spans="7:35" ht="13.2">
      <c r="G277" s="32"/>
      <c r="I277" s="29"/>
      <c r="AI277" s="60"/>
    </row>
    <row r="278" spans="7:35" ht="13.2">
      <c r="G278" s="32"/>
      <c r="I278" s="29"/>
      <c r="AI278" s="60"/>
    </row>
    <row r="279" spans="7:35" ht="13.2">
      <c r="G279" s="32"/>
      <c r="I279" s="29"/>
      <c r="AI279" s="60"/>
    </row>
    <row r="280" spans="7:35" ht="13.2">
      <c r="G280" s="32"/>
      <c r="I280" s="29"/>
      <c r="AI280" s="60"/>
    </row>
    <row r="281" spans="7:35" ht="13.2">
      <c r="G281" s="32"/>
      <c r="I281" s="29"/>
      <c r="AI281" s="60"/>
    </row>
    <row r="282" spans="7:35" ht="13.2">
      <c r="G282" s="32"/>
      <c r="I282" s="29"/>
      <c r="AI282" s="60"/>
    </row>
    <row r="283" spans="7:35" ht="13.2">
      <c r="G283" s="32"/>
      <c r="I283" s="29"/>
      <c r="AI283" s="60"/>
    </row>
    <row r="284" spans="7:35" ht="13.2">
      <c r="G284" s="32"/>
      <c r="I284" s="29"/>
      <c r="AI284" s="60"/>
    </row>
    <row r="285" spans="7:35" ht="13.2">
      <c r="G285" s="32"/>
      <c r="I285" s="29"/>
      <c r="AI285" s="60"/>
    </row>
    <row r="286" spans="7:35" ht="13.2">
      <c r="G286" s="32"/>
      <c r="I286" s="29"/>
      <c r="AI286" s="60"/>
    </row>
    <row r="287" spans="7:35" ht="13.2">
      <c r="G287" s="32"/>
      <c r="I287" s="29"/>
      <c r="AI287" s="60"/>
    </row>
    <row r="288" spans="7:35" ht="13.2">
      <c r="G288" s="32"/>
      <c r="I288" s="29"/>
      <c r="AI288" s="60"/>
    </row>
    <row r="289" spans="7:35" ht="13.2">
      <c r="G289" s="32"/>
      <c r="I289" s="29"/>
      <c r="AI289" s="60"/>
    </row>
    <row r="290" spans="7:35" ht="13.2">
      <c r="G290" s="32"/>
      <c r="I290" s="29"/>
      <c r="AI290" s="60"/>
    </row>
    <row r="291" spans="7:35" ht="13.2">
      <c r="G291" s="32"/>
      <c r="I291" s="29"/>
      <c r="AI291" s="60"/>
    </row>
    <row r="292" spans="7:35" ht="13.2">
      <c r="G292" s="32"/>
      <c r="I292" s="29"/>
      <c r="AI292" s="60"/>
    </row>
    <row r="293" spans="7:35" ht="13.2">
      <c r="G293" s="32"/>
      <c r="I293" s="29"/>
      <c r="AI293" s="60"/>
    </row>
    <row r="294" spans="7:35" ht="13.2">
      <c r="G294" s="32"/>
      <c r="I294" s="29"/>
      <c r="AI294" s="60"/>
    </row>
    <row r="295" spans="7:35" ht="13.2">
      <c r="G295" s="32"/>
      <c r="I295" s="29"/>
      <c r="AI295" s="60"/>
    </row>
    <row r="296" spans="7:35" ht="13.2">
      <c r="G296" s="32"/>
      <c r="I296" s="29"/>
      <c r="AI296" s="60"/>
    </row>
    <row r="297" spans="7:35" ht="13.2">
      <c r="G297" s="32"/>
      <c r="I297" s="29"/>
      <c r="AI297" s="60"/>
    </row>
    <row r="298" spans="7:35" ht="13.2">
      <c r="G298" s="32"/>
      <c r="I298" s="29"/>
      <c r="AI298" s="60"/>
    </row>
    <row r="299" spans="7:35" ht="13.2">
      <c r="G299" s="32"/>
      <c r="I299" s="29"/>
      <c r="AI299" s="60"/>
    </row>
    <row r="300" spans="7:35" ht="13.2">
      <c r="G300" s="32"/>
      <c r="I300" s="29"/>
      <c r="AI300" s="60"/>
    </row>
    <row r="301" spans="7:35" ht="13.2">
      <c r="G301" s="32"/>
      <c r="I301" s="29"/>
      <c r="AI301" s="60"/>
    </row>
    <row r="302" spans="7:35" ht="13.2">
      <c r="G302" s="32"/>
      <c r="I302" s="29"/>
      <c r="AI302" s="60"/>
    </row>
    <row r="303" spans="7:35" ht="13.2">
      <c r="G303" s="32"/>
      <c r="I303" s="29"/>
      <c r="AI303" s="60"/>
    </row>
    <row r="304" spans="7:35" ht="13.2">
      <c r="G304" s="32"/>
      <c r="I304" s="29"/>
      <c r="AI304" s="60"/>
    </row>
    <row r="305" spans="7:35" ht="13.2">
      <c r="G305" s="32"/>
      <c r="I305" s="29"/>
      <c r="AI305" s="60"/>
    </row>
    <row r="306" spans="7:35" ht="13.2">
      <c r="G306" s="32"/>
      <c r="I306" s="29"/>
      <c r="AI306" s="60"/>
    </row>
    <row r="307" spans="7:35" ht="13.2">
      <c r="G307" s="32"/>
      <c r="I307" s="29"/>
      <c r="AI307" s="60"/>
    </row>
    <row r="308" spans="7:35" ht="13.2">
      <c r="G308" s="32"/>
      <c r="I308" s="29"/>
      <c r="AI308" s="60"/>
    </row>
    <row r="309" spans="7:35" ht="13.2">
      <c r="G309" s="32"/>
      <c r="I309" s="29"/>
      <c r="AI309" s="60"/>
    </row>
    <row r="310" spans="7:35" ht="13.2">
      <c r="G310" s="32"/>
      <c r="I310" s="29"/>
      <c r="AI310" s="60"/>
    </row>
    <row r="311" spans="7:35" ht="13.2">
      <c r="G311" s="32"/>
      <c r="I311" s="29"/>
      <c r="AI311" s="60"/>
    </row>
    <row r="312" spans="7:35" ht="13.2">
      <c r="G312" s="32"/>
      <c r="I312" s="29"/>
      <c r="AI312" s="60"/>
    </row>
    <row r="313" spans="7:35" ht="13.2">
      <c r="G313" s="32"/>
      <c r="I313" s="29"/>
      <c r="AI313" s="60"/>
    </row>
    <row r="314" spans="7:35" ht="13.2">
      <c r="G314" s="32"/>
      <c r="I314" s="29"/>
      <c r="AI314" s="60"/>
    </row>
    <row r="315" spans="7:35" ht="13.2">
      <c r="G315" s="32"/>
      <c r="I315" s="29"/>
      <c r="AI315" s="60"/>
    </row>
    <row r="316" spans="7:35" ht="13.2">
      <c r="G316" s="32"/>
      <c r="I316" s="29"/>
      <c r="AI316" s="60"/>
    </row>
    <row r="317" spans="7:35" ht="13.2">
      <c r="G317" s="32"/>
      <c r="I317" s="29"/>
      <c r="AI317" s="60"/>
    </row>
    <row r="318" spans="7:35" ht="13.2">
      <c r="G318" s="32"/>
      <c r="I318" s="29"/>
      <c r="AI318" s="60"/>
    </row>
    <row r="319" spans="7:35" ht="13.2">
      <c r="G319" s="32"/>
      <c r="I319" s="29"/>
      <c r="AI319" s="60"/>
    </row>
    <row r="320" spans="7:35" ht="13.2">
      <c r="G320" s="32"/>
      <c r="I320" s="29"/>
      <c r="AI320" s="60"/>
    </row>
    <row r="321" spans="7:35" ht="13.2">
      <c r="G321" s="32"/>
      <c r="I321" s="29"/>
      <c r="AI321" s="60"/>
    </row>
    <row r="322" spans="7:35" ht="13.2">
      <c r="G322" s="32"/>
      <c r="I322" s="29"/>
      <c r="AI322" s="60"/>
    </row>
    <row r="323" spans="7:35" ht="13.2">
      <c r="G323" s="32"/>
      <c r="I323" s="29"/>
      <c r="AI323" s="60"/>
    </row>
    <row r="324" spans="7:35" ht="13.2">
      <c r="G324" s="32"/>
      <c r="I324" s="29"/>
      <c r="AI324" s="60"/>
    </row>
    <row r="325" spans="7:35" ht="13.2">
      <c r="G325" s="32"/>
      <c r="I325" s="29"/>
      <c r="AI325" s="60"/>
    </row>
    <row r="326" spans="7:35" ht="13.2">
      <c r="G326" s="32"/>
      <c r="I326" s="29"/>
      <c r="AI326" s="60"/>
    </row>
    <row r="327" spans="7:35" ht="13.2">
      <c r="G327" s="32"/>
      <c r="I327" s="29"/>
      <c r="AI327" s="60"/>
    </row>
    <row r="328" spans="7:35" ht="13.2">
      <c r="G328" s="32"/>
      <c r="I328" s="29"/>
      <c r="AI328" s="60"/>
    </row>
    <row r="329" spans="7:35" ht="13.2">
      <c r="G329" s="32"/>
      <c r="I329" s="29"/>
      <c r="AI329" s="60"/>
    </row>
    <row r="330" spans="7:35" ht="13.2">
      <c r="G330" s="32"/>
      <c r="I330" s="29"/>
      <c r="AI330" s="60"/>
    </row>
    <row r="331" spans="7:35" ht="13.2">
      <c r="G331" s="32"/>
      <c r="I331" s="29"/>
      <c r="AI331" s="60"/>
    </row>
    <row r="332" spans="7:35" ht="13.2">
      <c r="G332" s="32"/>
      <c r="I332" s="29"/>
      <c r="AI332" s="60"/>
    </row>
    <row r="333" spans="7:35" ht="13.2">
      <c r="G333" s="32"/>
      <c r="I333" s="29"/>
      <c r="AI333" s="60"/>
    </row>
    <row r="334" spans="7:35" ht="13.2">
      <c r="G334" s="32"/>
      <c r="I334" s="29"/>
      <c r="AI334" s="60"/>
    </row>
    <row r="335" spans="7:35" ht="13.2">
      <c r="G335" s="32"/>
      <c r="I335" s="29"/>
      <c r="AI335" s="60"/>
    </row>
    <row r="336" spans="7:35" ht="13.2">
      <c r="G336" s="32"/>
      <c r="I336" s="29"/>
      <c r="AI336" s="60"/>
    </row>
    <row r="337" spans="7:35" ht="13.2">
      <c r="G337" s="32"/>
      <c r="I337" s="29"/>
      <c r="AI337" s="60"/>
    </row>
    <row r="338" spans="7:35" ht="13.2">
      <c r="G338" s="32"/>
      <c r="I338" s="29"/>
      <c r="AI338" s="60"/>
    </row>
    <row r="339" spans="7:35" ht="13.2">
      <c r="G339" s="32"/>
      <c r="I339" s="29"/>
      <c r="AI339" s="60"/>
    </row>
    <row r="340" spans="7:35" ht="13.2">
      <c r="G340" s="32"/>
      <c r="I340" s="29"/>
      <c r="AI340" s="60"/>
    </row>
    <row r="341" spans="7:35" ht="13.2">
      <c r="G341" s="32"/>
      <c r="I341" s="29"/>
      <c r="AI341" s="60"/>
    </row>
    <row r="342" spans="7:35" ht="13.2">
      <c r="G342" s="32"/>
      <c r="I342" s="29"/>
      <c r="AI342" s="60"/>
    </row>
    <row r="343" spans="7:35" ht="13.2">
      <c r="G343" s="32"/>
      <c r="I343" s="29"/>
      <c r="AI343" s="60"/>
    </row>
    <row r="344" spans="7:35" ht="13.2">
      <c r="G344" s="32"/>
      <c r="I344" s="29"/>
      <c r="AI344" s="60"/>
    </row>
    <row r="345" spans="7:35" ht="13.2">
      <c r="G345" s="32"/>
      <c r="I345" s="29"/>
      <c r="AI345" s="60"/>
    </row>
    <row r="346" spans="7:35" ht="13.2">
      <c r="G346" s="32"/>
      <c r="I346" s="29"/>
      <c r="AI346" s="60"/>
    </row>
    <row r="347" spans="7:35" ht="13.2">
      <c r="G347" s="32"/>
      <c r="I347" s="29"/>
      <c r="AI347" s="60"/>
    </row>
    <row r="348" spans="7:35" ht="13.2">
      <c r="G348" s="32"/>
      <c r="I348" s="29"/>
      <c r="AI348" s="60"/>
    </row>
    <row r="349" spans="7:35" ht="13.2">
      <c r="G349" s="32"/>
      <c r="I349" s="29"/>
      <c r="AI349" s="60"/>
    </row>
    <row r="350" spans="7:35" ht="13.2">
      <c r="G350" s="32"/>
      <c r="I350" s="29"/>
      <c r="AI350" s="60"/>
    </row>
    <row r="351" spans="7:35" ht="13.2">
      <c r="G351" s="32"/>
      <c r="I351" s="29"/>
      <c r="AI351" s="60"/>
    </row>
    <row r="352" spans="7:35" ht="13.2">
      <c r="G352" s="32"/>
      <c r="I352" s="29"/>
      <c r="AI352" s="60"/>
    </row>
    <row r="353" spans="7:35" ht="13.2">
      <c r="G353" s="32"/>
      <c r="I353" s="29"/>
      <c r="AI353" s="60"/>
    </row>
    <row r="354" spans="7:35" ht="13.2">
      <c r="G354" s="32"/>
      <c r="I354" s="29"/>
      <c r="AI354" s="60"/>
    </row>
    <row r="355" spans="7:35" ht="13.2">
      <c r="G355" s="32"/>
      <c r="I355" s="29"/>
      <c r="AI355" s="60"/>
    </row>
    <row r="356" spans="7:35" ht="13.2">
      <c r="G356" s="32"/>
      <c r="I356" s="29"/>
      <c r="AI356" s="60"/>
    </row>
    <row r="357" spans="7:35" ht="13.2">
      <c r="G357" s="32"/>
      <c r="I357" s="29"/>
      <c r="AI357" s="60"/>
    </row>
    <row r="358" spans="7:35" ht="13.2">
      <c r="G358" s="32"/>
      <c r="I358" s="29"/>
      <c r="AI358" s="60"/>
    </row>
    <row r="359" spans="7:35" ht="13.2">
      <c r="G359" s="32"/>
      <c r="I359" s="29"/>
      <c r="AI359" s="60"/>
    </row>
    <row r="360" spans="7:35" ht="13.2">
      <c r="G360" s="32"/>
      <c r="I360" s="29"/>
      <c r="AI360" s="60"/>
    </row>
    <row r="361" spans="7:35" ht="13.2">
      <c r="G361" s="32"/>
      <c r="I361" s="29"/>
      <c r="AI361" s="60"/>
    </row>
    <row r="362" spans="7:35" ht="13.2">
      <c r="G362" s="32"/>
      <c r="I362" s="29"/>
      <c r="AI362" s="60"/>
    </row>
    <row r="363" spans="7:35" ht="13.2">
      <c r="G363" s="32"/>
      <c r="I363" s="29"/>
      <c r="AI363" s="60"/>
    </row>
    <row r="364" spans="7:35" ht="13.2">
      <c r="G364" s="32"/>
      <c r="I364" s="29"/>
      <c r="AI364" s="60"/>
    </row>
    <row r="365" spans="7:35" ht="13.2">
      <c r="G365" s="32"/>
      <c r="I365" s="29"/>
      <c r="AI365" s="60"/>
    </row>
    <row r="366" spans="7:35" ht="13.2">
      <c r="G366" s="32"/>
      <c r="I366" s="29"/>
      <c r="AI366" s="60"/>
    </row>
    <row r="367" spans="7:35" ht="13.2">
      <c r="G367" s="32"/>
      <c r="I367" s="29"/>
      <c r="AI367" s="60"/>
    </row>
    <row r="368" spans="7:35" ht="13.2">
      <c r="G368" s="32"/>
      <c r="I368" s="29"/>
      <c r="AI368" s="60"/>
    </row>
    <row r="369" spans="7:35" ht="13.2">
      <c r="G369" s="32"/>
      <c r="I369" s="29"/>
      <c r="AI369" s="60"/>
    </row>
    <row r="370" spans="7:35" ht="13.2">
      <c r="G370" s="32"/>
      <c r="I370" s="29"/>
      <c r="AI370" s="60"/>
    </row>
    <row r="371" spans="7:35" ht="13.2">
      <c r="G371" s="32"/>
      <c r="I371" s="29"/>
      <c r="AI371" s="60"/>
    </row>
    <row r="372" spans="7:35" ht="13.2">
      <c r="G372" s="32"/>
      <c r="I372" s="29"/>
      <c r="AI372" s="60"/>
    </row>
    <row r="373" spans="7:35" ht="13.2">
      <c r="G373" s="32"/>
      <c r="I373" s="29"/>
      <c r="AI373" s="60"/>
    </row>
    <row r="374" spans="7:35" ht="13.2">
      <c r="G374" s="32"/>
      <c r="I374" s="29"/>
      <c r="AI374" s="60"/>
    </row>
    <row r="375" spans="7:35" ht="13.2">
      <c r="G375" s="32"/>
      <c r="I375" s="29"/>
      <c r="AI375" s="60"/>
    </row>
    <row r="376" spans="7:35" ht="13.2">
      <c r="G376" s="32"/>
      <c r="I376" s="29"/>
      <c r="AI376" s="60"/>
    </row>
    <row r="377" spans="7:35" ht="13.2">
      <c r="G377" s="32"/>
      <c r="I377" s="29"/>
      <c r="AI377" s="60"/>
    </row>
    <row r="378" spans="7:35" ht="13.2">
      <c r="G378" s="32"/>
      <c r="I378" s="29"/>
      <c r="AI378" s="60"/>
    </row>
    <row r="379" spans="7:35" ht="13.2">
      <c r="G379" s="32"/>
      <c r="I379" s="29"/>
      <c r="AI379" s="60"/>
    </row>
    <row r="380" spans="7:35" ht="13.2">
      <c r="G380" s="32"/>
      <c r="I380" s="29"/>
      <c r="AI380" s="60"/>
    </row>
    <row r="381" spans="7:35" ht="13.2">
      <c r="G381" s="32"/>
      <c r="I381" s="29"/>
      <c r="AI381" s="60"/>
    </row>
    <row r="382" spans="7:35" ht="13.2">
      <c r="G382" s="32"/>
      <c r="I382" s="29"/>
      <c r="AI382" s="60"/>
    </row>
    <row r="383" spans="7:35" ht="13.2">
      <c r="G383" s="32"/>
      <c r="I383" s="29"/>
      <c r="AI383" s="60"/>
    </row>
    <row r="384" spans="7:35" ht="13.2">
      <c r="G384" s="32"/>
      <c r="I384" s="29"/>
      <c r="AI384" s="60"/>
    </row>
    <row r="385" spans="7:35" ht="13.2">
      <c r="G385" s="32"/>
      <c r="I385" s="29"/>
      <c r="AI385" s="60"/>
    </row>
    <row r="386" spans="7:35" ht="13.2">
      <c r="G386" s="32"/>
      <c r="I386" s="29"/>
      <c r="AI386" s="60"/>
    </row>
    <row r="387" spans="7:35" ht="13.2">
      <c r="G387" s="32"/>
      <c r="I387" s="29"/>
      <c r="AI387" s="60"/>
    </row>
    <row r="388" spans="7:35" ht="13.2">
      <c r="G388" s="32"/>
      <c r="I388" s="29"/>
      <c r="AI388" s="60"/>
    </row>
    <row r="389" spans="7:35" ht="13.2">
      <c r="G389" s="32"/>
      <c r="I389" s="29"/>
      <c r="AI389" s="60"/>
    </row>
    <row r="390" spans="7:35" ht="13.2">
      <c r="G390" s="32"/>
      <c r="I390" s="29"/>
      <c r="AI390" s="60"/>
    </row>
    <row r="391" spans="7:35" ht="13.2">
      <c r="G391" s="32"/>
      <c r="I391" s="29"/>
      <c r="AI391" s="60"/>
    </row>
    <row r="392" spans="7:35" ht="13.2">
      <c r="G392" s="32"/>
      <c r="I392" s="29"/>
      <c r="AI392" s="60"/>
    </row>
    <row r="393" spans="7:35" ht="13.2">
      <c r="G393" s="32"/>
      <c r="I393" s="29"/>
      <c r="AI393" s="60"/>
    </row>
    <row r="394" spans="7:35" ht="13.2">
      <c r="G394" s="32"/>
      <c r="I394" s="29"/>
      <c r="AI394" s="60"/>
    </row>
    <row r="395" spans="7:35" ht="13.2">
      <c r="G395" s="32"/>
      <c r="I395" s="29"/>
      <c r="AI395" s="60"/>
    </row>
    <row r="396" spans="7:35" ht="13.2">
      <c r="G396" s="32"/>
      <c r="I396" s="29"/>
      <c r="AI396" s="60"/>
    </row>
    <row r="397" spans="7:35" ht="13.2">
      <c r="G397" s="32"/>
      <c r="I397" s="29"/>
      <c r="AI397" s="60"/>
    </row>
    <row r="398" spans="7:35" ht="13.2">
      <c r="G398" s="32"/>
      <c r="I398" s="29"/>
      <c r="AI398" s="60"/>
    </row>
    <row r="399" spans="7:35" ht="13.2">
      <c r="G399" s="32"/>
      <c r="I399" s="29"/>
      <c r="AI399" s="60"/>
    </row>
    <row r="400" spans="7:35" ht="13.2">
      <c r="G400" s="32"/>
      <c r="I400" s="29"/>
      <c r="AI400" s="60"/>
    </row>
    <row r="401" spans="7:35" ht="13.2">
      <c r="G401" s="32"/>
      <c r="I401" s="29"/>
      <c r="AI401" s="60"/>
    </row>
    <row r="402" spans="7:35" ht="13.2">
      <c r="G402" s="32"/>
      <c r="I402" s="29"/>
      <c r="AI402" s="60"/>
    </row>
    <row r="403" spans="7:35" ht="13.2">
      <c r="G403" s="32"/>
      <c r="I403" s="29"/>
      <c r="AI403" s="60"/>
    </row>
    <row r="404" spans="7:35" ht="13.2">
      <c r="G404" s="32"/>
      <c r="I404" s="29"/>
      <c r="AI404" s="60"/>
    </row>
    <row r="405" spans="7:35" ht="13.2">
      <c r="G405" s="32"/>
      <c r="I405" s="29"/>
      <c r="AI405" s="60"/>
    </row>
    <row r="406" spans="7:35" ht="13.2">
      <c r="G406" s="32"/>
      <c r="I406" s="29"/>
      <c r="AI406" s="60"/>
    </row>
    <row r="407" spans="7:35" ht="13.2">
      <c r="G407" s="32"/>
      <c r="I407" s="29"/>
      <c r="AI407" s="60"/>
    </row>
    <row r="408" spans="7:35" ht="13.2">
      <c r="G408" s="32"/>
      <c r="I408" s="29"/>
      <c r="AI408" s="60"/>
    </row>
    <row r="409" spans="7:35" ht="13.2">
      <c r="G409" s="32"/>
      <c r="I409" s="29"/>
      <c r="AI409" s="60"/>
    </row>
    <row r="410" spans="7:35" ht="13.2">
      <c r="G410" s="32"/>
      <c r="I410" s="29"/>
      <c r="AI410" s="60"/>
    </row>
    <row r="411" spans="7:35" ht="13.2">
      <c r="G411" s="32"/>
      <c r="I411" s="29"/>
      <c r="AI411" s="60"/>
    </row>
    <row r="412" spans="7:35" ht="13.2">
      <c r="G412" s="32"/>
      <c r="I412" s="29"/>
      <c r="AI412" s="60"/>
    </row>
    <row r="413" spans="7:35" ht="13.2">
      <c r="G413" s="32"/>
      <c r="I413" s="29"/>
      <c r="AI413" s="60"/>
    </row>
    <row r="414" spans="7:35" ht="13.2">
      <c r="G414" s="32"/>
      <c r="I414" s="29"/>
      <c r="AI414" s="60"/>
    </row>
    <row r="415" spans="7:35" ht="13.2">
      <c r="G415" s="32"/>
      <c r="I415" s="29"/>
      <c r="AI415" s="60"/>
    </row>
    <row r="416" spans="7:35" ht="13.2">
      <c r="G416" s="32"/>
      <c r="I416" s="29"/>
      <c r="AI416" s="60"/>
    </row>
    <row r="417" spans="7:35" ht="13.2">
      <c r="G417" s="32"/>
      <c r="I417" s="29"/>
      <c r="AI417" s="60"/>
    </row>
    <row r="418" spans="7:35" ht="13.2">
      <c r="G418" s="32"/>
      <c r="I418" s="29"/>
      <c r="AI418" s="60"/>
    </row>
    <row r="419" spans="7:35" ht="13.2">
      <c r="G419" s="32"/>
      <c r="I419" s="29"/>
      <c r="AI419" s="60"/>
    </row>
    <row r="420" spans="7:35" ht="13.2">
      <c r="G420" s="32"/>
      <c r="I420" s="29"/>
      <c r="AI420" s="60"/>
    </row>
    <row r="421" spans="7:35" ht="13.2">
      <c r="G421" s="32"/>
      <c r="I421" s="29"/>
      <c r="AI421" s="60"/>
    </row>
    <row r="422" spans="7:35" ht="13.2">
      <c r="G422" s="32"/>
      <c r="I422" s="29"/>
      <c r="AI422" s="60"/>
    </row>
    <row r="423" spans="7:35" ht="13.2">
      <c r="G423" s="32"/>
      <c r="I423" s="29"/>
      <c r="AI423" s="60"/>
    </row>
    <row r="424" spans="7:35" ht="13.2">
      <c r="G424" s="32"/>
      <c r="I424" s="29"/>
      <c r="AI424" s="60"/>
    </row>
    <row r="425" spans="7:35" ht="13.2">
      <c r="G425" s="32"/>
      <c r="I425" s="29"/>
      <c r="AI425" s="60"/>
    </row>
    <row r="426" spans="7:35" ht="13.2">
      <c r="G426" s="32"/>
      <c r="I426" s="29"/>
      <c r="AI426" s="60"/>
    </row>
    <row r="427" spans="7:35" ht="13.2">
      <c r="G427" s="32"/>
      <c r="I427" s="29"/>
      <c r="AI427" s="60"/>
    </row>
    <row r="428" spans="7:35" ht="13.2">
      <c r="G428" s="32"/>
      <c r="I428" s="29"/>
      <c r="AI428" s="60"/>
    </row>
    <row r="429" spans="7:35" ht="13.2">
      <c r="G429" s="32"/>
      <c r="I429" s="29"/>
      <c r="AI429" s="60"/>
    </row>
    <row r="430" spans="7:35" ht="13.2">
      <c r="G430" s="32"/>
      <c r="I430" s="29"/>
      <c r="AI430" s="60"/>
    </row>
    <row r="431" spans="7:35" ht="13.2">
      <c r="G431" s="32"/>
      <c r="I431" s="29"/>
      <c r="AI431" s="60"/>
    </row>
    <row r="432" spans="7:35" ht="13.2">
      <c r="G432" s="32"/>
      <c r="I432" s="29"/>
      <c r="AI432" s="60"/>
    </row>
    <row r="433" spans="7:35" ht="13.2">
      <c r="G433" s="32"/>
      <c r="I433" s="29"/>
      <c r="AI433" s="60"/>
    </row>
    <row r="434" spans="7:35" ht="13.2">
      <c r="G434" s="32"/>
      <c r="I434" s="29"/>
      <c r="AI434" s="60"/>
    </row>
    <row r="435" spans="7:35" ht="13.2">
      <c r="G435" s="32"/>
      <c r="I435" s="29"/>
      <c r="AI435" s="60"/>
    </row>
    <row r="436" spans="7:35" ht="13.2">
      <c r="G436" s="32"/>
      <c r="I436" s="29"/>
      <c r="AI436" s="60"/>
    </row>
    <row r="437" spans="7:35" ht="13.2">
      <c r="G437" s="32"/>
      <c r="I437" s="29"/>
      <c r="AI437" s="60"/>
    </row>
    <row r="438" spans="7:35" ht="13.2">
      <c r="G438" s="32"/>
      <c r="I438" s="29"/>
      <c r="AI438" s="60"/>
    </row>
    <row r="439" spans="7:35" ht="13.2">
      <c r="G439" s="32"/>
      <c r="I439" s="29"/>
      <c r="AI439" s="60"/>
    </row>
    <row r="440" spans="7:35" ht="13.2">
      <c r="G440" s="32"/>
      <c r="I440" s="29"/>
      <c r="AI440" s="60"/>
    </row>
    <row r="441" spans="7:35" ht="13.2">
      <c r="G441" s="32"/>
      <c r="I441" s="29"/>
      <c r="AI441" s="60"/>
    </row>
    <row r="442" spans="7:35" ht="13.2">
      <c r="G442" s="32"/>
      <c r="I442" s="29"/>
      <c r="AI442" s="60"/>
    </row>
    <row r="443" spans="7:35" ht="13.2">
      <c r="G443" s="32"/>
      <c r="I443" s="29"/>
      <c r="AI443" s="60"/>
    </row>
    <row r="444" spans="7:35" ht="13.2">
      <c r="G444" s="32"/>
      <c r="I444" s="29"/>
      <c r="AI444" s="60"/>
    </row>
    <row r="445" spans="7:35" ht="13.2">
      <c r="G445" s="32"/>
      <c r="I445" s="29"/>
      <c r="AI445" s="60"/>
    </row>
    <row r="446" spans="7:35" ht="13.2">
      <c r="G446" s="32"/>
      <c r="I446" s="29"/>
      <c r="AI446" s="60"/>
    </row>
    <row r="447" spans="7:35" ht="13.2">
      <c r="G447" s="32"/>
      <c r="I447" s="29"/>
      <c r="AI447" s="60"/>
    </row>
    <row r="448" spans="7:35" ht="13.2">
      <c r="G448" s="32"/>
      <c r="I448" s="29"/>
      <c r="AI448" s="60"/>
    </row>
    <row r="449" spans="7:35" ht="13.2">
      <c r="G449" s="32"/>
      <c r="I449" s="29"/>
      <c r="AI449" s="60"/>
    </row>
    <row r="450" spans="7:35" ht="13.2">
      <c r="G450" s="32"/>
      <c r="I450" s="29"/>
      <c r="AI450" s="60"/>
    </row>
    <row r="451" spans="7:35" ht="13.2">
      <c r="G451" s="32"/>
      <c r="I451" s="29"/>
      <c r="AI451" s="60"/>
    </row>
    <row r="452" spans="7:35" ht="13.2">
      <c r="G452" s="32"/>
      <c r="I452" s="29"/>
      <c r="AI452" s="60"/>
    </row>
    <row r="453" spans="7:35" ht="13.2">
      <c r="G453" s="32"/>
      <c r="I453" s="29"/>
      <c r="AI453" s="60"/>
    </row>
    <row r="454" spans="7:35" ht="13.2">
      <c r="G454" s="32"/>
      <c r="I454" s="29"/>
      <c r="AI454" s="60"/>
    </row>
    <row r="455" spans="7:35" ht="13.2">
      <c r="G455" s="32"/>
      <c r="I455" s="29"/>
      <c r="AI455" s="60"/>
    </row>
    <row r="456" spans="7:35" ht="13.2">
      <c r="G456" s="32"/>
      <c r="I456" s="29"/>
      <c r="AI456" s="60"/>
    </row>
    <row r="457" spans="7:35" ht="13.2">
      <c r="G457" s="32"/>
      <c r="I457" s="29"/>
      <c r="AI457" s="60"/>
    </row>
    <row r="458" spans="7:35" ht="13.2">
      <c r="G458" s="32"/>
      <c r="I458" s="29"/>
      <c r="AI458" s="60"/>
    </row>
    <row r="459" spans="7:35" ht="13.2">
      <c r="G459" s="32"/>
      <c r="I459" s="29"/>
      <c r="AI459" s="60"/>
    </row>
    <row r="460" spans="7:35" ht="13.2">
      <c r="G460" s="32"/>
      <c r="I460" s="29"/>
      <c r="AI460" s="60"/>
    </row>
    <row r="461" spans="7:35" ht="13.2">
      <c r="G461" s="32"/>
      <c r="I461" s="29"/>
      <c r="AI461" s="60"/>
    </row>
    <row r="462" spans="7:35" ht="13.2">
      <c r="G462" s="32"/>
      <c r="I462" s="29"/>
      <c r="AI462" s="60"/>
    </row>
    <row r="463" spans="7:35" ht="13.2">
      <c r="G463" s="32"/>
      <c r="I463" s="29"/>
      <c r="AI463" s="60"/>
    </row>
    <row r="464" spans="7:35" ht="13.2">
      <c r="G464" s="32"/>
      <c r="I464" s="29"/>
      <c r="AI464" s="60"/>
    </row>
    <row r="465" spans="7:35" ht="13.2">
      <c r="G465" s="32"/>
      <c r="I465" s="29"/>
      <c r="AI465" s="60"/>
    </row>
    <row r="466" spans="7:35" ht="13.2">
      <c r="G466" s="32"/>
      <c r="I466" s="29"/>
      <c r="AI466" s="60"/>
    </row>
    <row r="467" spans="7:35" ht="13.2">
      <c r="G467" s="32"/>
      <c r="I467" s="29"/>
      <c r="AI467" s="60"/>
    </row>
    <row r="468" spans="7:35" ht="13.2">
      <c r="G468" s="32"/>
      <c r="I468" s="29"/>
      <c r="AI468" s="60"/>
    </row>
    <row r="469" spans="7:35" ht="13.2">
      <c r="G469" s="32"/>
      <c r="I469" s="29"/>
      <c r="AI469" s="60"/>
    </row>
    <row r="470" spans="7:35" ht="13.2">
      <c r="G470" s="32"/>
      <c r="I470" s="29"/>
      <c r="AI470" s="60"/>
    </row>
    <row r="471" spans="7:35" ht="13.2">
      <c r="G471" s="32"/>
      <c r="I471" s="29"/>
      <c r="AI471" s="60"/>
    </row>
    <row r="472" spans="7:35" ht="13.2">
      <c r="G472" s="32"/>
      <c r="I472" s="29"/>
      <c r="AI472" s="60"/>
    </row>
    <row r="473" spans="7:35" ht="13.2">
      <c r="G473" s="32"/>
      <c r="I473" s="29"/>
      <c r="AI473" s="60"/>
    </row>
    <row r="474" spans="7:35" ht="13.2">
      <c r="G474" s="32"/>
      <c r="I474" s="29"/>
      <c r="AI474" s="60"/>
    </row>
    <row r="475" spans="7:35" ht="13.2">
      <c r="G475" s="32"/>
      <c r="I475" s="29"/>
      <c r="AI475" s="60"/>
    </row>
    <row r="476" spans="7:35" ht="13.2">
      <c r="G476" s="32"/>
      <c r="I476" s="29"/>
      <c r="AI476" s="60"/>
    </row>
    <row r="477" spans="7:35" ht="13.2">
      <c r="G477" s="32"/>
      <c r="I477" s="29"/>
      <c r="AI477" s="60"/>
    </row>
    <row r="478" spans="7:35" ht="13.2">
      <c r="G478" s="32"/>
      <c r="I478" s="29"/>
      <c r="AI478" s="60"/>
    </row>
    <row r="479" spans="7:35" ht="13.2">
      <c r="G479" s="32"/>
      <c r="I479" s="29"/>
      <c r="AI479" s="60"/>
    </row>
    <row r="480" spans="7:35" ht="13.2">
      <c r="G480" s="32"/>
      <c r="I480" s="29"/>
      <c r="AI480" s="60"/>
    </row>
    <row r="481" spans="7:35" ht="13.2">
      <c r="G481" s="32"/>
      <c r="I481" s="29"/>
      <c r="AI481" s="60"/>
    </row>
    <row r="482" spans="7:35" ht="13.2">
      <c r="G482" s="32"/>
      <c r="I482" s="29"/>
      <c r="AI482" s="60"/>
    </row>
    <row r="483" spans="7:35" ht="13.2">
      <c r="G483" s="32"/>
      <c r="I483" s="29"/>
      <c r="AI483" s="60"/>
    </row>
    <row r="484" spans="7:35" ht="13.2">
      <c r="G484" s="32"/>
      <c r="I484" s="29"/>
      <c r="AI484" s="60"/>
    </row>
    <row r="485" spans="7:35" ht="13.2">
      <c r="G485" s="32"/>
      <c r="I485" s="29"/>
      <c r="AI485" s="60"/>
    </row>
    <row r="486" spans="7:35" ht="13.2">
      <c r="G486" s="32"/>
      <c r="I486" s="29"/>
      <c r="AI486" s="60"/>
    </row>
    <row r="487" spans="7:35" ht="13.2">
      <c r="G487" s="32"/>
      <c r="I487" s="29"/>
      <c r="AI487" s="60"/>
    </row>
    <row r="488" spans="7:35" ht="13.2">
      <c r="G488" s="32"/>
      <c r="I488" s="29"/>
      <c r="AI488" s="60"/>
    </row>
    <row r="489" spans="7:35" ht="13.2">
      <c r="G489" s="32"/>
      <c r="I489" s="29"/>
      <c r="AI489" s="60"/>
    </row>
    <row r="490" spans="7:35" ht="13.2">
      <c r="G490" s="32"/>
      <c r="I490" s="29"/>
      <c r="AI490" s="60"/>
    </row>
    <row r="491" spans="7:35" ht="13.2">
      <c r="G491" s="32"/>
      <c r="I491" s="29"/>
      <c r="AI491" s="60"/>
    </row>
    <row r="492" spans="7:35" ht="13.2">
      <c r="G492" s="32"/>
      <c r="I492" s="29"/>
      <c r="AI492" s="60"/>
    </row>
    <row r="493" spans="7:35" ht="13.2">
      <c r="G493" s="32"/>
      <c r="I493" s="29"/>
      <c r="AI493" s="60"/>
    </row>
    <row r="494" spans="7:35" ht="13.2">
      <c r="G494" s="32"/>
      <c r="I494" s="29"/>
      <c r="AI494" s="60"/>
    </row>
    <row r="495" spans="7:35" ht="13.2">
      <c r="G495" s="32"/>
      <c r="I495" s="29"/>
      <c r="AI495" s="60"/>
    </row>
    <row r="496" spans="7:35" ht="13.2">
      <c r="G496" s="32"/>
      <c r="I496" s="29"/>
      <c r="AI496" s="60"/>
    </row>
    <row r="497" spans="7:35" ht="13.2">
      <c r="G497" s="32"/>
      <c r="I497" s="29"/>
      <c r="AI497" s="60"/>
    </row>
    <row r="498" spans="7:35" ht="13.2">
      <c r="G498" s="32"/>
      <c r="I498" s="29"/>
      <c r="AI498" s="60"/>
    </row>
    <row r="499" spans="7:35" ht="13.2">
      <c r="G499" s="32"/>
      <c r="I499" s="29"/>
      <c r="AI499" s="60"/>
    </row>
    <row r="500" spans="7:35" ht="13.2">
      <c r="G500" s="32"/>
      <c r="I500" s="29"/>
      <c r="AI500" s="60"/>
    </row>
    <row r="501" spans="7:35" ht="13.2">
      <c r="G501" s="32"/>
      <c r="I501" s="29"/>
      <c r="AI501" s="60"/>
    </row>
    <row r="502" spans="7:35" ht="13.2">
      <c r="G502" s="32"/>
      <c r="I502" s="29"/>
      <c r="AI502" s="60"/>
    </row>
    <row r="503" spans="7:35" ht="13.2">
      <c r="G503" s="32"/>
      <c r="I503" s="29"/>
      <c r="AI503" s="60"/>
    </row>
    <row r="504" spans="7:35" ht="13.2">
      <c r="G504" s="32"/>
      <c r="I504" s="29"/>
      <c r="AI504" s="60"/>
    </row>
    <row r="505" spans="7:35" ht="13.2">
      <c r="G505" s="32"/>
      <c r="I505" s="29"/>
      <c r="AI505" s="60"/>
    </row>
    <row r="506" spans="7:35" ht="13.2">
      <c r="G506" s="32"/>
      <c r="I506" s="29"/>
      <c r="AI506" s="60"/>
    </row>
    <row r="507" spans="7:35" ht="13.2">
      <c r="G507" s="32"/>
      <c r="I507" s="29"/>
      <c r="AI507" s="60"/>
    </row>
    <row r="508" spans="7:35" ht="13.2">
      <c r="G508" s="32"/>
      <c r="I508" s="29"/>
      <c r="AI508" s="60"/>
    </row>
    <row r="509" spans="7:35" ht="13.2">
      <c r="G509" s="32"/>
      <c r="I509" s="29"/>
      <c r="AI509" s="60"/>
    </row>
    <row r="510" spans="7:35" ht="13.2">
      <c r="G510" s="32"/>
      <c r="I510" s="29"/>
      <c r="AI510" s="60"/>
    </row>
    <row r="511" spans="7:35" ht="13.2">
      <c r="G511" s="32"/>
      <c r="I511" s="29"/>
      <c r="AI511" s="60"/>
    </row>
    <row r="512" spans="7:35" ht="13.2">
      <c r="G512" s="32"/>
      <c r="I512" s="29"/>
      <c r="AI512" s="60"/>
    </row>
    <row r="513" spans="7:35" ht="13.2">
      <c r="G513" s="32"/>
      <c r="I513" s="29"/>
      <c r="AI513" s="60"/>
    </row>
    <row r="514" spans="7:35" ht="13.2">
      <c r="G514" s="32"/>
      <c r="I514" s="29"/>
      <c r="AI514" s="60"/>
    </row>
    <row r="515" spans="7:35" ht="13.2">
      <c r="G515" s="32"/>
      <c r="I515" s="29"/>
      <c r="AI515" s="60"/>
    </row>
    <row r="516" spans="7:35" ht="13.2">
      <c r="G516" s="32"/>
      <c r="I516" s="29"/>
      <c r="AI516" s="60"/>
    </row>
    <row r="517" spans="7:35" ht="13.2">
      <c r="G517" s="32"/>
      <c r="I517" s="29"/>
      <c r="AI517" s="60"/>
    </row>
    <row r="518" spans="7:35" ht="13.2">
      <c r="G518" s="32"/>
      <c r="I518" s="29"/>
      <c r="AI518" s="60"/>
    </row>
    <row r="519" spans="7:35" ht="13.2">
      <c r="G519" s="32"/>
      <c r="I519" s="29"/>
      <c r="AI519" s="60"/>
    </row>
    <row r="520" spans="7:35" ht="13.2">
      <c r="G520" s="32"/>
      <c r="I520" s="29"/>
      <c r="AI520" s="60"/>
    </row>
    <row r="521" spans="7:35" ht="13.2">
      <c r="G521" s="32"/>
      <c r="I521" s="29"/>
      <c r="AI521" s="60"/>
    </row>
    <row r="522" spans="7:35" ht="13.2">
      <c r="G522" s="32"/>
      <c r="I522" s="29"/>
      <c r="AI522" s="60"/>
    </row>
    <row r="523" spans="7:35" ht="13.2">
      <c r="G523" s="32"/>
      <c r="I523" s="29"/>
      <c r="AI523" s="60"/>
    </row>
    <row r="524" spans="7:35" ht="13.2">
      <c r="G524" s="32"/>
      <c r="I524" s="29"/>
      <c r="AI524" s="60"/>
    </row>
    <row r="525" spans="7:35" ht="13.2">
      <c r="G525" s="32"/>
      <c r="I525" s="29"/>
      <c r="AI525" s="60"/>
    </row>
    <row r="526" spans="7:35" ht="13.2">
      <c r="G526" s="32"/>
      <c r="I526" s="29"/>
      <c r="AI526" s="60"/>
    </row>
    <row r="527" spans="7:35" ht="13.2">
      <c r="G527" s="32"/>
      <c r="I527" s="29"/>
      <c r="AI527" s="60"/>
    </row>
    <row r="528" spans="7:35" ht="13.2">
      <c r="G528" s="32"/>
      <c r="I528" s="29"/>
      <c r="AI528" s="60"/>
    </row>
    <row r="529" spans="7:35" ht="13.2">
      <c r="G529" s="32"/>
      <c r="I529" s="29"/>
      <c r="AI529" s="60"/>
    </row>
    <row r="530" spans="7:35" ht="13.2">
      <c r="G530" s="32"/>
      <c r="I530" s="29"/>
      <c r="AI530" s="60"/>
    </row>
    <row r="531" spans="7:35" ht="13.2">
      <c r="G531" s="32"/>
      <c r="I531" s="29"/>
      <c r="AI531" s="60"/>
    </row>
    <row r="532" spans="7:35" ht="13.2">
      <c r="G532" s="32"/>
      <c r="I532" s="29"/>
      <c r="AI532" s="60"/>
    </row>
    <row r="533" spans="7:35" ht="13.2">
      <c r="G533" s="32"/>
      <c r="I533" s="29"/>
      <c r="AI533" s="60"/>
    </row>
    <row r="534" spans="7:35" ht="13.2">
      <c r="G534" s="32"/>
      <c r="I534" s="29"/>
      <c r="AI534" s="60"/>
    </row>
    <row r="535" spans="7:35" ht="13.2">
      <c r="G535" s="32"/>
      <c r="I535" s="29"/>
      <c r="AI535" s="60"/>
    </row>
    <row r="536" spans="7:35" ht="13.2">
      <c r="G536" s="32"/>
      <c r="I536" s="29"/>
      <c r="AI536" s="60"/>
    </row>
    <row r="537" spans="7:35" ht="13.2">
      <c r="G537" s="32"/>
      <c r="I537" s="29"/>
      <c r="AI537" s="60"/>
    </row>
    <row r="538" spans="7:35" ht="13.2">
      <c r="G538" s="32"/>
      <c r="I538" s="29"/>
      <c r="AI538" s="60"/>
    </row>
    <row r="539" spans="7:35" ht="13.2">
      <c r="G539" s="32"/>
      <c r="I539" s="29"/>
      <c r="AI539" s="60"/>
    </row>
    <row r="540" spans="7:35" ht="13.2">
      <c r="G540" s="32"/>
      <c r="I540" s="29"/>
      <c r="AI540" s="60"/>
    </row>
    <row r="541" spans="7:35" ht="13.2">
      <c r="G541" s="32"/>
      <c r="I541" s="29"/>
      <c r="AI541" s="60"/>
    </row>
    <row r="542" spans="7:35" ht="13.2">
      <c r="G542" s="32"/>
      <c r="I542" s="29"/>
      <c r="AI542" s="60"/>
    </row>
    <row r="543" spans="7:35" ht="13.2">
      <c r="G543" s="32"/>
      <c r="I543" s="29"/>
      <c r="AI543" s="60"/>
    </row>
    <row r="544" spans="7:35" ht="13.2">
      <c r="G544" s="32"/>
      <c r="I544" s="29"/>
      <c r="AI544" s="60"/>
    </row>
    <row r="545" spans="7:35" ht="13.2">
      <c r="G545" s="32"/>
      <c r="I545" s="29"/>
      <c r="AI545" s="60"/>
    </row>
    <row r="546" spans="7:35" ht="13.2">
      <c r="G546" s="32"/>
      <c r="I546" s="29"/>
      <c r="AI546" s="60"/>
    </row>
    <row r="547" spans="7:35" ht="13.2">
      <c r="G547" s="32"/>
      <c r="I547" s="29"/>
      <c r="AI547" s="60"/>
    </row>
    <row r="548" spans="7:35" ht="13.2">
      <c r="G548" s="32"/>
      <c r="I548" s="29"/>
      <c r="AI548" s="60"/>
    </row>
    <row r="549" spans="7:35" ht="13.2">
      <c r="G549" s="32"/>
      <c r="I549" s="29"/>
      <c r="AI549" s="60"/>
    </row>
    <row r="550" spans="7:35" ht="13.2">
      <c r="G550" s="32"/>
      <c r="I550" s="29"/>
      <c r="AI550" s="60"/>
    </row>
    <row r="551" spans="7:35" ht="13.2">
      <c r="G551" s="32"/>
      <c r="I551" s="29"/>
      <c r="AI551" s="60"/>
    </row>
    <row r="552" spans="7:35" ht="13.2">
      <c r="G552" s="32"/>
      <c r="I552" s="29"/>
      <c r="AI552" s="60"/>
    </row>
    <row r="553" spans="7:35" ht="13.2">
      <c r="G553" s="32"/>
      <c r="I553" s="29"/>
      <c r="AI553" s="60"/>
    </row>
    <row r="554" spans="7:35" ht="13.2">
      <c r="G554" s="32"/>
      <c r="I554" s="29"/>
      <c r="AI554" s="60"/>
    </row>
    <row r="555" spans="7:35" ht="13.2">
      <c r="G555" s="32"/>
      <c r="I555" s="29"/>
      <c r="AI555" s="60"/>
    </row>
    <row r="556" spans="7:35" ht="13.2">
      <c r="G556" s="32"/>
      <c r="I556" s="29"/>
      <c r="AI556" s="60"/>
    </row>
    <row r="557" spans="7:35" ht="13.2">
      <c r="G557" s="32"/>
      <c r="I557" s="29"/>
      <c r="AI557" s="60"/>
    </row>
    <row r="558" spans="7:35" ht="13.2">
      <c r="G558" s="32"/>
      <c r="I558" s="29"/>
      <c r="AI558" s="60"/>
    </row>
    <row r="559" spans="7:35" ht="13.2">
      <c r="G559" s="32"/>
      <c r="I559" s="29"/>
      <c r="AI559" s="60"/>
    </row>
    <row r="560" spans="7:35" ht="13.2">
      <c r="G560" s="32"/>
      <c r="I560" s="29"/>
      <c r="AI560" s="60"/>
    </row>
    <row r="561" spans="7:35" ht="13.2">
      <c r="G561" s="32"/>
      <c r="I561" s="29"/>
      <c r="AI561" s="60"/>
    </row>
    <row r="562" spans="7:35" ht="13.2">
      <c r="G562" s="32"/>
      <c r="I562" s="29"/>
      <c r="AI562" s="60"/>
    </row>
    <row r="563" spans="7:35" ht="13.2">
      <c r="G563" s="32"/>
      <c r="I563" s="29"/>
      <c r="AI563" s="60"/>
    </row>
    <row r="564" spans="7:35" ht="13.2">
      <c r="G564" s="32"/>
      <c r="I564" s="29"/>
      <c r="AI564" s="60"/>
    </row>
    <row r="565" spans="7:35" ht="13.2">
      <c r="G565" s="32"/>
      <c r="I565" s="29"/>
      <c r="AI565" s="60"/>
    </row>
    <row r="566" spans="7:35" ht="13.2">
      <c r="G566" s="32"/>
      <c r="I566" s="29"/>
      <c r="AI566" s="60"/>
    </row>
    <row r="567" spans="7:35" ht="13.2">
      <c r="G567" s="32"/>
      <c r="I567" s="29"/>
      <c r="AI567" s="60"/>
    </row>
    <row r="568" spans="7:35" ht="13.2">
      <c r="G568" s="32"/>
      <c r="I568" s="29"/>
      <c r="AI568" s="60"/>
    </row>
    <row r="569" spans="7:35" ht="13.2">
      <c r="G569" s="32"/>
      <c r="I569" s="29"/>
      <c r="AI569" s="60"/>
    </row>
    <row r="570" spans="7:35" ht="13.2">
      <c r="G570" s="32"/>
      <c r="I570" s="29"/>
      <c r="AI570" s="60"/>
    </row>
    <row r="571" spans="7:35" ht="13.2">
      <c r="G571" s="32"/>
      <c r="I571" s="29"/>
      <c r="AI571" s="60"/>
    </row>
    <row r="572" spans="7:35" ht="13.2">
      <c r="G572" s="32"/>
      <c r="I572" s="29"/>
      <c r="AI572" s="60"/>
    </row>
    <row r="573" spans="7:35" ht="13.2">
      <c r="G573" s="32"/>
      <c r="I573" s="29"/>
      <c r="AI573" s="60"/>
    </row>
    <row r="574" spans="7:35" ht="13.2">
      <c r="G574" s="32"/>
      <c r="I574" s="29"/>
      <c r="AI574" s="60"/>
    </row>
    <row r="575" spans="7:35" ht="13.2">
      <c r="G575" s="32"/>
      <c r="I575" s="29"/>
      <c r="AI575" s="60"/>
    </row>
    <row r="576" spans="7:35" ht="13.2">
      <c r="G576" s="32"/>
      <c r="I576" s="29"/>
      <c r="AI576" s="60"/>
    </row>
    <row r="577" spans="7:35" ht="13.2">
      <c r="G577" s="32"/>
      <c r="I577" s="29"/>
      <c r="AI577" s="60"/>
    </row>
    <row r="578" spans="7:35" ht="13.2">
      <c r="G578" s="32"/>
      <c r="I578" s="29"/>
      <c r="AI578" s="60"/>
    </row>
    <row r="579" spans="7:35" ht="13.2">
      <c r="G579" s="32"/>
      <c r="I579" s="29"/>
      <c r="AI579" s="60"/>
    </row>
    <row r="580" spans="7:35" ht="13.2">
      <c r="G580" s="32"/>
      <c r="I580" s="29"/>
      <c r="AI580" s="60"/>
    </row>
    <row r="581" spans="7:35" ht="13.2">
      <c r="G581" s="32"/>
      <c r="I581" s="29"/>
      <c r="AI581" s="60"/>
    </row>
    <row r="582" spans="7:35" ht="13.2">
      <c r="G582" s="32"/>
      <c r="I582" s="29"/>
      <c r="AI582" s="60"/>
    </row>
    <row r="583" spans="7:35" ht="13.2">
      <c r="G583" s="32"/>
      <c r="I583" s="29"/>
      <c r="AI583" s="60"/>
    </row>
    <row r="584" spans="7:35" ht="13.2">
      <c r="G584" s="32"/>
      <c r="I584" s="29"/>
      <c r="AI584" s="60"/>
    </row>
    <row r="585" spans="7:35" ht="13.2">
      <c r="G585" s="32"/>
      <c r="I585" s="29"/>
      <c r="AI585" s="60"/>
    </row>
    <row r="586" spans="7:35" ht="13.2">
      <c r="G586" s="32"/>
      <c r="I586" s="29"/>
      <c r="AI586" s="60"/>
    </row>
    <row r="587" spans="7:35" ht="13.2">
      <c r="G587" s="32"/>
      <c r="I587" s="29"/>
      <c r="AI587" s="60"/>
    </row>
    <row r="588" spans="7:35" ht="13.2">
      <c r="G588" s="32"/>
      <c r="I588" s="29"/>
      <c r="AI588" s="60"/>
    </row>
    <row r="589" spans="7:35" ht="13.2">
      <c r="G589" s="32"/>
      <c r="I589" s="29"/>
      <c r="AI589" s="60"/>
    </row>
    <row r="590" spans="7:35" ht="13.2">
      <c r="G590" s="32"/>
      <c r="I590" s="29"/>
      <c r="AI590" s="60"/>
    </row>
    <row r="591" spans="7:35" ht="13.2">
      <c r="G591" s="32"/>
      <c r="I591" s="29"/>
      <c r="AI591" s="60"/>
    </row>
    <row r="592" spans="7:35" ht="13.2">
      <c r="G592" s="32"/>
      <c r="I592" s="29"/>
      <c r="AI592" s="60"/>
    </row>
    <row r="593" spans="7:35" ht="13.2">
      <c r="G593" s="32"/>
      <c r="I593" s="29"/>
      <c r="AI593" s="60"/>
    </row>
    <row r="594" spans="7:35" ht="13.2">
      <c r="G594" s="32"/>
      <c r="I594" s="29"/>
      <c r="AI594" s="60"/>
    </row>
    <row r="595" spans="7:35" ht="13.2">
      <c r="G595" s="32"/>
      <c r="I595" s="29"/>
      <c r="AI595" s="60"/>
    </row>
    <row r="596" spans="7:35" ht="13.2">
      <c r="G596" s="32"/>
      <c r="I596" s="29"/>
      <c r="AI596" s="60"/>
    </row>
    <row r="597" spans="7:35" ht="13.2">
      <c r="G597" s="32"/>
      <c r="I597" s="29"/>
      <c r="AI597" s="60"/>
    </row>
    <row r="598" spans="7:35" ht="13.2">
      <c r="G598" s="32"/>
      <c r="I598" s="29"/>
      <c r="AI598" s="60"/>
    </row>
    <row r="599" spans="7:35" ht="13.2">
      <c r="G599" s="32"/>
      <c r="I599" s="29"/>
      <c r="AI599" s="60"/>
    </row>
    <row r="600" spans="7:35" ht="13.2">
      <c r="G600" s="32"/>
      <c r="I600" s="29"/>
      <c r="AI600" s="60"/>
    </row>
    <row r="601" spans="7:35" ht="13.2">
      <c r="G601" s="32"/>
      <c r="I601" s="29"/>
      <c r="AI601" s="60"/>
    </row>
    <row r="602" spans="7:35" ht="13.2">
      <c r="G602" s="32"/>
      <c r="I602" s="29"/>
      <c r="AI602" s="60"/>
    </row>
    <row r="603" spans="7:35" ht="13.2">
      <c r="G603" s="32"/>
      <c r="I603" s="29"/>
      <c r="AI603" s="60"/>
    </row>
    <row r="604" spans="7:35" ht="13.2">
      <c r="G604" s="32"/>
      <c r="I604" s="29"/>
      <c r="AI604" s="60"/>
    </row>
    <row r="605" spans="7:35" ht="13.2">
      <c r="G605" s="32"/>
      <c r="I605" s="29"/>
      <c r="AI605" s="60"/>
    </row>
    <row r="606" spans="7:35" ht="13.2">
      <c r="G606" s="32"/>
      <c r="I606" s="29"/>
      <c r="AI606" s="60"/>
    </row>
    <row r="607" spans="7:35" ht="13.2">
      <c r="G607" s="32"/>
      <c r="I607" s="29"/>
      <c r="AI607" s="60"/>
    </row>
    <row r="608" spans="7:35" ht="13.2">
      <c r="G608" s="32"/>
      <c r="I608" s="29"/>
      <c r="AI608" s="60"/>
    </row>
    <row r="609" spans="7:35" ht="13.2">
      <c r="G609" s="32"/>
      <c r="I609" s="29"/>
      <c r="AI609" s="60"/>
    </row>
    <row r="610" spans="7:35" ht="13.2">
      <c r="G610" s="32"/>
      <c r="I610" s="29"/>
      <c r="AI610" s="60"/>
    </row>
    <row r="611" spans="7:35" ht="13.2">
      <c r="G611" s="32"/>
      <c r="I611" s="29"/>
      <c r="AI611" s="60"/>
    </row>
    <row r="612" spans="7:35" ht="13.2">
      <c r="G612" s="32"/>
      <c r="I612" s="29"/>
      <c r="AI612" s="60"/>
    </row>
    <row r="613" spans="7:35" ht="13.2">
      <c r="G613" s="32"/>
      <c r="I613" s="29"/>
      <c r="AI613" s="60"/>
    </row>
    <row r="614" spans="7:35" ht="13.2">
      <c r="G614" s="32"/>
      <c r="I614" s="29"/>
      <c r="AI614" s="60"/>
    </row>
    <row r="615" spans="7:35" ht="13.2">
      <c r="G615" s="32"/>
      <c r="I615" s="29"/>
      <c r="AI615" s="60"/>
    </row>
    <row r="616" spans="7:35" ht="13.2">
      <c r="G616" s="32"/>
      <c r="I616" s="29"/>
      <c r="AI616" s="60"/>
    </row>
    <row r="617" spans="7:35" ht="13.2">
      <c r="G617" s="32"/>
      <c r="I617" s="29"/>
      <c r="AI617" s="60"/>
    </row>
    <row r="618" spans="7:35" ht="13.2">
      <c r="G618" s="32"/>
      <c r="I618" s="29"/>
      <c r="AI618" s="60"/>
    </row>
    <row r="619" spans="7:35" ht="13.2">
      <c r="G619" s="32"/>
      <c r="I619" s="29"/>
      <c r="AI619" s="60"/>
    </row>
    <row r="620" spans="7:35" ht="13.2">
      <c r="G620" s="32"/>
      <c r="I620" s="29"/>
      <c r="AI620" s="60"/>
    </row>
    <row r="621" spans="7:35" ht="13.2">
      <c r="G621" s="32"/>
      <c r="I621" s="29"/>
      <c r="AI621" s="60"/>
    </row>
    <row r="622" spans="7:35" ht="13.2">
      <c r="G622" s="32"/>
      <c r="I622" s="29"/>
      <c r="AI622" s="60"/>
    </row>
    <row r="623" spans="7:35" ht="13.2">
      <c r="G623" s="32"/>
      <c r="I623" s="29"/>
      <c r="AI623" s="60"/>
    </row>
    <row r="624" spans="7:35" ht="13.2">
      <c r="G624" s="32"/>
      <c r="I624" s="29"/>
      <c r="AI624" s="60"/>
    </row>
    <row r="625" spans="7:35" ht="13.2">
      <c r="G625" s="32"/>
      <c r="I625" s="29"/>
      <c r="AI625" s="60"/>
    </row>
    <row r="626" spans="7:35" ht="13.2">
      <c r="G626" s="32"/>
      <c r="I626" s="29"/>
      <c r="AI626" s="60"/>
    </row>
    <row r="627" spans="7:35" ht="13.2">
      <c r="G627" s="32"/>
      <c r="I627" s="29"/>
      <c r="AI627" s="60"/>
    </row>
    <row r="628" spans="7:35" ht="13.2">
      <c r="G628" s="32"/>
      <c r="I628" s="29"/>
      <c r="AI628" s="60"/>
    </row>
    <row r="629" spans="7:35" ht="13.2">
      <c r="G629" s="32"/>
      <c r="I629" s="29"/>
      <c r="AI629" s="60"/>
    </row>
    <row r="630" spans="7:35" ht="13.2">
      <c r="G630" s="32"/>
      <c r="I630" s="29"/>
      <c r="AI630" s="60"/>
    </row>
    <row r="631" spans="7:35" ht="13.2">
      <c r="G631" s="32"/>
      <c r="I631" s="29"/>
      <c r="AI631" s="60"/>
    </row>
    <row r="632" spans="7:35" ht="13.2">
      <c r="G632" s="32"/>
      <c r="I632" s="29"/>
      <c r="AI632" s="60"/>
    </row>
    <row r="633" spans="7:35" ht="13.2">
      <c r="G633" s="32"/>
      <c r="I633" s="29"/>
      <c r="AI633" s="60"/>
    </row>
    <row r="634" spans="7:35" ht="13.2">
      <c r="G634" s="32"/>
      <c r="I634" s="29"/>
      <c r="AI634" s="60"/>
    </row>
    <row r="635" spans="7:35" ht="13.2">
      <c r="G635" s="32"/>
      <c r="I635" s="29"/>
      <c r="AI635" s="60"/>
    </row>
    <row r="636" spans="7:35" ht="13.2">
      <c r="G636" s="32"/>
      <c r="I636" s="29"/>
      <c r="AI636" s="60"/>
    </row>
    <row r="637" spans="7:35" ht="13.2">
      <c r="G637" s="32"/>
      <c r="I637" s="29"/>
      <c r="AI637" s="60"/>
    </row>
    <row r="638" spans="7:35" ht="13.2">
      <c r="G638" s="32"/>
      <c r="I638" s="29"/>
      <c r="AI638" s="60"/>
    </row>
    <row r="639" spans="7:35" ht="13.2">
      <c r="G639" s="32"/>
      <c r="I639" s="29"/>
      <c r="AI639" s="60"/>
    </row>
    <row r="640" spans="7:35" ht="13.2">
      <c r="G640" s="32"/>
      <c r="I640" s="29"/>
      <c r="AI640" s="60"/>
    </row>
    <row r="641" spans="7:35" ht="13.2">
      <c r="G641" s="32"/>
      <c r="I641" s="29"/>
      <c r="AI641" s="60"/>
    </row>
    <row r="642" spans="7:35" ht="13.2">
      <c r="G642" s="32"/>
      <c r="I642" s="29"/>
      <c r="AI642" s="60"/>
    </row>
    <row r="643" spans="7:35" ht="13.2">
      <c r="G643" s="32"/>
      <c r="I643" s="29"/>
      <c r="AI643" s="60"/>
    </row>
    <row r="644" spans="7:35" ht="13.2">
      <c r="G644" s="32"/>
      <c r="I644" s="29"/>
      <c r="AI644" s="60"/>
    </row>
    <row r="645" spans="7:35" ht="13.2">
      <c r="G645" s="32"/>
      <c r="I645" s="29"/>
      <c r="AI645" s="60"/>
    </row>
    <row r="646" spans="7:35" ht="13.2">
      <c r="G646" s="32"/>
      <c r="I646" s="29"/>
      <c r="AI646" s="60"/>
    </row>
    <row r="647" spans="7:35" ht="13.2">
      <c r="G647" s="32"/>
      <c r="I647" s="29"/>
      <c r="AI647" s="60"/>
    </row>
    <row r="648" spans="7:35" ht="13.2">
      <c r="G648" s="32"/>
      <c r="I648" s="29"/>
      <c r="AI648" s="60"/>
    </row>
    <row r="649" spans="7:35" ht="13.2">
      <c r="G649" s="32"/>
      <c r="I649" s="29"/>
      <c r="AI649" s="60"/>
    </row>
    <row r="650" spans="7:35" ht="13.2">
      <c r="G650" s="32"/>
      <c r="I650" s="29"/>
      <c r="AI650" s="60"/>
    </row>
    <row r="651" spans="7:35" ht="13.2">
      <c r="G651" s="32"/>
      <c r="I651" s="29"/>
      <c r="AI651" s="60"/>
    </row>
    <row r="652" spans="7:35" ht="13.2">
      <c r="G652" s="32"/>
      <c r="I652" s="29"/>
      <c r="AI652" s="60"/>
    </row>
    <row r="653" spans="7:35" ht="13.2">
      <c r="G653" s="32"/>
      <c r="I653" s="29"/>
      <c r="AI653" s="60"/>
    </row>
    <row r="654" spans="7:35" ht="13.2">
      <c r="G654" s="32"/>
      <c r="I654" s="29"/>
      <c r="AI654" s="60"/>
    </row>
    <row r="655" spans="7:35" ht="13.2">
      <c r="G655" s="32"/>
      <c r="I655" s="29"/>
      <c r="AI655" s="60"/>
    </row>
    <row r="656" spans="7:35" ht="13.2">
      <c r="G656" s="32"/>
      <c r="I656" s="29"/>
      <c r="AI656" s="60"/>
    </row>
    <row r="657" spans="7:35" ht="13.2">
      <c r="G657" s="32"/>
      <c r="I657" s="29"/>
      <c r="AI657" s="60"/>
    </row>
    <row r="658" spans="7:35" ht="13.2">
      <c r="G658" s="32"/>
      <c r="I658" s="29"/>
      <c r="AI658" s="60"/>
    </row>
    <row r="659" spans="7:35" ht="13.2">
      <c r="G659" s="32"/>
      <c r="I659" s="29"/>
      <c r="AI659" s="60"/>
    </row>
    <row r="660" spans="7:35" ht="13.2">
      <c r="G660" s="32"/>
      <c r="I660" s="29"/>
      <c r="AI660" s="60"/>
    </row>
    <row r="661" spans="7:35" ht="13.2">
      <c r="G661" s="32"/>
      <c r="I661" s="29"/>
      <c r="AI661" s="60"/>
    </row>
    <row r="662" spans="7:35" ht="13.2">
      <c r="G662" s="32"/>
      <c r="I662" s="29"/>
      <c r="AI662" s="60"/>
    </row>
    <row r="663" spans="7:35" ht="13.2">
      <c r="G663" s="32"/>
      <c r="I663" s="29"/>
      <c r="AI663" s="60"/>
    </row>
    <row r="664" spans="7:35" ht="13.2">
      <c r="G664" s="32"/>
      <c r="I664" s="29"/>
      <c r="AI664" s="60"/>
    </row>
    <row r="665" spans="7:35" ht="13.2">
      <c r="G665" s="32"/>
      <c r="I665" s="29"/>
      <c r="AI665" s="60"/>
    </row>
    <row r="666" spans="7:35" ht="13.2">
      <c r="G666" s="32"/>
      <c r="I666" s="29"/>
      <c r="AI666" s="60"/>
    </row>
    <row r="667" spans="7:35" ht="13.2">
      <c r="G667" s="32"/>
      <c r="I667" s="29"/>
      <c r="AI667" s="60"/>
    </row>
    <row r="668" spans="7:35" ht="13.2">
      <c r="G668" s="32"/>
      <c r="I668" s="29"/>
      <c r="AI668" s="60"/>
    </row>
    <row r="669" spans="7:35" ht="13.2">
      <c r="G669" s="32"/>
      <c r="I669" s="29"/>
      <c r="AI669" s="60"/>
    </row>
    <row r="670" spans="7:35" ht="13.2">
      <c r="G670" s="32"/>
      <c r="I670" s="29"/>
      <c r="AI670" s="60"/>
    </row>
    <row r="671" spans="7:35" ht="13.2">
      <c r="G671" s="32"/>
      <c r="I671" s="29"/>
      <c r="AI671" s="60"/>
    </row>
    <row r="672" spans="7:35" ht="13.2">
      <c r="G672" s="32"/>
      <c r="I672" s="29"/>
      <c r="AI672" s="60"/>
    </row>
    <row r="673" spans="7:35" ht="13.2">
      <c r="G673" s="32"/>
      <c r="I673" s="29"/>
      <c r="AI673" s="60"/>
    </row>
    <row r="674" spans="7:35" ht="13.2">
      <c r="G674" s="32"/>
      <c r="I674" s="29"/>
      <c r="AI674" s="60"/>
    </row>
    <row r="675" spans="7:35" ht="13.2">
      <c r="G675" s="32"/>
      <c r="I675" s="29"/>
      <c r="AI675" s="60"/>
    </row>
    <row r="676" spans="7:35" ht="13.2">
      <c r="G676" s="32"/>
      <c r="I676" s="29"/>
      <c r="AI676" s="60"/>
    </row>
    <row r="677" spans="7:35" ht="13.2">
      <c r="G677" s="32"/>
      <c r="I677" s="29"/>
      <c r="AI677" s="60"/>
    </row>
    <row r="678" spans="7:35" ht="13.2">
      <c r="G678" s="32"/>
      <c r="I678" s="29"/>
      <c r="AI678" s="60"/>
    </row>
    <row r="679" spans="7:35" ht="13.2">
      <c r="G679" s="32"/>
      <c r="I679" s="29"/>
      <c r="AI679" s="60"/>
    </row>
    <row r="680" spans="7:35" ht="13.2">
      <c r="G680" s="32"/>
      <c r="I680" s="29"/>
      <c r="AI680" s="60"/>
    </row>
    <row r="681" spans="7:35" ht="13.2">
      <c r="G681" s="32"/>
      <c r="I681" s="29"/>
      <c r="AI681" s="60"/>
    </row>
    <row r="682" spans="7:35" ht="13.2">
      <c r="G682" s="32"/>
      <c r="I682" s="29"/>
      <c r="AI682" s="60"/>
    </row>
    <row r="683" spans="7:35" ht="13.2">
      <c r="G683" s="32"/>
      <c r="I683" s="29"/>
      <c r="AI683" s="60"/>
    </row>
    <row r="684" spans="7:35" ht="13.2">
      <c r="G684" s="32"/>
      <c r="I684" s="29"/>
      <c r="AI684" s="60"/>
    </row>
    <row r="685" spans="7:35" ht="13.2">
      <c r="G685" s="32"/>
      <c r="I685" s="29"/>
      <c r="AI685" s="60"/>
    </row>
    <row r="686" spans="7:35" ht="13.2">
      <c r="G686" s="32"/>
      <c r="I686" s="29"/>
      <c r="AI686" s="60"/>
    </row>
    <row r="687" spans="7:35" ht="13.2">
      <c r="G687" s="32"/>
      <c r="I687" s="29"/>
      <c r="AI687" s="60"/>
    </row>
    <row r="688" spans="7:35" ht="13.2">
      <c r="G688" s="32"/>
      <c r="I688" s="29"/>
      <c r="AI688" s="60"/>
    </row>
    <row r="689" spans="7:35" ht="13.2">
      <c r="G689" s="32"/>
      <c r="I689" s="29"/>
      <c r="AI689" s="60"/>
    </row>
    <row r="690" spans="7:35" ht="13.2">
      <c r="G690" s="32"/>
      <c r="I690" s="29"/>
      <c r="AI690" s="60"/>
    </row>
    <row r="691" spans="7:35" ht="13.2">
      <c r="G691" s="32"/>
      <c r="I691" s="29"/>
      <c r="AI691" s="60"/>
    </row>
    <row r="692" spans="7:35" ht="13.2">
      <c r="G692" s="32"/>
      <c r="I692" s="29"/>
      <c r="AI692" s="60"/>
    </row>
    <row r="693" spans="7:35" ht="13.2">
      <c r="G693" s="32"/>
      <c r="I693" s="29"/>
      <c r="AI693" s="60"/>
    </row>
    <row r="694" spans="7:35" ht="13.2">
      <c r="G694" s="32"/>
      <c r="I694" s="29"/>
      <c r="AI694" s="60"/>
    </row>
    <row r="695" spans="7:35" ht="13.2">
      <c r="G695" s="32"/>
      <c r="I695" s="29"/>
      <c r="AI695" s="60"/>
    </row>
    <row r="696" spans="7:35" ht="13.2">
      <c r="G696" s="32"/>
      <c r="I696" s="29"/>
      <c r="AI696" s="60"/>
    </row>
    <row r="697" spans="7:35" ht="13.2">
      <c r="G697" s="32"/>
      <c r="I697" s="29"/>
      <c r="AI697" s="60"/>
    </row>
    <row r="698" spans="7:35" ht="13.2">
      <c r="G698" s="32"/>
      <c r="I698" s="29"/>
      <c r="AI698" s="60"/>
    </row>
    <row r="699" spans="7:35" ht="13.2">
      <c r="G699" s="32"/>
      <c r="I699" s="29"/>
      <c r="AI699" s="60"/>
    </row>
    <row r="700" spans="7:35" ht="13.2">
      <c r="G700" s="32"/>
      <c r="I700" s="29"/>
      <c r="AI700" s="60"/>
    </row>
    <row r="701" spans="7:35" ht="13.2">
      <c r="G701" s="32"/>
      <c r="I701" s="29"/>
      <c r="AI701" s="60"/>
    </row>
    <row r="702" spans="7:35" ht="13.2">
      <c r="G702" s="32"/>
      <c r="I702" s="29"/>
      <c r="AI702" s="60"/>
    </row>
    <row r="703" spans="7:35" ht="13.2">
      <c r="G703" s="32"/>
      <c r="I703" s="29"/>
      <c r="AI703" s="60"/>
    </row>
    <row r="704" spans="7:35" ht="13.2">
      <c r="G704" s="32"/>
      <c r="I704" s="29"/>
      <c r="AI704" s="60"/>
    </row>
    <row r="705" spans="7:35" ht="13.2">
      <c r="G705" s="32"/>
      <c r="I705" s="29"/>
      <c r="AI705" s="60"/>
    </row>
    <row r="706" spans="7:35" ht="13.2">
      <c r="G706" s="32"/>
      <c r="I706" s="29"/>
      <c r="AI706" s="60"/>
    </row>
    <row r="707" spans="7:35" ht="13.2">
      <c r="G707" s="32"/>
      <c r="I707" s="29"/>
      <c r="AI707" s="60"/>
    </row>
    <row r="708" spans="7:35" ht="13.2">
      <c r="G708" s="32"/>
      <c r="I708" s="29"/>
      <c r="AI708" s="60"/>
    </row>
    <row r="709" spans="7:35" ht="13.2">
      <c r="G709" s="32"/>
      <c r="I709" s="29"/>
      <c r="AI709" s="60"/>
    </row>
    <row r="710" spans="7:35" ht="13.2">
      <c r="G710" s="32"/>
      <c r="I710" s="29"/>
      <c r="AI710" s="60"/>
    </row>
    <row r="711" spans="7:35" ht="13.2">
      <c r="G711" s="32"/>
      <c r="I711" s="29"/>
      <c r="AI711" s="60"/>
    </row>
    <row r="712" spans="7:35" ht="13.2">
      <c r="G712" s="32"/>
      <c r="I712" s="29"/>
      <c r="AI712" s="60"/>
    </row>
    <row r="713" spans="7:35" ht="13.2">
      <c r="G713" s="32"/>
      <c r="I713" s="29"/>
      <c r="AI713" s="60"/>
    </row>
    <row r="714" spans="7:35" ht="13.2">
      <c r="G714" s="32"/>
      <c r="I714" s="29"/>
      <c r="AI714" s="60"/>
    </row>
    <row r="715" spans="7:35" ht="13.2">
      <c r="G715" s="32"/>
      <c r="I715" s="29"/>
      <c r="AI715" s="60"/>
    </row>
    <row r="716" spans="7:35" ht="13.2">
      <c r="G716" s="32"/>
      <c r="I716" s="29"/>
      <c r="AI716" s="60"/>
    </row>
    <row r="717" spans="7:35" ht="13.2">
      <c r="G717" s="32"/>
      <c r="I717" s="29"/>
      <c r="AI717" s="60"/>
    </row>
    <row r="718" spans="7:35" ht="13.2">
      <c r="G718" s="32"/>
      <c r="I718" s="29"/>
      <c r="AI718" s="60"/>
    </row>
    <row r="719" spans="7:35" ht="13.2">
      <c r="G719" s="32"/>
      <c r="I719" s="29"/>
      <c r="AI719" s="60"/>
    </row>
    <row r="720" spans="7:35" ht="13.2">
      <c r="G720" s="32"/>
      <c r="I720" s="29"/>
      <c r="AI720" s="60"/>
    </row>
    <row r="721" spans="7:35" ht="13.2">
      <c r="G721" s="32"/>
      <c r="I721" s="29"/>
      <c r="AI721" s="60"/>
    </row>
    <row r="722" spans="7:35" ht="13.2">
      <c r="G722" s="32"/>
      <c r="I722" s="29"/>
      <c r="AI722" s="60"/>
    </row>
    <row r="723" spans="7:35" ht="13.2">
      <c r="G723" s="32"/>
      <c r="I723" s="29"/>
      <c r="AI723" s="60"/>
    </row>
    <row r="724" spans="7:35" ht="13.2">
      <c r="G724" s="32"/>
      <c r="I724" s="29"/>
      <c r="AI724" s="60"/>
    </row>
    <row r="725" spans="7:35" ht="13.2">
      <c r="G725" s="32"/>
      <c r="I725" s="29"/>
      <c r="AI725" s="60"/>
    </row>
    <row r="726" spans="7:35" ht="13.2">
      <c r="G726" s="32"/>
      <c r="I726" s="29"/>
      <c r="AI726" s="60"/>
    </row>
    <row r="727" spans="7:35" ht="13.2">
      <c r="G727" s="32"/>
      <c r="I727" s="29"/>
      <c r="AI727" s="60"/>
    </row>
    <row r="728" spans="7:35" ht="13.2">
      <c r="G728" s="32"/>
      <c r="I728" s="29"/>
      <c r="AI728" s="60"/>
    </row>
    <row r="729" spans="7:35" ht="13.2">
      <c r="G729" s="32"/>
      <c r="I729" s="29"/>
      <c r="AI729" s="60"/>
    </row>
    <row r="730" spans="7:35" ht="13.2">
      <c r="G730" s="32"/>
      <c r="I730" s="29"/>
      <c r="AI730" s="6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shopno banerjee</cp:lastModifiedBy>
  <dcterms:modified xsi:type="dcterms:W3CDTF">2024-05-15T07:52:35Z</dcterms:modified>
</cp:coreProperties>
</file>