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rgg\OneDrive\MasterHIT\BACKUP\"/>
    </mc:Choice>
  </mc:AlternateContent>
  <xr:revisionPtr revIDLastSave="0" documentId="13_ncr:1_{C89FE8FA-AEF4-4DF1-9225-01E3E97AE09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I10" i="2"/>
  <c r="O10" i="2" l="1"/>
  <c r="I13" i="2" l="1"/>
  <c r="O13" i="2" s="1"/>
  <c r="J13" i="2"/>
  <c r="I14" i="2"/>
  <c r="O14" i="2" s="1"/>
  <c r="J14" i="2"/>
  <c r="I15" i="2"/>
  <c r="J15" i="2"/>
  <c r="I16" i="2"/>
  <c r="J16" i="2"/>
  <c r="I12" i="2"/>
  <c r="J12" i="2"/>
  <c r="I11" i="2"/>
  <c r="J11" i="2"/>
  <c r="I9" i="2"/>
  <c r="O9" i="2" s="1"/>
  <c r="J9" i="2"/>
  <c r="I3" i="2"/>
  <c r="J3" i="2"/>
  <c r="J2" i="2"/>
  <c r="J6" i="2"/>
  <c r="J17" i="2"/>
  <c r="J18" i="2"/>
  <c r="J19" i="2"/>
  <c r="J20" i="2"/>
  <c r="J21" i="2"/>
  <c r="J22" i="2"/>
  <c r="J4" i="2"/>
  <c r="J24" i="2"/>
  <c r="J7" i="2"/>
  <c r="J5" i="2"/>
  <c r="J8" i="2"/>
  <c r="J23" i="2"/>
  <c r="I8" i="2"/>
  <c r="O8" i="2" s="1"/>
  <c r="I23" i="2"/>
  <c r="I24" i="2"/>
  <c r="I7" i="2"/>
  <c r="I5" i="2"/>
  <c r="O23" i="2" l="1"/>
  <c r="O3" i="2"/>
  <c r="O12" i="2"/>
  <c r="O11" i="2"/>
  <c r="O16" i="2"/>
  <c r="O15" i="2"/>
  <c r="O5" i="2"/>
  <c r="O7" i="2"/>
  <c r="O24" i="2"/>
  <c r="I4" i="2"/>
  <c r="O4" i="2" s="1"/>
  <c r="I6" i="2"/>
  <c r="O6" i="2" s="1"/>
  <c r="I17" i="2"/>
  <c r="O17" i="2" s="1"/>
  <c r="I18" i="2"/>
  <c r="O18" i="2" s="1"/>
  <c r="I19" i="2"/>
  <c r="O19" i="2" s="1"/>
  <c r="I20" i="2"/>
  <c r="O20" i="2" s="1"/>
  <c r="I21" i="2"/>
  <c r="O21" i="2" s="1"/>
  <c r="I22" i="2"/>
  <c r="O22" i="2" s="1"/>
  <c r="I2" i="2"/>
  <c r="O2" i="2" s="1"/>
</calcChain>
</file>

<file path=xl/sharedStrings.xml><?xml version="1.0" encoding="utf-8"?>
<sst xmlns="http://schemas.openxmlformats.org/spreadsheetml/2006/main" count="137" uniqueCount="57">
  <si>
    <t>id,name,set,type,category,price,compareAtPrice,stock,image,tags,source,createdAt</t>
  </si>
  <si>
    <t>id</t>
  </si>
  <si>
    <t>name</t>
  </si>
  <si>
    <t>set</t>
  </si>
  <si>
    <t>type</t>
  </si>
  <si>
    <t>category</t>
  </si>
  <si>
    <t>price</t>
  </si>
  <si>
    <t>compareAtPrice</t>
  </si>
  <si>
    <t>stock</t>
  </si>
  <si>
    <t>image</t>
  </si>
  <si>
    <t>tags</t>
  </si>
  <si>
    <t>source</t>
  </si>
  <si>
    <t>createdAt</t>
  </si>
  <si>
    <t>etb-prismatic-es</t>
  </si>
  <si>
    <t>etb-white-flare-en</t>
  </si>
  <si>
    <t>etb-black-bolt-en</t>
  </si>
  <si>
    <t>etb-black-bolt-es</t>
  </si>
  <si>
    <t>etb-aventuras-es</t>
  </si>
  <si>
    <t>ESPAÑOL</t>
  </si>
  <si>
    <t>INGLÉS</t>
  </si>
  <si>
    <t>ETB</t>
  </si>
  <si>
    <t>Prismatic Evolutions</t>
  </si>
  <si>
    <t>Evoluciones Prismáticas</t>
  </si>
  <si>
    <t>White Flare</t>
  </si>
  <si>
    <t>Black Bolt</t>
  </si>
  <si>
    <t>Aventuras Compartidas</t>
  </si>
  <si>
    <t>Llama Blanca</t>
  </si>
  <si>
    <t>Journey Together</t>
  </si>
  <si>
    <t>Fulgor Negro</t>
  </si>
  <si>
    <t>etb-prismatic-en,Prismatic Evolutions,ETB,INGLÉS,ETB,49990,69990,10,img/etb-prismatic-en.webp,['ETB', 'ES'],https://collectorcenter.cl/collections/ver-todo-pokemon,1757735865443</t>
  </si>
  <si>
    <t>etb-prismatic-es,Evoluciones Prismáticas,ETB,ESPAÑOL,ETB,49990,69990,10,img/etb-prismatic-es.webp,['ETB', 'ES'],https://collectorcenter.cl/collections/ver-todo-pokemon,1757735865443</t>
  </si>
  <si>
    <t>etb-white-flare-en,White Flare,ETB,INGLÉS,ETB,49990,67990,10,img/etb-white-flare-en.webp,['ETB', 'EN'],https://collectorcenter.cl/collections/ver-todo-pokemon,1757649465443</t>
  </si>
  <si>
    <t>etb-white-flare-en,Llama Blanca,ETB,ESPAÑOL,ETB,49990,67990,10,img/etb-white-flare-en.webp,['ETB', 'EN'],https://collectorcenter.cl/collections/ver-todo-pokemon,1757563065443</t>
  </si>
  <si>
    <t>etb-black-bolt-en,Black Bolt,ETB,INGLÉS,ETB,49990,54990,10,img/etb-black-bolt-en.webp,['ETB', 'ES'],https://collectorcenter.cl/collections/ver-todo-pokemon,1757390265443</t>
  </si>
  <si>
    <t>etb-black-bolt-es,Fulgor Negro,ETB,ESPAÑOL,ETB,49990,59990,10,img/etb-black-bolt-es.webp,['ETB', 'ES'],https://collectorcenter.cl/collections/ver-todo-pokemon,1757044665443</t>
  </si>
  <si>
    <t>etb-aventuras-es,Aventuras Compartidas,ETB,ESPAÑOL,ETB,49990,54990,10,img/etb-aventuras-es.webp,['ETB', 'ES'],https://collectorcenter.cl/collections/ver-todo-pokemon,1756958265443</t>
  </si>
  <si>
    <t>etb-aventuras-es,Journey Together,ETB,INGLÉS,ETB,49990,54990,10,img/etb-aventuras-es.webp,['ETB', 'ES'],https://collectorcenter.cl/collections/ver-todo-pokemon,1756958265443</t>
  </si>
  <si>
    <t>etb-destined-es</t>
  </si>
  <si>
    <t>Rivales Predestinados</t>
  </si>
  <si>
    <t>bin-white-flare-es</t>
  </si>
  <si>
    <t>bin-black-bolt-es</t>
  </si>
  <si>
    <t>BINDER</t>
  </si>
  <si>
    <t>special-charizardex-en</t>
  </si>
  <si>
    <t>Charizard EX</t>
  </si>
  <si>
    <t>SPECIAL</t>
  </si>
  <si>
    <t>poster-prismatic-en</t>
  </si>
  <si>
    <t>POSTER</t>
  </si>
  <si>
    <t>special-garchomp-en</t>
  </si>
  <si>
    <t>Garchomp EX</t>
  </si>
  <si>
    <t>surprisebox-en</t>
  </si>
  <si>
    <t>SURPRISE BOX</t>
  </si>
  <si>
    <t>etb-megagardevoir-en</t>
  </si>
  <si>
    <t>etb-megalucario-en</t>
  </si>
  <si>
    <t>Mega Evolutions</t>
  </si>
  <si>
    <t>Megaevolución</t>
  </si>
  <si>
    <t>SPC</t>
  </si>
  <si>
    <t>spc-prismatic-en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</si>
</sst>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D16" sqref="D16"/>
    </sheetView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 t="s">
        <v>29</v>
      </c>
    </row>
    <row r="3" spans="1:1" x14ac:dyDescent="0.35">
      <c r="A3" t="s">
        <v>30</v>
      </c>
    </row>
    <row r="4" spans="1:1" x14ac:dyDescent="0.35">
      <c r="A4" t="s">
        <v>31</v>
      </c>
    </row>
    <row r="5" spans="1:1" x14ac:dyDescent="0.35">
      <c r="A5" t="s">
        <v>32</v>
      </c>
    </row>
    <row r="6" spans="1:1" x14ac:dyDescent="0.35">
      <c r="A6" t="s">
        <v>33</v>
      </c>
    </row>
    <row r="7" spans="1:1" x14ac:dyDescent="0.35">
      <c r="A7" t="s">
        <v>34</v>
      </c>
    </row>
    <row r="8" spans="1:1" x14ac:dyDescent="0.35">
      <c r="A8" t="s">
        <v>36</v>
      </c>
    </row>
    <row r="9" spans="1:1" x14ac:dyDescent="0.35">
      <c r="A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635C-1DF7-4EEC-B0B8-3FA5C80D03DF}">
  <dimension ref="A1:O24"/>
  <sheetViews>
    <sheetView tabSelected="1" zoomScaleNormal="100" workbookViewId="0"/>
  </sheetViews>
  <sheetFormatPr baseColWidth="10" defaultRowHeight="14.5" x14ac:dyDescent="0.35"/>
  <cols>
    <col min="1" max="1" width="19.54296875" bestFit="1" customWidth="1"/>
    <col min="2" max="2" width="20.54296875" bestFit="1" customWidth="1"/>
    <col min="3" max="3" width="12.54296875" bestFit="1" customWidth="1"/>
    <col min="4" max="4" width="8.36328125" bestFit="1" customWidth="1"/>
    <col min="5" max="5" width="12.54296875" bestFit="1" customWidth="1"/>
    <col min="6" max="6" width="6.81640625" bestFit="1" customWidth="1"/>
    <col min="7" max="7" width="14" bestFit="1" customWidth="1"/>
    <col min="8" max="8" width="5.08984375" bestFit="1" customWidth="1"/>
    <col min="9" max="9" width="28.7265625" bestFit="1" customWidth="1"/>
    <col min="10" max="10" width="23.36328125" bestFit="1" customWidth="1"/>
    <col min="11" max="11" width="6.36328125" bestFit="1" customWidth="1"/>
    <col min="12" max="12" width="8.90625" bestFit="1" customWidth="1"/>
    <col min="15" max="15" width="105.632812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O1" s="1" t="s">
        <v>0</v>
      </c>
    </row>
    <row r="2" spans="1:15" x14ac:dyDescent="0.35">
      <c r="A2" t="s">
        <v>56</v>
      </c>
      <c r="B2" t="s">
        <v>21</v>
      </c>
      <c r="C2" t="s">
        <v>55</v>
      </c>
      <c r="D2" t="s">
        <v>19</v>
      </c>
      <c r="E2" t="s">
        <v>55</v>
      </c>
      <c r="F2">
        <v>140000</v>
      </c>
      <c r="G2">
        <v>179990</v>
      </c>
      <c r="H2">
        <v>10</v>
      </c>
      <c r="I2" t="str">
        <f>CONCATENATE("img/",A2,".webp")</f>
        <v>img/spc-prismatic-en.webp</v>
      </c>
      <c r="J2" t="str">
        <f t="shared" ref="J2:J4" si="0">CONCATENATE("['",C2,",'",D2,"']")</f>
        <v>['SPC,'INGLÉS']</v>
      </c>
      <c r="K2">
        <v>1</v>
      </c>
      <c r="L2">
        <v>1</v>
      </c>
      <c r="O2" s="1" t="str">
        <f>CONCATENATE(A2,",",B2,",",C2,",",D2,",",E2,",",F2,",",G2,",",H2,",",I2,",",J2,",",K2,",",L2)</f>
        <v>spc-prismatic-en,Prismatic Evolutions,SPC,INGLÉS,SPC,140000,179990,10,img/spc-prismatic-en.webp,['SPC,'INGLÉS'],1,1</v>
      </c>
    </row>
    <row r="3" spans="1:15" x14ac:dyDescent="0.35">
      <c r="A3" t="s">
        <v>47</v>
      </c>
      <c r="B3" t="s">
        <v>48</v>
      </c>
      <c r="C3" t="s">
        <v>44</v>
      </c>
      <c r="D3" t="s">
        <v>18</v>
      </c>
      <c r="E3" t="s">
        <v>44</v>
      </c>
      <c r="F3">
        <v>25000</v>
      </c>
      <c r="G3">
        <v>34990</v>
      </c>
      <c r="H3">
        <v>10</v>
      </c>
      <c r="I3" t="str">
        <f>CONCATENATE("img/",A3,".webp")</f>
        <v>img/special-garchomp-en.webp</v>
      </c>
      <c r="J3" t="str">
        <f>CONCATENATE("['",C3,",'",D3,"']")</f>
        <v>['SPECIAL,'ESPAÑOL']</v>
      </c>
      <c r="K3">
        <v>1</v>
      </c>
      <c r="L3">
        <v>1</v>
      </c>
      <c r="O3" s="1" t="str">
        <f>CONCATENATE(A3,",",B3,",",C3,",",D3,",",E3,",",F3,",",G3,",",H3,",",I3,",",J3,",",K3,",",L3)</f>
        <v>special-garchomp-en,Garchomp EX,SPECIAL,ESPAÑOL,SPECIAL,25000,34990,10,img/special-garchomp-en.webp,['SPECIAL,'ESPAÑOL'],1,1</v>
      </c>
    </row>
    <row r="4" spans="1:15" x14ac:dyDescent="0.35">
      <c r="A4" t="s">
        <v>37</v>
      </c>
      <c r="B4" t="s">
        <v>38</v>
      </c>
      <c r="C4" t="s">
        <v>20</v>
      </c>
      <c r="D4" t="s">
        <v>18</v>
      </c>
      <c r="E4" t="s">
        <v>20</v>
      </c>
      <c r="F4">
        <v>40000</v>
      </c>
      <c r="G4">
        <v>54990</v>
      </c>
      <c r="H4">
        <v>10</v>
      </c>
      <c r="I4" t="str">
        <f t="shared" ref="I4:I8" si="1">CONCATENATE("img/",A4,".webp")</f>
        <v>img/etb-destined-es.webp</v>
      </c>
      <c r="J4" t="str">
        <f t="shared" si="0"/>
        <v>['ETB,'ESPAÑOL']</v>
      </c>
      <c r="K4">
        <v>1</v>
      </c>
      <c r="L4">
        <v>1</v>
      </c>
      <c r="O4" s="1" t="str">
        <f t="shared" ref="O4:O16" si="2">CONCATENATE(A4,",",B4,",",C4,",",D4,",",E4,",",F4,",",G4,",",H4,",",I4,",",J4,",",K4,",",L4)</f>
        <v>etb-destined-es,Rivales Predestinados,ETB,ESPAÑOL,ETB,40000,54990,10,img/etb-destined-es.webp,['ETB,'ESPAÑOL'],1,1</v>
      </c>
    </row>
    <row r="5" spans="1:15" x14ac:dyDescent="0.35">
      <c r="A5" t="s">
        <v>42</v>
      </c>
      <c r="B5" t="s">
        <v>43</v>
      </c>
      <c r="C5" t="s">
        <v>44</v>
      </c>
      <c r="D5" t="s">
        <v>18</v>
      </c>
      <c r="E5" t="s">
        <v>44</v>
      </c>
      <c r="F5">
        <v>25000</v>
      </c>
      <c r="G5">
        <v>34990</v>
      </c>
      <c r="H5">
        <v>10</v>
      </c>
      <c r="I5" t="str">
        <f>CONCATENATE("img/",A5,".webp")</f>
        <v>img/special-charizardex-en.webp</v>
      </c>
      <c r="J5" t="str">
        <f>CONCATENATE("['",C5,",'",D5,"']")</f>
        <v>['SPECIAL,'ESPAÑOL']</v>
      </c>
      <c r="K5">
        <v>1</v>
      </c>
      <c r="L5">
        <v>1</v>
      </c>
      <c r="O5" s="1" t="str">
        <f>CONCATENATE(A5,",",B5,",",C5,",",D5,",",E5,",",F5,",",G5,",",H5,",",I5,",",J5,",",K5,",",L5)</f>
        <v>special-charizardex-en,Charizard EX,SPECIAL,ESPAÑOL,SPECIAL,25000,34990,10,img/special-charizardex-en.webp,['SPECIAL,'ESPAÑOL'],1,1</v>
      </c>
    </row>
    <row r="6" spans="1:15" x14ac:dyDescent="0.35">
      <c r="A6" t="s">
        <v>13</v>
      </c>
      <c r="B6" t="s">
        <v>22</v>
      </c>
      <c r="C6" t="s">
        <v>20</v>
      </c>
      <c r="D6" t="s">
        <v>18</v>
      </c>
      <c r="E6" t="s">
        <v>20</v>
      </c>
      <c r="F6">
        <v>55000</v>
      </c>
      <c r="G6">
        <v>69990</v>
      </c>
      <c r="H6">
        <v>10</v>
      </c>
      <c r="I6" t="str">
        <f t="shared" ref="I6" si="3">CONCATENATE("img/",A6,".webp")</f>
        <v>img/etb-prismatic-es.webp</v>
      </c>
      <c r="J6" t="str">
        <f>CONCATENATE("['",C6,",'",D6,"']")</f>
        <v>['ETB,'ESPAÑOL']</v>
      </c>
      <c r="K6">
        <v>1</v>
      </c>
      <c r="L6">
        <v>1</v>
      </c>
      <c r="O6" s="1" t="str">
        <f t="shared" ref="O6" si="4">CONCATENATE(A6,",",B6,",",C6,",",D6,",",E6,",",F6,",",G6,",",H6,",",I6,",",J6,",",K6,",",L6)</f>
        <v>etb-prismatic-es,Evoluciones Prismáticas,ETB,ESPAÑOL,ETB,55000,69990,10,img/etb-prismatic-es.webp,['ETB,'ESPAÑOL'],1,1</v>
      </c>
    </row>
    <row r="7" spans="1:15" x14ac:dyDescent="0.35">
      <c r="A7" t="s">
        <v>42</v>
      </c>
      <c r="B7" t="s">
        <v>43</v>
      </c>
      <c r="C7" t="s">
        <v>44</v>
      </c>
      <c r="D7" t="s">
        <v>19</v>
      </c>
      <c r="E7" t="s">
        <v>44</v>
      </c>
      <c r="F7">
        <v>28000</v>
      </c>
      <c r="G7">
        <v>34990</v>
      </c>
      <c r="H7">
        <v>10</v>
      </c>
      <c r="I7" t="str">
        <f t="shared" si="1"/>
        <v>img/special-charizardex-en.webp</v>
      </c>
      <c r="J7" t="str">
        <f t="shared" ref="J7:J8" si="5">CONCATENATE("['",C7,",'",D7,"']")</f>
        <v>['SPECIAL,'INGLÉS']</v>
      </c>
      <c r="K7">
        <v>1</v>
      </c>
      <c r="L7">
        <v>1</v>
      </c>
      <c r="O7" s="1" t="str">
        <f t="shared" si="2"/>
        <v>special-charizardex-en,Charizard EX,SPECIAL,INGLÉS,SPECIAL,28000,34990,10,img/special-charizardex-en.webp,['SPECIAL,'INGLÉS'],1,1</v>
      </c>
    </row>
    <row r="8" spans="1:15" x14ac:dyDescent="0.35">
      <c r="A8" t="s">
        <v>45</v>
      </c>
      <c r="B8" t="s">
        <v>21</v>
      </c>
      <c r="C8" t="s">
        <v>46</v>
      </c>
      <c r="D8" t="s">
        <v>18</v>
      </c>
      <c r="E8" t="s">
        <v>46</v>
      </c>
      <c r="F8">
        <v>18000</v>
      </c>
      <c r="G8">
        <v>19990</v>
      </c>
      <c r="H8">
        <v>10</v>
      </c>
      <c r="I8" t="str">
        <f t="shared" si="1"/>
        <v>img/poster-prismatic-en.webp</v>
      </c>
      <c r="J8" t="str">
        <f t="shared" si="5"/>
        <v>['POSTER,'ESPAÑOL']</v>
      </c>
      <c r="K8">
        <v>1</v>
      </c>
      <c r="L8">
        <v>1</v>
      </c>
      <c r="O8" s="1" t="str">
        <f t="shared" si="2"/>
        <v>poster-prismatic-en,Prismatic Evolutions,POSTER,ESPAÑOL,POSTER,18000,19990,10,img/poster-prismatic-en.webp,['POSTER,'ESPAÑOL'],1,1</v>
      </c>
    </row>
    <row r="9" spans="1:15" x14ac:dyDescent="0.35">
      <c r="A9" t="s">
        <v>47</v>
      </c>
      <c r="B9" t="s">
        <v>48</v>
      </c>
      <c r="C9" t="s">
        <v>44</v>
      </c>
      <c r="D9" t="s">
        <v>19</v>
      </c>
      <c r="E9" t="s">
        <v>44</v>
      </c>
      <c r="F9">
        <v>28000</v>
      </c>
      <c r="G9">
        <v>35990</v>
      </c>
      <c r="H9">
        <v>10</v>
      </c>
      <c r="I9" t="str">
        <f t="shared" ref="I9" si="6">CONCATENATE("img/",A9,".webp")</f>
        <v>img/special-garchomp-en.webp</v>
      </c>
      <c r="J9" t="str">
        <f t="shared" ref="J9:J10" si="7">CONCATENATE("['",C9,",'",D9,"']")</f>
        <v>['SPECIAL,'INGLÉS']</v>
      </c>
      <c r="K9">
        <v>1</v>
      </c>
      <c r="L9">
        <v>1</v>
      </c>
      <c r="O9" s="1" t="str">
        <f t="shared" si="2"/>
        <v>special-garchomp-en,Garchomp EX,SPECIAL,INGLÉS,SPECIAL,28000,35990,10,img/special-garchomp-en.webp,['SPECIAL,'INGLÉS'],1,1</v>
      </c>
    </row>
    <row r="10" spans="1:15" x14ac:dyDescent="0.35">
      <c r="A10" t="s">
        <v>56</v>
      </c>
      <c r="B10" t="s">
        <v>22</v>
      </c>
      <c r="C10" t="s">
        <v>55</v>
      </c>
      <c r="D10" t="s">
        <v>18</v>
      </c>
      <c r="E10" t="s">
        <v>55</v>
      </c>
      <c r="F10">
        <v>120000</v>
      </c>
      <c r="G10">
        <v>179990</v>
      </c>
      <c r="H10">
        <v>10</v>
      </c>
      <c r="I10" t="str">
        <f>CONCATENATE("img/",A10,".webp")</f>
        <v>img/spc-prismatic-en.webp</v>
      </c>
      <c r="J10" t="str">
        <f t="shared" si="7"/>
        <v>['SPC,'ESPAÑOL']</v>
      </c>
      <c r="K10">
        <v>1</v>
      </c>
      <c r="L10">
        <v>1</v>
      </c>
      <c r="O10" s="1" t="str">
        <f>CONCATENATE(A10,",",B10,",",C10,",",D10,",",E10,",",F10,",",G10,",",H10,",",I10,",",J10,",",K10,",",L10)</f>
        <v>spc-prismatic-en,Evoluciones Prismáticas,SPC,ESPAÑOL,SPC,120000,179990,10,img/spc-prismatic-en.webp,['SPC,'ESPAÑOL'],1,1</v>
      </c>
    </row>
    <row r="11" spans="1:15" x14ac:dyDescent="0.35">
      <c r="A11" t="s">
        <v>49</v>
      </c>
      <c r="B11" t="s">
        <v>21</v>
      </c>
      <c r="C11" t="s">
        <v>50</v>
      </c>
      <c r="D11" t="s">
        <v>19</v>
      </c>
      <c r="E11" t="s">
        <v>50</v>
      </c>
      <c r="F11">
        <v>35000</v>
      </c>
      <c r="G11">
        <v>39990</v>
      </c>
      <c r="H11">
        <v>10</v>
      </c>
      <c r="I11" t="str">
        <f t="shared" ref="I11:I12" si="8">CONCATENATE("img/",A11,".webp")</f>
        <v>img/surprisebox-en.webp</v>
      </c>
      <c r="J11" t="str">
        <f t="shared" ref="J11:J12" si="9">CONCATENATE("['",C11,",'",D11,"']")</f>
        <v>['SURPRISE BOX,'INGLÉS']</v>
      </c>
      <c r="K11">
        <v>1</v>
      </c>
      <c r="L11">
        <v>1</v>
      </c>
      <c r="O11" s="1" t="str">
        <f t="shared" si="2"/>
        <v>surprisebox-en,Prismatic Evolutions,SURPRISE BOX,INGLÉS,SURPRISE BOX,35000,39990,10,img/surprisebox-en.webp,['SURPRISE BOX,'INGLÉS'],1,1</v>
      </c>
    </row>
    <row r="12" spans="1:15" x14ac:dyDescent="0.35">
      <c r="A12" t="s">
        <v>49</v>
      </c>
      <c r="B12" t="s">
        <v>21</v>
      </c>
      <c r="C12" t="s">
        <v>50</v>
      </c>
      <c r="D12" t="s">
        <v>18</v>
      </c>
      <c r="E12" t="s">
        <v>50</v>
      </c>
      <c r="F12">
        <v>30000</v>
      </c>
      <c r="G12">
        <v>34990</v>
      </c>
      <c r="H12">
        <v>10</v>
      </c>
      <c r="I12" t="str">
        <f t="shared" si="8"/>
        <v>img/surprisebox-en.webp</v>
      </c>
      <c r="J12" t="str">
        <f t="shared" si="9"/>
        <v>['SURPRISE BOX,'ESPAÑOL']</v>
      </c>
      <c r="K12">
        <v>1</v>
      </c>
      <c r="L12">
        <v>1</v>
      </c>
      <c r="O12" s="1" t="str">
        <f t="shared" si="2"/>
        <v>surprisebox-en,Prismatic Evolutions,SURPRISE BOX,ESPAÑOL,SURPRISE BOX,30000,34990,10,img/surprisebox-en.webp,['SURPRISE BOX,'ESPAÑOL'],1,1</v>
      </c>
    </row>
    <row r="13" spans="1:15" x14ac:dyDescent="0.35">
      <c r="A13" t="s">
        <v>52</v>
      </c>
      <c r="B13" t="s">
        <v>53</v>
      </c>
      <c r="C13" t="s">
        <v>20</v>
      </c>
      <c r="D13" t="s">
        <v>19</v>
      </c>
      <c r="E13" t="s">
        <v>20</v>
      </c>
      <c r="F13">
        <v>64990</v>
      </c>
      <c r="G13">
        <v>29990</v>
      </c>
      <c r="H13">
        <v>10</v>
      </c>
      <c r="I13" t="str">
        <f t="shared" ref="I13:I16" si="10">CONCATENATE("img/",A13,".webp")</f>
        <v>img/etb-megalucario-en.webp</v>
      </c>
      <c r="J13" t="str">
        <f t="shared" ref="J13:J16" si="11">CONCATENATE("['",C13,",'",D13,"']")</f>
        <v>['ETB,'INGLÉS']</v>
      </c>
      <c r="K13">
        <v>1</v>
      </c>
      <c r="L13">
        <v>1</v>
      </c>
      <c r="O13" s="1" t="str">
        <f t="shared" si="2"/>
        <v>etb-megalucario-en,Mega Evolutions,ETB,INGLÉS,ETB,64990,29990,10,img/etb-megalucario-en.webp,['ETB,'INGLÉS'],1,1</v>
      </c>
    </row>
    <row r="14" spans="1:15" x14ac:dyDescent="0.35">
      <c r="A14" t="s">
        <v>52</v>
      </c>
      <c r="B14" t="s">
        <v>54</v>
      </c>
      <c r="C14" t="s">
        <v>20</v>
      </c>
      <c r="D14" t="s">
        <v>18</v>
      </c>
      <c r="E14" t="s">
        <v>20</v>
      </c>
      <c r="F14">
        <v>54990</v>
      </c>
      <c r="G14">
        <v>29990</v>
      </c>
      <c r="H14">
        <v>10</v>
      </c>
      <c r="I14" t="str">
        <f t="shared" si="10"/>
        <v>img/etb-megalucario-en.webp</v>
      </c>
      <c r="J14" t="str">
        <f t="shared" si="11"/>
        <v>['ETB,'ESPAÑOL']</v>
      </c>
      <c r="K14">
        <v>1</v>
      </c>
      <c r="L14">
        <v>1</v>
      </c>
      <c r="O14" s="1" t="str">
        <f t="shared" si="2"/>
        <v>etb-megalucario-en,Megaevolución,ETB,ESPAÑOL,ETB,54990,29990,10,img/etb-megalucario-en.webp,['ETB,'ESPAÑOL'],1,1</v>
      </c>
    </row>
    <row r="15" spans="1:15" x14ac:dyDescent="0.35">
      <c r="A15" t="s">
        <v>51</v>
      </c>
      <c r="B15" t="s">
        <v>53</v>
      </c>
      <c r="C15" t="s">
        <v>20</v>
      </c>
      <c r="D15" t="s">
        <v>19</v>
      </c>
      <c r="E15" t="s">
        <v>20</v>
      </c>
      <c r="F15">
        <v>64990</v>
      </c>
      <c r="G15">
        <v>29990</v>
      </c>
      <c r="H15">
        <v>10</v>
      </c>
      <c r="I15" t="str">
        <f t="shared" si="10"/>
        <v>img/etb-megagardevoir-en.webp</v>
      </c>
      <c r="J15" t="str">
        <f t="shared" si="11"/>
        <v>['ETB,'INGLÉS']</v>
      </c>
      <c r="K15">
        <v>1</v>
      </c>
      <c r="L15">
        <v>1</v>
      </c>
      <c r="O15" s="1" t="str">
        <f t="shared" si="2"/>
        <v>etb-megagardevoir-en,Mega Evolutions,ETB,INGLÉS,ETB,64990,29990,10,img/etb-megagardevoir-en.webp,['ETB,'INGLÉS'],1,1</v>
      </c>
    </row>
    <row r="16" spans="1:15" x14ac:dyDescent="0.35">
      <c r="A16" t="s">
        <v>51</v>
      </c>
      <c r="B16" t="s">
        <v>54</v>
      </c>
      <c r="C16" t="s">
        <v>20</v>
      </c>
      <c r="D16" t="s">
        <v>18</v>
      </c>
      <c r="E16" t="s">
        <v>20</v>
      </c>
      <c r="F16">
        <v>54990</v>
      </c>
      <c r="G16">
        <v>29990</v>
      </c>
      <c r="H16">
        <v>10</v>
      </c>
      <c r="I16" t="str">
        <f t="shared" si="10"/>
        <v>img/etb-megagardevoir-en.webp</v>
      </c>
      <c r="J16" t="str">
        <f t="shared" si="11"/>
        <v>['ETB,'ESPAÑOL']</v>
      </c>
      <c r="K16">
        <v>1</v>
      </c>
      <c r="L16">
        <v>1</v>
      </c>
      <c r="O16" s="1" t="str">
        <f t="shared" si="2"/>
        <v>etb-megagardevoir-en,Megaevolución,ETB,ESPAÑOL,ETB,54990,29990,10,img/etb-megagardevoir-en.webp,['ETB,'ESPAÑOL'],1,1</v>
      </c>
    </row>
    <row r="17" spans="1:15" x14ac:dyDescent="0.35">
      <c r="A17" t="s">
        <v>14</v>
      </c>
      <c r="B17" t="s">
        <v>23</v>
      </c>
      <c r="C17" t="s">
        <v>20</v>
      </c>
      <c r="D17" t="s">
        <v>19</v>
      </c>
      <c r="E17" t="s">
        <v>20</v>
      </c>
      <c r="F17">
        <v>74990</v>
      </c>
      <c r="G17">
        <v>79990</v>
      </c>
      <c r="H17">
        <v>10</v>
      </c>
      <c r="I17" t="str">
        <f>CONCATENATE("img/",A17,".webp")</f>
        <v>img/etb-white-flare-en.webp</v>
      </c>
      <c r="J17" t="str">
        <f>CONCATENATE("['",C17,",'",D17,"']")</f>
        <v>['ETB,'INGLÉS']</v>
      </c>
      <c r="K17">
        <v>1</v>
      </c>
      <c r="L17">
        <v>1</v>
      </c>
      <c r="O17" s="1" t="str">
        <f>CONCATENATE(A17,",",B17,",",C17,",",D17,",",E17,",",F17,",",G17,",",H17,",",I17,",",J17,",",K17,",",L17)</f>
        <v>etb-white-flare-en,White Flare,ETB,INGLÉS,ETB,74990,79990,10,img/etb-white-flare-en.webp,['ETB,'INGLÉS'],1,1</v>
      </c>
    </row>
    <row r="18" spans="1:15" x14ac:dyDescent="0.35">
      <c r="A18" t="s">
        <v>14</v>
      </c>
      <c r="B18" t="s">
        <v>26</v>
      </c>
      <c r="C18" t="s">
        <v>20</v>
      </c>
      <c r="D18" t="s">
        <v>18</v>
      </c>
      <c r="E18" t="s">
        <v>20</v>
      </c>
      <c r="F18">
        <v>69990</v>
      </c>
      <c r="G18">
        <v>79990</v>
      </c>
      <c r="H18">
        <v>10</v>
      </c>
      <c r="I18" t="str">
        <f>CONCATENATE("img/",A18,".webp")</f>
        <v>img/etb-white-flare-en.webp</v>
      </c>
      <c r="J18" t="str">
        <f>CONCATENATE("['",C18,",'",D18,"']")</f>
        <v>['ETB,'ESPAÑOL']</v>
      </c>
      <c r="K18">
        <v>1</v>
      </c>
      <c r="L18">
        <v>1</v>
      </c>
      <c r="O18" s="1" t="str">
        <f>CONCATENATE(A18,",",B18,",",C18,",",D18,",",E18,",",F18,",",G18,",",H18,",",I18,",",J18,",",K18,",",L18)</f>
        <v>etb-white-flare-en,Llama Blanca,ETB,ESPAÑOL,ETB,69990,79990,10,img/etb-white-flare-en.webp,['ETB,'ESPAÑOL'],1,1</v>
      </c>
    </row>
    <row r="19" spans="1:15" x14ac:dyDescent="0.35">
      <c r="A19" t="s">
        <v>15</v>
      </c>
      <c r="B19" t="s">
        <v>24</v>
      </c>
      <c r="C19" t="s">
        <v>20</v>
      </c>
      <c r="D19" t="s">
        <v>19</v>
      </c>
      <c r="E19" t="s">
        <v>20</v>
      </c>
      <c r="F19">
        <v>74990</v>
      </c>
      <c r="G19">
        <v>79990</v>
      </c>
      <c r="H19">
        <v>10</v>
      </c>
      <c r="I19" t="str">
        <f>CONCATENATE("img/",A19,".webp")</f>
        <v>img/etb-black-bolt-en.webp</v>
      </c>
      <c r="J19" t="str">
        <f>CONCATENATE("['",C19,",'",D19,"']")</f>
        <v>['ETB,'INGLÉS']</v>
      </c>
      <c r="K19">
        <v>1</v>
      </c>
      <c r="L19">
        <v>1</v>
      </c>
      <c r="O19" s="1" t="str">
        <f>CONCATENATE(A19,",",B19,",",C19,",",D19,",",E19,",",F19,",",G19,",",H19,",",I19,",",J19,",",K19,",",L19)</f>
        <v>etb-black-bolt-en,Black Bolt,ETB,INGLÉS,ETB,74990,79990,10,img/etb-black-bolt-en.webp,['ETB,'INGLÉS'],1,1</v>
      </c>
    </row>
    <row r="20" spans="1:15" x14ac:dyDescent="0.35">
      <c r="A20" t="s">
        <v>16</v>
      </c>
      <c r="B20" t="s">
        <v>28</v>
      </c>
      <c r="C20" t="s">
        <v>20</v>
      </c>
      <c r="D20" t="s">
        <v>18</v>
      </c>
      <c r="E20" t="s">
        <v>20</v>
      </c>
      <c r="F20">
        <v>69990</v>
      </c>
      <c r="G20">
        <v>79990</v>
      </c>
      <c r="H20">
        <v>10</v>
      </c>
      <c r="I20" t="str">
        <f>CONCATENATE("img/",A20,".webp")</f>
        <v>img/etb-black-bolt-es.webp</v>
      </c>
      <c r="J20" t="str">
        <f>CONCATENATE("['",C20,",'",D20,"']")</f>
        <v>['ETB,'ESPAÑOL']</v>
      </c>
      <c r="K20">
        <v>1</v>
      </c>
      <c r="L20">
        <v>1</v>
      </c>
      <c r="O20" s="1" t="str">
        <f>CONCATENATE(A20,",",B20,",",C20,",",D20,",",E20,",",F20,",",G20,",",H20,",",I20,",",J20,",",K20,",",L20)</f>
        <v>etb-black-bolt-es,Fulgor Negro,ETB,ESPAÑOL,ETB,69990,79990,10,img/etb-black-bolt-es.webp,['ETB,'ESPAÑOL'],1,1</v>
      </c>
    </row>
    <row r="21" spans="1:15" x14ac:dyDescent="0.35">
      <c r="A21" t="s">
        <v>17</v>
      </c>
      <c r="B21" t="s">
        <v>27</v>
      </c>
      <c r="C21" t="s">
        <v>20</v>
      </c>
      <c r="D21" t="s">
        <v>19</v>
      </c>
      <c r="E21" t="s">
        <v>20</v>
      </c>
      <c r="F21">
        <v>74990</v>
      </c>
      <c r="G21">
        <v>79990</v>
      </c>
      <c r="H21">
        <v>10</v>
      </c>
      <c r="I21" t="str">
        <f>CONCATENATE("img/",A21,".webp")</f>
        <v>img/etb-aventuras-es.webp</v>
      </c>
      <c r="J21" t="str">
        <f>CONCATENATE("['",C21,",'",D21,"']")</f>
        <v>['ETB,'INGLÉS']</v>
      </c>
      <c r="K21">
        <v>1</v>
      </c>
      <c r="L21">
        <v>1</v>
      </c>
      <c r="O21" s="1" t="str">
        <f>CONCATENATE(A21,",",B21,",",C21,",",D21,",",E21,",",F21,",",G21,",",H21,",",I21,",",J21,",",K21,",",L21)</f>
        <v>etb-aventuras-es,Journey Together,ETB,INGLÉS,ETB,74990,79990,10,img/etb-aventuras-es.webp,['ETB,'INGLÉS'],1,1</v>
      </c>
    </row>
    <row r="22" spans="1:15" x14ac:dyDescent="0.35">
      <c r="A22" t="s">
        <v>17</v>
      </c>
      <c r="B22" t="s">
        <v>25</v>
      </c>
      <c r="C22" t="s">
        <v>20</v>
      </c>
      <c r="D22" t="s">
        <v>18</v>
      </c>
      <c r="E22" t="s">
        <v>20</v>
      </c>
      <c r="F22">
        <v>69990</v>
      </c>
      <c r="G22">
        <v>79990</v>
      </c>
      <c r="H22">
        <v>10</v>
      </c>
      <c r="I22" t="str">
        <f>CONCATENATE("img/",A22,".webp")</f>
        <v>img/etb-aventuras-es.webp</v>
      </c>
      <c r="J22" t="str">
        <f>CONCATENATE("['",C22,",'",D22,"']")</f>
        <v>['ETB,'ESPAÑOL']</v>
      </c>
      <c r="K22">
        <v>1</v>
      </c>
      <c r="L22">
        <v>1</v>
      </c>
      <c r="O22" s="1" t="str">
        <f>CONCATENATE(A22,",",B22,",",C22,",",D22,",",E22,",",F22,",",G22,",",H22,",",I22,",",J22,",",K22,",",L22)</f>
        <v>etb-aventuras-es,Aventuras Compartidas,ETB,ESPAÑOL,ETB,69990,79990,10,img/etb-aventuras-es.webp,['ETB,'ESPAÑOL'],1,1</v>
      </c>
    </row>
    <row r="23" spans="1:15" x14ac:dyDescent="0.35">
      <c r="A23" t="s">
        <v>39</v>
      </c>
      <c r="B23" t="s">
        <v>26</v>
      </c>
      <c r="C23" t="s">
        <v>41</v>
      </c>
      <c r="D23" t="s">
        <v>18</v>
      </c>
      <c r="E23" t="s">
        <v>41</v>
      </c>
      <c r="F23">
        <v>34990</v>
      </c>
      <c r="G23">
        <v>34990</v>
      </c>
      <c r="H23">
        <v>10</v>
      </c>
      <c r="I23" t="str">
        <f>CONCATENATE("img/",A23,".webp")</f>
        <v>img/bin-white-flare-es.webp</v>
      </c>
      <c r="J23" t="str">
        <f>CONCATENATE("['",C23,",'",D23,"']")</f>
        <v>['BINDER,'ESPAÑOL']</v>
      </c>
      <c r="K23">
        <v>1</v>
      </c>
      <c r="L23">
        <v>1</v>
      </c>
      <c r="O23" s="1" t="str">
        <f>CONCATENATE(A23,",",B23,",",C23,",",D23,",",E23,",",F23,",",G23,",",H23,",",I23,",",J23,",",K23,",",L23)</f>
        <v>bin-white-flare-es,Llama Blanca,BINDER,ESPAÑOL,BINDER,34990,34990,10,img/bin-white-flare-es.webp,['BINDER,'ESPAÑOL'],1,1</v>
      </c>
    </row>
    <row r="24" spans="1:15" x14ac:dyDescent="0.35">
      <c r="A24" t="s">
        <v>40</v>
      </c>
      <c r="B24" t="s">
        <v>28</v>
      </c>
      <c r="C24" t="s">
        <v>41</v>
      </c>
      <c r="D24" t="s">
        <v>18</v>
      </c>
      <c r="E24" t="s">
        <v>41</v>
      </c>
      <c r="F24">
        <v>34990</v>
      </c>
      <c r="G24">
        <v>34990</v>
      </c>
      <c r="H24">
        <v>10</v>
      </c>
      <c r="I24" t="str">
        <f>CONCATENATE("img/",A24,".webp")</f>
        <v>img/bin-black-bolt-es.webp</v>
      </c>
      <c r="J24" t="str">
        <f>CONCATENATE("['",C24,",'",D24,"']")</f>
        <v>['BINDER,'ESPAÑOL']</v>
      </c>
      <c r="K24">
        <v>1</v>
      </c>
      <c r="L24">
        <v>1</v>
      </c>
      <c r="O24" s="1" t="str">
        <f>CONCATENATE(A24,",",B24,",",C24,",",D24,",",E24,",",F24,",",G24,",",H24,",",I24,",",J24,",",K24,",",L24)</f>
        <v>bin-black-bolt-es,Fulgor Negro,BINDER,ESPAÑOL,BINDER,34990,34990,10,img/bin-black-bolt-es.webp,['BINDER,'ESPAÑOL'],1,1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Galvez</dc:creator>
  <cp:lastModifiedBy>jorge.galvez</cp:lastModifiedBy>
  <dcterms:created xsi:type="dcterms:W3CDTF">2015-06-05T18:19:34Z</dcterms:created>
  <dcterms:modified xsi:type="dcterms:W3CDTF">2025-09-21T20:57:03Z</dcterms:modified>
</cp:coreProperties>
</file>