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для портала" sheetId="7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7" l="1"/>
  <c r="E34" i="7"/>
  <c r="F34" i="7"/>
  <c r="H34" i="7"/>
  <c r="I34" i="7"/>
  <c r="K34" i="7"/>
  <c r="L34" i="7"/>
  <c r="N34" i="7"/>
  <c r="O34" i="7"/>
  <c r="AB34" i="7"/>
  <c r="AC34" i="7"/>
  <c r="AD34" i="7"/>
  <c r="Q34" i="7"/>
  <c r="R34" i="7"/>
  <c r="T34" i="7"/>
  <c r="Z34" i="7"/>
  <c r="W34" i="7"/>
  <c r="X34" i="7"/>
  <c r="AA34" i="7"/>
  <c r="AE34" i="7"/>
  <c r="S34" i="7" l="1"/>
  <c r="M34" i="7"/>
  <c r="P34" i="7"/>
  <c r="G34" i="7"/>
  <c r="Y34" i="7"/>
  <c r="J34" i="7"/>
  <c r="Y5" i="7"/>
  <c r="Y6" i="7"/>
  <c r="Y7" i="7"/>
  <c r="Y8" i="7"/>
  <c r="Y14" i="7"/>
  <c r="Y17" i="7"/>
  <c r="Y18" i="7"/>
  <c r="Y20" i="7"/>
  <c r="Y24" i="7"/>
  <c r="Y29" i="7"/>
  <c r="Y31" i="7"/>
  <c r="Y32" i="7"/>
  <c r="Y3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2" i="7"/>
  <c r="D3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9" i="7"/>
  <c r="V30" i="7"/>
  <c r="V32" i="7"/>
  <c r="V33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4" i="7"/>
  <c r="Y4" i="7"/>
  <c r="V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P4" i="7"/>
  <c r="M4" i="7"/>
  <c r="J4" i="7"/>
  <c r="U31" i="7"/>
  <c r="U34" i="7" s="1"/>
  <c r="V34" i="7" s="1"/>
  <c r="C31" i="7"/>
  <c r="C34" i="7" s="1"/>
  <c r="D34" i="7" s="1"/>
  <c r="V31" i="7" l="1"/>
  <c r="D31" i="7"/>
</calcChain>
</file>

<file path=xl/sharedStrings.xml><?xml version="1.0" encoding="utf-8"?>
<sst xmlns="http://schemas.openxmlformats.org/spreadsheetml/2006/main" count="77" uniqueCount="50">
  <si>
    <t>русский язык</t>
  </si>
  <si>
    <t>биология</t>
  </si>
  <si>
    <t>физика</t>
  </si>
  <si>
    <t>химия</t>
  </si>
  <si>
    <t>география</t>
  </si>
  <si>
    <t>история</t>
  </si>
  <si>
    <t>обществознание</t>
  </si>
  <si>
    <t>информатика и ИКТ</t>
  </si>
  <si>
    <t>английский язык</t>
  </si>
  <si>
    <t>французский язык</t>
  </si>
  <si>
    <t>немецкий язык</t>
  </si>
  <si>
    <t>литература</t>
  </si>
  <si>
    <t>Алнашский</t>
  </si>
  <si>
    <t>Балезинский</t>
  </si>
  <si>
    <t>Вавожский</t>
  </si>
  <si>
    <t>Воткинский</t>
  </si>
  <si>
    <t>Глазовский</t>
  </si>
  <si>
    <t>Граховский</t>
  </si>
  <si>
    <t>Дебёсский</t>
  </si>
  <si>
    <t>Завьяловский</t>
  </si>
  <si>
    <t>Игринский</t>
  </si>
  <si>
    <t>Камбарский</t>
  </si>
  <si>
    <t>Каракулинский</t>
  </si>
  <si>
    <t>кезский</t>
  </si>
  <si>
    <t>Кизнерский</t>
  </si>
  <si>
    <t>Киясовский</t>
  </si>
  <si>
    <t>Красногорский</t>
  </si>
  <si>
    <t>Малопургинский</t>
  </si>
  <si>
    <t>Можгинский</t>
  </si>
  <si>
    <t>Сарапульский</t>
  </si>
  <si>
    <t>Селтинский</t>
  </si>
  <si>
    <t>Сюмсинский</t>
  </si>
  <si>
    <t>Увинский</t>
  </si>
  <si>
    <t>Шарканский</t>
  </si>
  <si>
    <t>Юкаменский</t>
  </si>
  <si>
    <t>Якшур-Бодьинский</t>
  </si>
  <si>
    <t>Ярский</t>
  </si>
  <si>
    <t>г. Воткинск</t>
  </si>
  <si>
    <t>г.Глазов</t>
  </si>
  <si>
    <t>г. Ижевск</t>
  </si>
  <si>
    <t>г. Можга</t>
  </si>
  <si>
    <t>г.Сарапул</t>
  </si>
  <si>
    <t>математика**</t>
  </si>
  <si>
    <t>в новой форме</t>
  </si>
  <si>
    <t>% сдававших в новой форме</t>
  </si>
  <si>
    <t>в традиц. форме</t>
  </si>
  <si>
    <t>районы/города УР</t>
  </si>
  <si>
    <t>Итого по УР</t>
  </si>
  <si>
    <t>другие</t>
  </si>
  <si>
    <t>Количественный состав участников ГИА-9 в Удмуртской Республике в 2013г. в разбивке по формам проведения ГИА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</si>
</sst>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name val="Times New Roman"/>
      <family val="1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/>
    </xf>
    <xf numFmtId="49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2" xfId="0" applyNumberFormat="1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3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workbookViewId="0">
      <pane xSplit="1" ySplit="3" topLeftCell="B9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RowHeight="15" x14ac:dyDescent="0.25"/>
  <cols>
    <col min="1" max="1" width="22.85546875" style="2" customWidth="1"/>
    <col min="2" max="2" width="8.85546875" style="2" customWidth="1"/>
    <col min="3" max="3" width="9.140625" style="2"/>
    <col min="4" max="4" width="10" style="2" customWidth="1"/>
    <col min="5" max="5" width="8.42578125" style="2" bestFit="1" customWidth="1"/>
    <col min="6" max="6" width="7" style="2" customWidth="1"/>
    <col min="7" max="7" width="10.28515625" style="2" customWidth="1"/>
    <col min="8" max="9" width="9.140625" style="2"/>
    <col min="10" max="10" width="10.42578125" style="2" customWidth="1"/>
    <col min="11" max="12" width="9.28515625" style="2" customWidth="1"/>
    <col min="13" max="13" width="10.7109375" style="2" customWidth="1"/>
    <col min="14" max="15" width="9.140625" style="2"/>
    <col min="16" max="16" width="10.140625" style="2" customWidth="1"/>
    <col min="17" max="18" width="9.140625" style="2"/>
    <col min="19" max="19" width="10" style="2" customWidth="1"/>
    <col min="20" max="20" width="8.42578125" style="2" bestFit="1" customWidth="1"/>
    <col min="21" max="21" width="8" style="2" customWidth="1"/>
    <col min="22" max="22" width="10.42578125" style="2" customWidth="1"/>
    <col min="23" max="24" width="9.140625" style="2"/>
    <col min="25" max="25" width="11.5703125" style="2" customWidth="1"/>
    <col min="26" max="26" width="14.28515625" style="2" customWidth="1"/>
    <col min="27" max="27" width="13.7109375" style="2" customWidth="1"/>
    <col min="28" max="28" width="11.7109375" style="2" customWidth="1"/>
    <col min="29" max="29" width="9.140625" style="2"/>
    <col min="30" max="30" width="10.5703125" style="2" customWidth="1"/>
    <col min="31" max="31" width="10" style="2" customWidth="1"/>
    <col min="32" max="16384" width="9.140625" style="2"/>
  </cols>
  <sheetData>
    <row r="1" spans="1:31" ht="57.75" customHeight="1" thickBot="1" x14ac:dyDescent="0.3">
      <c r="A1" s="26" t="s">
        <v>49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1" s="3" customFormat="1" ht="39" customHeight="1" thickBot="1" x14ac:dyDescent="0.3">
      <c r="A2" s="31" t="s">
        <v>46</v>
      </c>
      <c r="B2" s="33" t="s">
        <v>0</v>
      </c>
      <c r="C2" s="34"/>
      <c r="D2" s="35"/>
      <c r="E2" s="28" t="s">
        <v>42</v>
      </c>
      <c r="F2" s="29"/>
      <c r="G2" s="30"/>
      <c r="H2" s="28" t="s">
        <v>1</v>
      </c>
      <c r="I2" s="29"/>
      <c r="J2" s="30"/>
      <c r="K2" s="28" t="s">
        <v>2</v>
      </c>
      <c r="L2" s="29"/>
      <c r="M2" s="30"/>
      <c r="N2" s="28" t="s">
        <v>3</v>
      </c>
      <c r="O2" s="29"/>
      <c r="P2" s="30"/>
      <c r="Q2" s="28" t="s">
        <v>7</v>
      </c>
      <c r="R2" s="29"/>
      <c r="S2" s="30"/>
      <c r="T2" s="28" t="s">
        <v>8</v>
      </c>
      <c r="U2" s="29"/>
      <c r="V2" s="30"/>
      <c r="W2" s="28" t="s">
        <v>10</v>
      </c>
      <c r="X2" s="29"/>
      <c r="Y2" s="30"/>
      <c r="Z2" s="14" t="s">
        <v>9</v>
      </c>
      <c r="AA2" s="14" t="s">
        <v>11</v>
      </c>
      <c r="AB2" s="14" t="s">
        <v>4</v>
      </c>
      <c r="AC2" s="14" t="s">
        <v>5</v>
      </c>
      <c r="AD2" s="14" t="s">
        <v>6</v>
      </c>
      <c r="AE2" s="14" t="s">
        <v>48</v>
      </c>
    </row>
    <row r="3" spans="1:31" s="3" customFormat="1" ht="79.5" thickBot="1" x14ac:dyDescent="0.3">
      <c r="A3" s="32"/>
      <c r="B3" s="19" t="s">
        <v>45</v>
      </c>
      <c r="C3" s="20" t="s">
        <v>43</v>
      </c>
      <c r="D3" s="21" t="s">
        <v>44</v>
      </c>
      <c r="E3" s="19" t="s">
        <v>45</v>
      </c>
      <c r="F3" s="20" t="s">
        <v>43</v>
      </c>
      <c r="G3" s="21" t="s">
        <v>44</v>
      </c>
      <c r="H3" s="19" t="s">
        <v>45</v>
      </c>
      <c r="I3" s="20" t="s">
        <v>43</v>
      </c>
      <c r="J3" s="21" t="s">
        <v>44</v>
      </c>
      <c r="K3" s="19" t="s">
        <v>45</v>
      </c>
      <c r="L3" s="20" t="s">
        <v>43</v>
      </c>
      <c r="M3" s="21" t="s">
        <v>44</v>
      </c>
      <c r="N3" s="19" t="s">
        <v>45</v>
      </c>
      <c r="O3" s="20" t="s">
        <v>43</v>
      </c>
      <c r="P3" s="21" t="s">
        <v>44</v>
      </c>
      <c r="Q3" s="19" t="s">
        <v>45</v>
      </c>
      <c r="R3" s="20" t="s">
        <v>43</v>
      </c>
      <c r="S3" s="21" t="s">
        <v>44</v>
      </c>
      <c r="T3" s="19" t="s">
        <v>45</v>
      </c>
      <c r="U3" s="20" t="s">
        <v>43</v>
      </c>
      <c r="V3" s="21" t="s">
        <v>44</v>
      </c>
      <c r="W3" s="19" t="s">
        <v>45</v>
      </c>
      <c r="X3" s="20" t="s">
        <v>43</v>
      </c>
      <c r="Y3" s="21" t="s">
        <v>44</v>
      </c>
      <c r="Z3" s="22" t="s">
        <v>45</v>
      </c>
      <c r="AA3" s="22" t="s">
        <v>45</v>
      </c>
      <c r="AB3" s="22" t="s">
        <v>45</v>
      </c>
      <c r="AC3" s="22" t="s">
        <v>45</v>
      </c>
      <c r="AD3" s="22" t="s">
        <v>45</v>
      </c>
      <c r="AE3" s="22" t="s">
        <v>45</v>
      </c>
    </row>
    <row r="4" spans="1:31" s="3" customFormat="1" ht="15.75" x14ac:dyDescent="0.25">
      <c r="A4" s="23" t="s">
        <v>12</v>
      </c>
      <c r="B4" s="15">
        <v>97</v>
      </c>
      <c r="C4" s="16">
        <v>159</v>
      </c>
      <c r="D4" s="17">
        <f>C4/(B4+C4)*100</f>
        <v>62.109375</v>
      </c>
      <c r="E4" s="15">
        <v>111</v>
      </c>
      <c r="F4" s="16">
        <v>145</v>
      </c>
      <c r="G4" s="17">
        <f>F4/(E4+F4)*100</f>
        <v>56.640625</v>
      </c>
      <c r="H4" s="15">
        <v>30</v>
      </c>
      <c r="I4" s="16">
        <v>55</v>
      </c>
      <c r="J4" s="17">
        <f>I4/(H4+I4)*100</f>
        <v>64.705882352941174</v>
      </c>
      <c r="K4" s="15">
        <v>21</v>
      </c>
      <c r="L4" s="16">
        <v>18</v>
      </c>
      <c r="M4" s="17">
        <f>L4/(K4+L4)*100</f>
        <v>46.153846153846153</v>
      </c>
      <c r="N4" s="15">
        <v>17</v>
      </c>
      <c r="O4" s="16">
        <v>8</v>
      </c>
      <c r="P4" s="17">
        <f>O4/(N4+O4)*100</f>
        <v>32</v>
      </c>
      <c r="Q4" s="15">
        <v>18</v>
      </c>
      <c r="R4" s="16">
        <v>5</v>
      </c>
      <c r="S4" s="17">
        <f>R4/(Q4+R4)*100</f>
        <v>21.739130434782609</v>
      </c>
      <c r="T4" s="15">
        <v>4</v>
      </c>
      <c r="U4" s="16">
        <v>4</v>
      </c>
      <c r="V4" s="17">
        <f>U4/(T4+U4)*100</f>
        <v>50</v>
      </c>
      <c r="W4" s="15">
        <v>4</v>
      </c>
      <c r="X4" s="16">
        <v>0</v>
      </c>
      <c r="Y4" s="17">
        <f>X4/(W4+X4)*100</f>
        <v>0</v>
      </c>
      <c r="Z4" s="18">
        <v>0</v>
      </c>
      <c r="AA4" s="18">
        <v>24</v>
      </c>
      <c r="AB4" s="18">
        <v>31</v>
      </c>
      <c r="AC4" s="18">
        <v>22</v>
      </c>
      <c r="AD4" s="18">
        <v>90</v>
      </c>
      <c r="AE4" s="18">
        <v>51</v>
      </c>
    </row>
    <row r="5" spans="1:31" s="3" customFormat="1" ht="15.75" x14ac:dyDescent="0.25">
      <c r="A5" s="24" t="s">
        <v>13</v>
      </c>
      <c r="B5" s="6">
        <v>211</v>
      </c>
      <c r="C5" s="1">
        <v>162</v>
      </c>
      <c r="D5" s="7">
        <f t="shared" ref="D5:D33" si="0">C5/(B5+C5)*100</f>
        <v>43.431635388739949</v>
      </c>
      <c r="E5" s="6">
        <v>291</v>
      </c>
      <c r="F5" s="1">
        <v>82</v>
      </c>
      <c r="G5" s="7">
        <f t="shared" ref="G5:G34" si="1">F5/(E5+F5)*100</f>
        <v>21.983914209115284</v>
      </c>
      <c r="H5" s="6">
        <v>104</v>
      </c>
      <c r="I5" s="1">
        <v>10</v>
      </c>
      <c r="J5" s="7">
        <f t="shared" ref="J5:J34" si="2">I5/(H5+I5)*100</f>
        <v>8.7719298245614024</v>
      </c>
      <c r="K5" s="6">
        <v>92</v>
      </c>
      <c r="L5" s="1">
        <v>20</v>
      </c>
      <c r="M5" s="7">
        <f t="shared" ref="M5:M34" si="3">L5/(K5+L5)*100</f>
        <v>17.857142857142858</v>
      </c>
      <c r="N5" s="6">
        <v>69</v>
      </c>
      <c r="O5" s="1">
        <v>0</v>
      </c>
      <c r="P5" s="7">
        <f t="shared" ref="P5:P34" si="4">O5/(N5+O5)*100</f>
        <v>0</v>
      </c>
      <c r="Q5" s="6">
        <v>22</v>
      </c>
      <c r="R5" s="1">
        <v>0</v>
      </c>
      <c r="S5" s="7">
        <f t="shared" ref="S5:S34" si="5">R5/(Q5+R5)*100</f>
        <v>0</v>
      </c>
      <c r="T5" s="6">
        <v>36</v>
      </c>
      <c r="U5" s="1">
        <v>8</v>
      </c>
      <c r="V5" s="7">
        <f t="shared" ref="V5:V34" si="6">U5/(T5+U5)*100</f>
        <v>18.181818181818183</v>
      </c>
      <c r="W5" s="6">
        <v>24</v>
      </c>
      <c r="X5" s="1">
        <v>1</v>
      </c>
      <c r="Y5" s="7">
        <f t="shared" ref="Y5:Y34" si="7">X5/(W5+X5)*100</f>
        <v>4</v>
      </c>
      <c r="Z5" s="11">
        <v>0</v>
      </c>
      <c r="AA5" s="11">
        <v>73</v>
      </c>
      <c r="AB5" s="11">
        <v>42</v>
      </c>
      <c r="AC5" s="11">
        <v>94</v>
      </c>
      <c r="AD5" s="11">
        <v>112</v>
      </c>
      <c r="AE5" s="11">
        <v>59</v>
      </c>
    </row>
    <row r="6" spans="1:31" s="3" customFormat="1" ht="15.75" x14ac:dyDescent="0.25">
      <c r="A6" s="24" t="s">
        <v>14</v>
      </c>
      <c r="B6" s="6">
        <v>55</v>
      </c>
      <c r="C6" s="1">
        <v>125</v>
      </c>
      <c r="D6" s="7">
        <f t="shared" si="0"/>
        <v>69.444444444444443</v>
      </c>
      <c r="E6" s="6">
        <v>93</v>
      </c>
      <c r="F6" s="1">
        <v>87</v>
      </c>
      <c r="G6" s="7">
        <f t="shared" si="1"/>
        <v>48.333333333333336</v>
      </c>
      <c r="H6" s="6">
        <v>32</v>
      </c>
      <c r="I6" s="1">
        <v>51</v>
      </c>
      <c r="J6" s="7">
        <f t="shared" si="2"/>
        <v>61.445783132530117</v>
      </c>
      <c r="K6" s="6">
        <v>18</v>
      </c>
      <c r="L6" s="1">
        <v>4</v>
      </c>
      <c r="M6" s="7">
        <f t="shared" si="3"/>
        <v>18.181818181818183</v>
      </c>
      <c r="N6" s="6">
        <v>6</v>
      </c>
      <c r="O6" s="1">
        <v>15</v>
      </c>
      <c r="P6" s="7">
        <f t="shared" si="4"/>
        <v>71.428571428571431</v>
      </c>
      <c r="Q6" s="6">
        <v>5</v>
      </c>
      <c r="R6" s="1">
        <v>6</v>
      </c>
      <c r="S6" s="7">
        <f t="shared" si="5"/>
        <v>54.54545454545454</v>
      </c>
      <c r="T6" s="6">
        <v>2</v>
      </c>
      <c r="U6" s="1">
        <v>0</v>
      </c>
      <c r="V6" s="7">
        <f t="shared" si="6"/>
        <v>0</v>
      </c>
      <c r="W6" s="6">
        <v>1</v>
      </c>
      <c r="X6" s="1">
        <v>0</v>
      </c>
      <c r="Y6" s="7">
        <f t="shared" si="7"/>
        <v>0</v>
      </c>
      <c r="Z6" s="11">
        <v>0</v>
      </c>
      <c r="AA6" s="11">
        <v>8</v>
      </c>
      <c r="AB6" s="11">
        <v>23</v>
      </c>
      <c r="AC6" s="11">
        <v>20</v>
      </c>
      <c r="AD6" s="11">
        <v>87</v>
      </c>
      <c r="AE6" s="11">
        <v>57</v>
      </c>
    </row>
    <row r="7" spans="1:31" s="3" customFormat="1" ht="15.75" x14ac:dyDescent="0.25">
      <c r="A7" s="24" t="s">
        <v>15</v>
      </c>
      <c r="B7" s="6">
        <v>61</v>
      </c>
      <c r="C7" s="1">
        <v>126</v>
      </c>
      <c r="D7" s="7">
        <f t="shared" si="0"/>
        <v>67.379679144385022</v>
      </c>
      <c r="E7" s="6">
        <v>81</v>
      </c>
      <c r="F7" s="1">
        <v>106</v>
      </c>
      <c r="G7" s="7">
        <f t="shared" si="1"/>
        <v>56.684491978609628</v>
      </c>
      <c r="H7" s="6">
        <v>20</v>
      </c>
      <c r="I7" s="1">
        <v>17</v>
      </c>
      <c r="J7" s="7">
        <f t="shared" si="2"/>
        <v>45.945945945945951</v>
      </c>
      <c r="K7" s="6">
        <v>6</v>
      </c>
      <c r="L7" s="1">
        <v>14</v>
      </c>
      <c r="M7" s="7">
        <f t="shared" si="3"/>
        <v>70</v>
      </c>
      <c r="N7" s="6">
        <v>5</v>
      </c>
      <c r="O7" s="1">
        <v>6</v>
      </c>
      <c r="P7" s="7">
        <f t="shared" si="4"/>
        <v>54.54545454545454</v>
      </c>
      <c r="Q7" s="6">
        <v>0</v>
      </c>
      <c r="R7" s="1">
        <v>4</v>
      </c>
      <c r="S7" s="7">
        <f t="shared" si="5"/>
        <v>100</v>
      </c>
      <c r="T7" s="6">
        <v>1</v>
      </c>
      <c r="U7" s="1">
        <v>0</v>
      </c>
      <c r="V7" s="7">
        <f t="shared" si="6"/>
        <v>0</v>
      </c>
      <c r="W7" s="6">
        <v>0</v>
      </c>
      <c r="X7" s="1">
        <v>4</v>
      </c>
      <c r="Y7" s="7">
        <f t="shared" si="7"/>
        <v>100</v>
      </c>
      <c r="Z7" s="11">
        <v>0</v>
      </c>
      <c r="AA7" s="11">
        <v>16</v>
      </c>
      <c r="AB7" s="11">
        <v>64</v>
      </c>
      <c r="AC7" s="11">
        <v>16</v>
      </c>
      <c r="AD7" s="11">
        <v>55</v>
      </c>
      <c r="AE7" s="11">
        <v>140</v>
      </c>
    </row>
    <row r="8" spans="1:31" s="3" customFormat="1" ht="15.75" x14ac:dyDescent="0.25">
      <c r="A8" s="24" t="s">
        <v>16</v>
      </c>
      <c r="B8" s="6">
        <v>82</v>
      </c>
      <c r="C8" s="1">
        <v>49</v>
      </c>
      <c r="D8" s="7">
        <f t="shared" si="0"/>
        <v>37.404580152671755</v>
      </c>
      <c r="E8" s="6">
        <v>85</v>
      </c>
      <c r="F8" s="1">
        <v>46</v>
      </c>
      <c r="G8" s="7">
        <f t="shared" si="1"/>
        <v>35.114503816793892</v>
      </c>
      <c r="H8" s="6">
        <v>32</v>
      </c>
      <c r="I8" s="1">
        <v>4</v>
      </c>
      <c r="J8" s="7">
        <f t="shared" si="2"/>
        <v>11.111111111111111</v>
      </c>
      <c r="K8" s="6">
        <v>5</v>
      </c>
      <c r="L8" s="1">
        <v>4</v>
      </c>
      <c r="M8" s="7">
        <f t="shared" si="3"/>
        <v>44.444444444444443</v>
      </c>
      <c r="N8" s="6">
        <v>4</v>
      </c>
      <c r="O8" s="1">
        <v>8</v>
      </c>
      <c r="P8" s="7">
        <f t="shared" si="4"/>
        <v>66.666666666666657</v>
      </c>
      <c r="Q8" s="6">
        <v>18</v>
      </c>
      <c r="R8" s="1">
        <v>3</v>
      </c>
      <c r="S8" s="7">
        <f t="shared" si="5"/>
        <v>14.285714285714285</v>
      </c>
      <c r="T8" s="6">
        <v>3</v>
      </c>
      <c r="U8" s="1">
        <v>0</v>
      </c>
      <c r="V8" s="7">
        <f t="shared" si="6"/>
        <v>0</v>
      </c>
      <c r="W8" s="6">
        <v>1</v>
      </c>
      <c r="X8" s="1">
        <v>0</v>
      </c>
      <c r="Y8" s="7">
        <f t="shared" si="7"/>
        <v>0</v>
      </c>
      <c r="Z8" s="11">
        <v>0</v>
      </c>
      <c r="AA8" s="11">
        <v>8</v>
      </c>
      <c r="AB8" s="11">
        <v>10</v>
      </c>
      <c r="AC8" s="11">
        <v>5</v>
      </c>
      <c r="AD8" s="11">
        <v>47</v>
      </c>
      <c r="AE8" s="11">
        <v>89</v>
      </c>
    </row>
    <row r="9" spans="1:31" s="3" customFormat="1" ht="15.75" x14ac:dyDescent="0.25">
      <c r="A9" s="24" t="s">
        <v>17</v>
      </c>
      <c r="B9" s="6">
        <v>49</v>
      </c>
      <c r="C9" s="1">
        <v>45</v>
      </c>
      <c r="D9" s="7">
        <f t="shared" si="0"/>
        <v>47.872340425531917</v>
      </c>
      <c r="E9" s="6">
        <v>53</v>
      </c>
      <c r="F9" s="1">
        <v>41</v>
      </c>
      <c r="G9" s="7">
        <f t="shared" si="1"/>
        <v>43.61702127659575</v>
      </c>
      <c r="H9" s="6">
        <v>4</v>
      </c>
      <c r="I9" s="1">
        <v>19</v>
      </c>
      <c r="J9" s="7">
        <f t="shared" si="2"/>
        <v>82.608695652173907</v>
      </c>
      <c r="K9" s="6">
        <v>1</v>
      </c>
      <c r="L9" s="1">
        <v>5</v>
      </c>
      <c r="M9" s="7">
        <f t="shared" si="3"/>
        <v>83.333333333333343</v>
      </c>
      <c r="N9" s="6">
        <v>0</v>
      </c>
      <c r="O9" s="1">
        <v>29</v>
      </c>
      <c r="P9" s="7">
        <f t="shared" si="4"/>
        <v>100</v>
      </c>
      <c r="Q9" s="6">
        <v>0</v>
      </c>
      <c r="R9" s="1">
        <v>1</v>
      </c>
      <c r="S9" s="7">
        <f t="shared" si="5"/>
        <v>100</v>
      </c>
      <c r="T9" s="6">
        <v>1</v>
      </c>
      <c r="U9" s="1">
        <v>2</v>
      </c>
      <c r="V9" s="7">
        <f t="shared" si="6"/>
        <v>66.666666666666657</v>
      </c>
      <c r="W9" s="6">
        <v>0</v>
      </c>
      <c r="X9" s="1">
        <v>0</v>
      </c>
      <c r="Y9" s="7">
        <v>0</v>
      </c>
      <c r="Z9" s="11">
        <v>0</v>
      </c>
      <c r="AA9" s="11">
        <v>6</v>
      </c>
      <c r="AB9" s="11">
        <v>9</v>
      </c>
      <c r="AC9" s="11">
        <v>4</v>
      </c>
      <c r="AD9" s="11">
        <v>13</v>
      </c>
      <c r="AE9" s="11">
        <v>0</v>
      </c>
    </row>
    <row r="10" spans="1:31" s="3" customFormat="1" ht="15.75" x14ac:dyDescent="0.25">
      <c r="A10" s="24" t="s">
        <v>18</v>
      </c>
      <c r="B10" s="6">
        <v>94</v>
      </c>
      <c r="C10" s="1">
        <v>51</v>
      </c>
      <c r="D10" s="7">
        <f t="shared" si="0"/>
        <v>35.172413793103445</v>
      </c>
      <c r="E10" s="6">
        <v>110</v>
      </c>
      <c r="F10" s="1">
        <v>35</v>
      </c>
      <c r="G10" s="7">
        <f t="shared" si="1"/>
        <v>24.137931034482758</v>
      </c>
      <c r="H10" s="6">
        <v>28</v>
      </c>
      <c r="I10" s="1">
        <v>14</v>
      </c>
      <c r="J10" s="7">
        <f t="shared" si="2"/>
        <v>33.333333333333329</v>
      </c>
      <c r="K10" s="6">
        <v>9</v>
      </c>
      <c r="L10" s="1">
        <v>2</v>
      </c>
      <c r="M10" s="7">
        <f t="shared" si="3"/>
        <v>18.181818181818183</v>
      </c>
      <c r="N10" s="6">
        <v>18</v>
      </c>
      <c r="O10" s="1">
        <v>6</v>
      </c>
      <c r="P10" s="7">
        <f t="shared" si="4"/>
        <v>25</v>
      </c>
      <c r="Q10" s="6">
        <v>0</v>
      </c>
      <c r="R10" s="1">
        <v>12</v>
      </c>
      <c r="S10" s="7">
        <f t="shared" si="5"/>
        <v>100</v>
      </c>
      <c r="T10" s="6">
        <v>1</v>
      </c>
      <c r="U10" s="1">
        <v>0</v>
      </c>
      <c r="V10" s="7">
        <f t="shared" si="6"/>
        <v>0</v>
      </c>
      <c r="W10" s="6">
        <v>0</v>
      </c>
      <c r="X10" s="1">
        <v>0</v>
      </c>
      <c r="Y10" s="7">
        <v>0</v>
      </c>
      <c r="Z10" s="11">
        <v>0</v>
      </c>
      <c r="AA10" s="11">
        <v>10</v>
      </c>
      <c r="AB10" s="11">
        <v>7</v>
      </c>
      <c r="AC10" s="11">
        <v>12</v>
      </c>
      <c r="AD10" s="11">
        <v>35</v>
      </c>
      <c r="AE10" s="11">
        <v>83</v>
      </c>
    </row>
    <row r="11" spans="1:31" s="3" customFormat="1" ht="15.75" x14ac:dyDescent="0.25">
      <c r="A11" s="24" t="s">
        <v>19</v>
      </c>
      <c r="B11" s="6">
        <v>53</v>
      </c>
      <c r="C11" s="1">
        <v>474</v>
      </c>
      <c r="D11" s="7">
        <f t="shared" si="0"/>
        <v>89.943074003795061</v>
      </c>
      <c r="E11" s="6">
        <v>35</v>
      </c>
      <c r="F11" s="1">
        <v>492</v>
      </c>
      <c r="G11" s="7">
        <f t="shared" si="1"/>
        <v>93.358633776091082</v>
      </c>
      <c r="H11" s="6">
        <v>63</v>
      </c>
      <c r="I11" s="1">
        <v>35</v>
      </c>
      <c r="J11" s="7">
        <f t="shared" si="2"/>
        <v>35.714285714285715</v>
      </c>
      <c r="K11" s="6">
        <v>47</v>
      </c>
      <c r="L11" s="1">
        <v>27</v>
      </c>
      <c r="M11" s="7">
        <f t="shared" si="3"/>
        <v>36.486486486486484</v>
      </c>
      <c r="N11" s="6">
        <v>39</v>
      </c>
      <c r="O11" s="1">
        <v>0</v>
      </c>
      <c r="P11" s="7">
        <f t="shared" si="4"/>
        <v>0</v>
      </c>
      <c r="Q11" s="6">
        <v>13</v>
      </c>
      <c r="R11" s="1">
        <v>27</v>
      </c>
      <c r="S11" s="7">
        <f t="shared" si="5"/>
        <v>67.5</v>
      </c>
      <c r="T11" s="6">
        <v>15</v>
      </c>
      <c r="U11" s="1">
        <v>0</v>
      </c>
      <c r="V11" s="7">
        <f t="shared" si="6"/>
        <v>0</v>
      </c>
      <c r="W11" s="6">
        <v>0</v>
      </c>
      <c r="X11" s="1">
        <v>0</v>
      </c>
      <c r="Y11" s="7">
        <v>0</v>
      </c>
      <c r="Z11" s="11">
        <v>0</v>
      </c>
      <c r="AA11" s="11">
        <v>20</v>
      </c>
      <c r="AB11" s="11">
        <v>48</v>
      </c>
      <c r="AC11" s="11">
        <v>34</v>
      </c>
      <c r="AD11" s="11">
        <v>134</v>
      </c>
      <c r="AE11" s="11">
        <v>0</v>
      </c>
    </row>
    <row r="12" spans="1:31" s="3" customFormat="1" ht="15.75" x14ac:dyDescent="0.25">
      <c r="A12" s="24" t="s">
        <v>20</v>
      </c>
      <c r="B12" s="6">
        <v>234</v>
      </c>
      <c r="C12" s="1">
        <v>166</v>
      </c>
      <c r="D12" s="7">
        <f t="shared" si="0"/>
        <v>41.5</v>
      </c>
      <c r="E12" s="6">
        <v>281</v>
      </c>
      <c r="F12" s="1">
        <v>119</v>
      </c>
      <c r="G12" s="7">
        <f t="shared" si="1"/>
        <v>29.75</v>
      </c>
      <c r="H12" s="6">
        <v>45</v>
      </c>
      <c r="I12" s="1">
        <v>41</v>
      </c>
      <c r="J12" s="7">
        <f t="shared" si="2"/>
        <v>47.674418604651166</v>
      </c>
      <c r="K12" s="6">
        <v>41</v>
      </c>
      <c r="L12" s="1">
        <v>37</v>
      </c>
      <c r="M12" s="7">
        <f t="shared" si="3"/>
        <v>47.435897435897431</v>
      </c>
      <c r="N12" s="6">
        <v>23</v>
      </c>
      <c r="O12" s="1">
        <v>23</v>
      </c>
      <c r="P12" s="7">
        <f t="shared" si="4"/>
        <v>50</v>
      </c>
      <c r="Q12" s="6">
        <v>2</v>
      </c>
      <c r="R12" s="1">
        <v>10</v>
      </c>
      <c r="S12" s="7">
        <f t="shared" si="5"/>
        <v>83.333333333333343</v>
      </c>
      <c r="T12" s="6">
        <v>7</v>
      </c>
      <c r="U12" s="1">
        <v>8</v>
      </c>
      <c r="V12" s="7">
        <f t="shared" si="6"/>
        <v>53.333333333333336</v>
      </c>
      <c r="W12" s="6">
        <v>0</v>
      </c>
      <c r="X12" s="1">
        <v>0</v>
      </c>
      <c r="Y12" s="7">
        <v>0</v>
      </c>
      <c r="Z12" s="11">
        <v>0</v>
      </c>
      <c r="AA12" s="11">
        <v>24</v>
      </c>
      <c r="AB12" s="11">
        <v>75</v>
      </c>
      <c r="AC12" s="11">
        <v>22</v>
      </c>
      <c r="AD12" s="11">
        <v>138</v>
      </c>
      <c r="AE12" s="11">
        <v>295</v>
      </c>
    </row>
    <row r="13" spans="1:31" s="3" customFormat="1" ht="15.75" x14ac:dyDescent="0.25">
      <c r="A13" s="24" t="s">
        <v>21</v>
      </c>
      <c r="B13" s="6">
        <v>130</v>
      </c>
      <c r="C13" s="1">
        <v>42</v>
      </c>
      <c r="D13" s="7">
        <f t="shared" si="0"/>
        <v>24.418604651162788</v>
      </c>
      <c r="E13" s="6">
        <v>134</v>
      </c>
      <c r="F13" s="1">
        <v>38</v>
      </c>
      <c r="G13" s="7">
        <f t="shared" si="1"/>
        <v>22.093023255813954</v>
      </c>
      <c r="H13" s="6">
        <v>27</v>
      </c>
      <c r="I13" s="1">
        <v>4</v>
      </c>
      <c r="J13" s="7">
        <f t="shared" si="2"/>
        <v>12.903225806451612</v>
      </c>
      <c r="K13" s="6">
        <v>24</v>
      </c>
      <c r="L13" s="1">
        <v>15</v>
      </c>
      <c r="M13" s="7">
        <f t="shared" si="3"/>
        <v>38.461538461538467</v>
      </c>
      <c r="N13" s="6">
        <v>12</v>
      </c>
      <c r="O13" s="1">
        <v>6</v>
      </c>
      <c r="P13" s="7">
        <f t="shared" si="4"/>
        <v>33.333333333333329</v>
      </c>
      <c r="Q13" s="6">
        <v>11</v>
      </c>
      <c r="R13" s="1">
        <v>2</v>
      </c>
      <c r="S13" s="7">
        <f t="shared" si="5"/>
        <v>15.384615384615385</v>
      </c>
      <c r="T13" s="6">
        <v>2</v>
      </c>
      <c r="U13" s="1">
        <v>3</v>
      </c>
      <c r="V13" s="7">
        <f t="shared" si="6"/>
        <v>60</v>
      </c>
      <c r="W13" s="6">
        <v>0</v>
      </c>
      <c r="X13" s="1">
        <v>0</v>
      </c>
      <c r="Y13" s="7">
        <v>0</v>
      </c>
      <c r="Z13" s="11">
        <v>0</v>
      </c>
      <c r="AA13" s="11">
        <v>10</v>
      </c>
      <c r="AB13" s="11">
        <v>19</v>
      </c>
      <c r="AC13" s="11">
        <v>3</v>
      </c>
      <c r="AD13" s="11">
        <v>65</v>
      </c>
      <c r="AE13" s="11">
        <v>88</v>
      </c>
    </row>
    <row r="14" spans="1:31" s="3" customFormat="1" ht="15.75" x14ac:dyDescent="0.25">
      <c r="A14" s="24" t="s">
        <v>22</v>
      </c>
      <c r="B14" s="6">
        <v>40</v>
      </c>
      <c r="C14" s="1">
        <v>90</v>
      </c>
      <c r="D14" s="7">
        <f t="shared" si="0"/>
        <v>69.230769230769226</v>
      </c>
      <c r="E14" s="6">
        <v>61</v>
      </c>
      <c r="F14" s="1">
        <v>69</v>
      </c>
      <c r="G14" s="7">
        <f t="shared" si="1"/>
        <v>53.07692307692308</v>
      </c>
      <c r="H14" s="6">
        <v>13</v>
      </c>
      <c r="I14" s="1">
        <v>27</v>
      </c>
      <c r="J14" s="7">
        <f t="shared" si="2"/>
        <v>67.5</v>
      </c>
      <c r="K14" s="6">
        <v>7</v>
      </c>
      <c r="L14" s="1">
        <v>16</v>
      </c>
      <c r="M14" s="7">
        <f t="shared" si="3"/>
        <v>69.565217391304344</v>
      </c>
      <c r="N14" s="6">
        <v>7</v>
      </c>
      <c r="O14" s="1">
        <v>5</v>
      </c>
      <c r="P14" s="7">
        <f t="shared" si="4"/>
        <v>41.666666666666671</v>
      </c>
      <c r="Q14" s="6">
        <v>3</v>
      </c>
      <c r="R14" s="1">
        <v>10</v>
      </c>
      <c r="S14" s="7">
        <f t="shared" si="5"/>
        <v>76.923076923076934</v>
      </c>
      <c r="T14" s="6">
        <v>1</v>
      </c>
      <c r="U14" s="1">
        <v>0</v>
      </c>
      <c r="V14" s="7">
        <f t="shared" si="6"/>
        <v>0</v>
      </c>
      <c r="W14" s="6">
        <v>3</v>
      </c>
      <c r="X14" s="1">
        <v>0</v>
      </c>
      <c r="Y14" s="7">
        <f t="shared" si="7"/>
        <v>0</v>
      </c>
      <c r="Z14" s="11">
        <v>0</v>
      </c>
      <c r="AA14" s="11">
        <v>9</v>
      </c>
      <c r="AB14" s="11">
        <v>26</v>
      </c>
      <c r="AC14" s="11">
        <v>5</v>
      </c>
      <c r="AD14" s="11">
        <v>40</v>
      </c>
      <c r="AE14" s="11">
        <v>85</v>
      </c>
    </row>
    <row r="15" spans="1:31" s="3" customFormat="1" ht="15.75" x14ac:dyDescent="0.25">
      <c r="A15" s="24" t="s">
        <v>23</v>
      </c>
      <c r="B15" s="6">
        <v>1</v>
      </c>
      <c r="C15" s="1">
        <v>236</v>
      </c>
      <c r="D15" s="7">
        <f t="shared" si="0"/>
        <v>99.578059071729967</v>
      </c>
      <c r="E15" s="6">
        <v>1</v>
      </c>
      <c r="F15" s="1">
        <v>236</v>
      </c>
      <c r="G15" s="7">
        <f t="shared" si="1"/>
        <v>99.578059071729967</v>
      </c>
      <c r="H15" s="6">
        <v>32</v>
      </c>
      <c r="I15" s="1">
        <v>27</v>
      </c>
      <c r="J15" s="7">
        <f t="shared" si="2"/>
        <v>45.762711864406782</v>
      </c>
      <c r="K15" s="6">
        <v>12</v>
      </c>
      <c r="L15" s="1">
        <v>13</v>
      </c>
      <c r="M15" s="7">
        <f t="shared" si="3"/>
        <v>52</v>
      </c>
      <c r="N15" s="6">
        <v>8</v>
      </c>
      <c r="O15" s="1">
        <v>20</v>
      </c>
      <c r="P15" s="7">
        <f t="shared" si="4"/>
        <v>71.428571428571431</v>
      </c>
      <c r="Q15" s="6">
        <v>8</v>
      </c>
      <c r="R15" s="1">
        <v>10</v>
      </c>
      <c r="S15" s="7">
        <f t="shared" si="5"/>
        <v>55.555555555555557</v>
      </c>
      <c r="T15" s="6">
        <v>2</v>
      </c>
      <c r="U15" s="1">
        <v>0</v>
      </c>
      <c r="V15" s="7">
        <f t="shared" si="6"/>
        <v>0</v>
      </c>
      <c r="W15" s="6">
        <v>0</v>
      </c>
      <c r="X15" s="1">
        <v>0</v>
      </c>
      <c r="Y15" s="7">
        <v>0</v>
      </c>
      <c r="Z15" s="11">
        <v>0</v>
      </c>
      <c r="AA15" s="11">
        <v>33</v>
      </c>
      <c r="AB15" s="11">
        <v>60</v>
      </c>
      <c r="AC15" s="11">
        <v>18</v>
      </c>
      <c r="AD15" s="11">
        <v>123</v>
      </c>
      <c r="AE15" s="11">
        <v>110</v>
      </c>
    </row>
    <row r="16" spans="1:31" s="3" customFormat="1" ht="15.75" x14ac:dyDescent="0.25">
      <c r="A16" s="24" t="s">
        <v>24</v>
      </c>
      <c r="B16" s="6">
        <v>76</v>
      </c>
      <c r="C16" s="1">
        <v>149</v>
      </c>
      <c r="D16" s="7">
        <f t="shared" si="0"/>
        <v>66.222222222222229</v>
      </c>
      <c r="E16" s="6">
        <v>79</v>
      </c>
      <c r="F16" s="1">
        <v>146</v>
      </c>
      <c r="G16" s="7">
        <f t="shared" si="1"/>
        <v>64.888888888888886</v>
      </c>
      <c r="H16" s="6">
        <v>39</v>
      </c>
      <c r="I16" s="1">
        <v>28</v>
      </c>
      <c r="J16" s="7">
        <f t="shared" si="2"/>
        <v>41.791044776119399</v>
      </c>
      <c r="K16" s="6">
        <v>18</v>
      </c>
      <c r="L16" s="1">
        <v>12</v>
      </c>
      <c r="M16" s="7">
        <f t="shared" si="3"/>
        <v>40</v>
      </c>
      <c r="N16" s="6">
        <v>22</v>
      </c>
      <c r="O16" s="1">
        <v>15</v>
      </c>
      <c r="P16" s="7">
        <f t="shared" si="4"/>
        <v>40.54054054054054</v>
      </c>
      <c r="Q16" s="6">
        <v>17</v>
      </c>
      <c r="R16" s="1">
        <v>1</v>
      </c>
      <c r="S16" s="7">
        <f t="shared" si="5"/>
        <v>5.5555555555555554</v>
      </c>
      <c r="T16" s="6">
        <v>3</v>
      </c>
      <c r="U16" s="1">
        <v>3</v>
      </c>
      <c r="V16" s="7">
        <f t="shared" si="6"/>
        <v>50</v>
      </c>
      <c r="W16" s="6">
        <v>0</v>
      </c>
      <c r="X16" s="1">
        <v>0</v>
      </c>
      <c r="Y16" s="7">
        <v>0</v>
      </c>
      <c r="Z16" s="11">
        <v>0</v>
      </c>
      <c r="AA16" s="11">
        <v>8</v>
      </c>
      <c r="AB16" s="11">
        <v>52</v>
      </c>
      <c r="AC16" s="11">
        <v>30</v>
      </c>
      <c r="AD16" s="11">
        <v>88</v>
      </c>
      <c r="AE16" s="11">
        <v>67</v>
      </c>
    </row>
    <row r="17" spans="1:31" s="3" customFormat="1" ht="15.75" x14ac:dyDescent="0.25">
      <c r="A17" s="25" t="s">
        <v>25</v>
      </c>
      <c r="B17" s="6">
        <v>48</v>
      </c>
      <c r="C17" s="1">
        <v>52</v>
      </c>
      <c r="D17" s="7">
        <f t="shared" si="0"/>
        <v>52</v>
      </c>
      <c r="E17" s="6">
        <v>50</v>
      </c>
      <c r="F17" s="1">
        <v>50</v>
      </c>
      <c r="G17" s="7">
        <f t="shared" si="1"/>
        <v>50</v>
      </c>
      <c r="H17" s="6">
        <v>22</v>
      </c>
      <c r="I17" s="1">
        <v>6</v>
      </c>
      <c r="J17" s="7">
        <f t="shared" si="2"/>
        <v>21.428571428571427</v>
      </c>
      <c r="K17" s="6">
        <v>2</v>
      </c>
      <c r="L17" s="1">
        <v>0</v>
      </c>
      <c r="M17" s="7">
        <f t="shared" si="3"/>
        <v>0</v>
      </c>
      <c r="N17" s="6">
        <v>8</v>
      </c>
      <c r="O17" s="1">
        <v>2</v>
      </c>
      <c r="P17" s="7">
        <f t="shared" si="4"/>
        <v>20</v>
      </c>
      <c r="Q17" s="6">
        <v>8</v>
      </c>
      <c r="R17" s="1">
        <v>3</v>
      </c>
      <c r="S17" s="7">
        <f t="shared" si="5"/>
        <v>27.27272727272727</v>
      </c>
      <c r="T17" s="6">
        <v>2</v>
      </c>
      <c r="U17" s="1">
        <v>1</v>
      </c>
      <c r="V17" s="7">
        <f t="shared" si="6"/>
        <v>33.333333333333329</v>
      </c>
      <c r="W17" s="6">
        <v>2</v>
      </c>
      <c r="X17" s="1">
        <v>0</v>
      </c>
      <c r="Y17" s="7">
        <f t="shared" si="7"/>
        <v>0</v>
      </c>
      <c r="Z17" s="11">
        <v>0</v>
      </c>
      <c r="AA17" s="11">
        <v>13</v>
      </c>
      <c r="AB17" s="11">
        <v>4</v>
      </c>
      <c r="AC17" s="11">
        <v>21</v>
      </c>
      <c r="AD17" s="11">
        <v>42</v>
      </c>
      <c r="AE17" s="11">
        <v>61</v>
      </c>
    </row>
    <row r="18" spans="1:31" s="3" customFormat="1" ht="15.75" x14ac:dyDescent="0.25">
      <c r="A18" s="24" t="s">
        <v>26</v>
      </c>
      <c r="B18" s="6">
        <v>20</v>
      </c>
      <c r="C18" s="1">
        <v>103</v>
      </c>
      <c r="D18" s="7">
        <f t="shared" si="0"/>
        <v>83.739837398373979</v>
      </c>
      <c r="E18" s="6">
        <v>13</v>
      </c>
      <c r="F18" s="1">
        <v>110</v>
      </c>
      <c r="G18" s="7">
        <f t="shared" si="1"/>
        <v>89.430894308943081</v>
      </c>
      <c r="H18" s="6">
        <v>7</v>
      </c>
      <c r="I18" s="1">
        <v>27</v>
      </c>
      <c r="J18" s="7">
        <f t="shared" si="2"/>
        <v>79.411764705882348</v>
      </c>
      <c r="K18" s="6">
        <v>2</v>
      </c>
      <c r="L18" s="1">
        <v>14</v>
      </c>
      <c r="M18" s="7">
        <f t="shared" si="3"/>
        <v>87.5</v>
      </c>
      <c r="N18" s="6">
        <v>4</v>
      </c>
      <c r="O18" s="1">
        <v>20</v>
      </c>
      <c r="P18" s="7">
        <f t="shared" si="4"/>
        <v>83.333333333333343</v>
      </c>
      <c r="Q18" s="6">
        <v>2</v>
      </c>
      <c r="R18" s="1">
        <v>8</v>
      </c>
      <c r="S18" s="7">
        <f t="shared" si="5"/>
        <v>80</v>
      </c>
      <c r="T18" s="6">
        <v>0</v>
      </c>
      <c r="U18" s="1">
        <v>1</v>
      </c>
      <c r="V18" s="7">
        <f t="shared" si="6"/>
        <v>100</v>
      </c>
      <c r="W18" s="6">
        <v>2</v>
      </c>
      <c r="X18" s="1">
        <v>0</v>
      </c>
      <c r="Y18" s="7">
        <f t="shared" si="7"/>
        <v>0</v>
      </c>
      <c r="Z18" s="11">
        <v>0</v>
      </c>
      <c r="AA18" s="11">
        <v>11</v>
      </c>
      <c r="AB18" s="11">
        <v>7</v>
      </c>
      <c r="AC18" s="11">
        <v>9</v>
      </c>
      <c r="AD18" s="11">
        <v>54</v>
      </c>
      <c r="AE18" s="11">
        <v>75</v>
      </c>
    </row>
    <row r="19" spans="1:31" s="3" customFormat="1" ht="15.75" x14ac:dyDescent="0.25">
      <c r="A19" s="25" t="s">
        <v>27</v>
      </c>
      <c r="B19" s="6">
        <v>154</v>
      </c>
      <c r="C19" s="1">
        <v>192</v>
      </c>
      <c r="D19" s="7">
        <f t="shared" si="0"/>
        <v>55.49132947976878</v>
      </c>
      <c r="E19" s="6">
        <v>148</v>
      </c>
      <c r="F19" s="1">
        <v>198</v>
      </c>
      <c r="G19" s="7">
        <f t="shared" si="1"/>
        <v>57.225433526011557</v>
      </c>
      <c r="H19" s="6">
        <v>50</v>
      </c>
      <c r="I19" s="1">
        <v>58</v>
      </c>
      <c r="J19" s="7">
        <f t="shared" si="2"/>
        <v>53.703703703703709</v>
      </c>
      <c r="K19" s="6">
        <v>12</v>
      </c>
      <c r="L19" s="1">
        <v>48</v>
      </c>
      <c r="M19" s="7">
        <f t="shared" si="3"/>
        <v>80</v>
      </c>
      <c r="N19" s="6">
        <v>6</v>
      </c>
      <c r="O19" s="1">
        <v>23</v>
      </c>
      <c r="P19" s="7">
        <f t="shared" si="4"/>
        <v>79.310344827586206</v>
      </c>
      <c r="Q19" s="6">
        <v>15</v>
      </c>
      <c r="R19" s="1">
        <v>11</v>
      </c>
      <c r="S19" s="7">
        <f t="shared" si="5"/>
        <v>42.307692307692307</v>
      </c>
      <c r="T19" s="6">
        <v>1</v>
      </c>
      <c r="U19" s="1">
        <v>1</v>
      </c>
      <c r="V19" s="7">
        <f t="shared" si="6"/>
        <v>50</v>
      </c>
      <c r="W19" s="6">
        <v>0</v>
      </c>
      <c r="X19" s="1">
        <v>0</v>
      </c>
      <c r="Y19" s="7">
        <v>0</v>
      </c>
      <c r="Z19" s="11">
        <v>0</v>
      </c>
      <c r="AA19" s="11">
        <v>17</v>
      </c>
      <c r="AB19" s="11">
        <v>31</v>
      </c>
      <c r="AC19" s="11">
        <v>44</v>
      </c>
      <c r="AD19" s="11">
        <v>114</v>
      </c>
      <c r="AE19" s="11">
        <v>253</v>
      </c>
    </row>
    <row r="20" spans="1:31" s="3" customFormat="1" ht="15.75" x14ac:dyDescent="0.25">
      <c r="A20" s="24" t="s">
        <v>28</v>
      </c>
      <c r="B20" s="6">
        <v>35</v>
      </c>
      <c r="C20" s="1">
        <v>238</v>
      </c>
      <c r="D20" s="7">
        <f t="shared" si="0"/>
        <v>87.179487179487182</v>
      </c>
      <c r="E20" s="6">
        <v>26</v>
      </c>
      <c r="F20" s="1">
        <v>247</v>
      </c>
      <c r="G20" s="7">
        <f t="shared" si="1"/>
        <v>90.476190476190482</v>
      </c>
      <c r="H20" s="6">
        <v>22</v>
      </c>
      <c r="I20" s="1">
        <v>47</v>
      </c>
      <c r="J20" s="7">
        <f t="shared" si="2"/>
        <v>68.115942028985515</v>
      </c>
      <c r="K20" s="6">
        <v>24</v>
      </c>
      <c r="L20" s="1">
        <v>26</v>
      </c>
      <c r="M20" s="7">
        <f t="shared" si="3"/>
        <v>52</v>
      </c>
      <c r="N20" s="6">
        <v>20</v>
      </c>
      <c r="O20" s="1">
        <v>6</v>
      </c>
      <c r="P20" s="7">
        <f t="shared" si="4"/>
        <v>23.076923076923077</v>
      </c>
      <c r="Q20" s="6">
        <v>5</v>
      </c>
      <c r="R20" s="1">
        <v>6</v>
      </c>
      <c r="S20" s="7">
        <f t="shared" si="5"/>
        <v>54.54545454545454</v>
      </c>
      <c r="T20" s="6">
        <v>1</v>
      </c>
      <c r="U20" s="1">
        <v>1</v>
      </c>
      <c r="V20" s="7">
        <f t="shared" si="6"/>
        <v>50</v>
      </c>
      <c r="W20" s="6">
        <v>2</v>
      </c>
      <c r="X20" s="1">
        <v>0</v>
      </c>
      <c r="Y20" s="7">
        <f t="shared" si="7"/>
        <v>0</v>
      </c>
      <c r="Z20" s="11">
        <v>0</v>
      </c>
      <c r="AA20" s="11">
        <v>10</v>
      </c>
      <c r="AB20" s="11">
        <v>36</v>
      </c>
      <c r="AC20" s="11">
        <v>27</v>
      </c>
      <c r="AD20" s="11">
        <v>96</v>
      </c>
      <c r="AE20" s="11">
        <v>0</v>
      </c>
    </row>
    <row r="21" spans="1:31" s="3" customFormat="1" ht="15.75" x14ac:dyDescent="0.25">
      <c r="A21" s="24" t="s">
        <v>29</v>
      </c>
      <c r="B21" s="6">
        <v>132</v>
      </c>
      <c r="C21" s="1">
        <v>86</v>
      </c>
      <c r="D21" s="7">
        <f t="shared" si="0"/>
        <v>39.449541284403672</v>
      </c>
      <c r="E21" s="6">
        <v>128</v>
      </c>
      <c r="F21" s="1">
        <v>90</v>
      </c>
      <c r="G21" s="7">
        <f t="shared" si="1"/>
        <v>41.284403669724774</v>
      </c>
      <c r="H21" s="6">
        <v>32</v>
      </c>
      <c r="I21" s="1">
        <v>29</v>
      </c>
      <c r="J21" s="7">
        <f t="shared" si="2"/>
        <v>47.540983606557376</v>
      </c>
      <c r="K21" s="6">
        <v>40</v>
      </c>
      <c r="L21" s="1">
        <v>7</v>
      </c>
      <c r="M21" s="7">
        <f t="shared" si="3"/>
        <v>14.893617021276595</v>
      </c>
      <c r="N21" s="6">
        <v>34</v>
      </c>
      <c r="O21" s="1">
        <v>10</v>
      </c>
      <c r="P21" s="7">
        <f t="shared" si="4"/>
        <v>22.727272727272727</v>
      </c>
      <c r="Q21" s="6">
        <v>6</v>
      </c>
      <c r="R21" s="1">
        <v>1</v>
      </c>
      <c r="S21" s="7">
        <f t="shared" si="5"/>
        <v>14.285714285714285</v>
      </c>
      <c r="T21" s="6">
        <v>1</v>
      </c>
      <c r="U21" s="1">
        <v>0</v>
      </c>
      <c r="V21" s="7">
        <f t="shared" si="6"/>
        <v>0</v>
      </c>
      <c r="W21" s="6">
        <v>0</v>
      </c>
      <c r="X21" s="1">
        <v>0</v>
      </c>
      <c r="Y21" s="7">
        <v>0</v>
      </c>
      <c r="Z21" s="11">
        <v>0</v>
      </c>
      <c r="AA21" s="11">
        <v>6</v>
      </c>
      <c r="AB21" s="11">
        <v>48</v>
      </c>
      <c r="AC21" s="11">
        <v>20</v>
      </c>
      <c r="AD21" s="11">
        <v>47</v>
      </c>
      <c r="AE21" s="11">
        <v>88</v>
      </c>
    </row>
    <row r="22" spans="1:31" s="3" customFormat="1" ht="15.75" x14ac:dyDescent="0.25">
      <c r="A22" s="24" t="s">
        <v>30</v>
      </c>
      <c r="B22" s="6">
        <v>0</v>
      </c>
      <c r="C22" s="1">
        <v>123</v>
      </c>
      <c r="D22" s="7">
        <f t="shared" si="0"/>
        <v>100</v>
      </c>
      <c r="E22" s="6">
        <v>0</v>
      </c>
      <c r="F22" s="1">
        <v>123</v>
      </c>
      <c r="G22" s="7">
        <f t="shared" si="1"/>
        <v>100</v>
      </c>
      <c r="H22" s="6">
        <v>1</v>
      </c>
      <c r="I22" s="1">
        <v>16</v>
      </c>
      <c r="J22" s="7">
        <f t="shared" si="2"/>
        <v>94.117647058823522</v>
      </c>
      <c r="K22" s="6">
        <v>19</v>
      </c>
      <c r="L22" s="1">
        <v>39</v>
      </c>
      <c r="M22" s="7">
        <f t="shared" si="3"/>
        <v>67.241379310344826</v>
      </c>
      <c r="N22" s="6">
        <v>1</v>
      </c>
      <c r="O22" s="1">
        <v>12</v>
      </c>
      <c r="P22" s="7">
        <f t="shared" si="4"/>
        <v>92.307692307692307</v>
      </c>
      <c r="Q22" s="6">
        <v>5</v>
      </c>
      <c r="R22" s="1">
        <v>1</v>
      </c>
      <c r="S22" s="7">
        <f t="shared" si="5"/>
        <v>16.666666666666664</v>
      </c>
      <c r="T22" s="6">
        <v>1</v>
      </c>
      <c r="U22" s="1">
        <v>2</v>
      </c>
      <c r="V22" s="7">
        <f t="shared" si="6"/>
        <v>66.666666666666657</v>
      </c>
      <c r="W22" s="6">
        <v>0</v>
      </c>
      <c r="X22" s="1">
        <v>0</v>
      </c>
      <c r="Y22" s="7">
        <v>0</v>
      </c>
      <c r="Z22" s="11">
        <v>0</v>
      </c>
      <c r="AA22" s="11">
        <v>16</v>
      </c>
      <c r="AB22" s="11">
        <v>15</v>
      </c>
      <c r="AC22" s="11">
        <v>9</v>
      </c>
      <c r="AD22" s="11">
        <v>64</v>
      </c>
      <c r="AE22" s="11">
        <v>46</v>
      </c>
    </row>
    <row r="23" spans="1:31" s="3" customFormat="1" ht="15.75" x14ac:dyDescent="0.25">
      <c r="A23" s="24" t="s">
        <v>31</v>
      </c>
      <c r="B23" s="6">
        <v>38</v>
      </c>
      <c r="C23" s="1">
        <v>101</v>
      </c>
      <c r="D23" s="7">
        <f t="shared" si="0"/>
        <v>72.661870503597129</v>
      </c>
      <c r="E23" s="6">
        <v>38</v>
      </c>
      <c r="F23" s="1">
        <v>101</v>
      </c>
      <c r="G23" s="7">
        <f t="shared" si="1"/>
        <v>72.661870503597129</v>
      </c>
      <c r="H23" s="6">
        <v>8</v>
      </c>
      <c r="I23" s="1">
        <v>27</v>
      </c>
      <c r="J23" s="7">
        <f t="shared" si="2"/>
        <v>77.142857142857153</v>
      </c>
      <c r="K23" s="6">
        <v>13</v>
      </c>
      <c r="L23" s="1">
        <v>12</v>
      </c>
      <c r="M23" s="7">
        <f t="shared" si="3"/>
        <v>48</v>
      </c>
      <c r="N23" s="6">
        <v>0</v>
      </c>
      <c r="O23" s="1">
        <v>12</v>
      </c>
      <c r="P23" s="7">
        <f t="shared" si="4"/>
        <v>100</v>
      </c>
      <c r="Q23" s="6">
        <v>4</v>
      </c>
      <c r="R23" s="1">
        <v>5</v>
      </c>
      <c r="S23" s="7">
        <f t="shared" si="5"/>
        <v>55.555555555555557</v>
      </c>
      <c r="T23" s="6">
        <v>0</v>
      </c>
      <c r="U23" s="1">
        <v>1</v>
      </c>
      <c r="V23" s="7">
        <f t="shared" si="6"/>
        <v>100</v>
      </c>
      <c r="W23" s="6">
        <v>0</v>
      </c>
      <c r="X23" s="1">
        <v>0</v>
      </c>
      <c r="Y23" s="7">
        <v>0</v>
      </c>
      <c r="Z23" s="11">
        <v>0</v>
      </c>
      <c r="AA23" s="11">
        <v>1</v>
      </c>
      <c r="AB23" s="11">
        <v>20</v>
      </c>
      <c r="AC23" s="11">
        <v>9</v>
      </c>
      <c r="AD23" s="11">
        <v>54</v>
      </c>
      <c r="AE23" s="11">
        <v>116</v>
      </c>
    </row>
    <row r="24" spans="1:31" s="3" customFormat="1" ht="15.75" x14ac:dyDescent="0.25">
      <c r="A24" s="24" t="s">
        <v>32</v>
      </c>
      <c r="B24" s="6">
        <v>404</v>
      </c>
      <c r="C24" s="1">
        <v>91</v>
      </c>
      <c r="D24" s="7">
        <f t="shared" si="0"/>
        <v>18.383838383838384</v>
      </c>
      <c r="E24" s="6">
        <v>406</v>
      </c>
      <c r="F24" s="1">
        <v>89</v>
      </c>
      <c r="G24" s="7">
        <f t="shared" si="1"/>
        <v>17.979797979797979</v>
      </c>
      <c r="H24" s="6">
        <v>143</v>
      </c>
      <c r="I24" s="1">
        <v>12</v>
      </c>
      <c r="J24" s="7">
        <f t="shared" si="2"/>
        <v>7.741935483870968</v>
      </c>
      <c r="K24" s="6">
        <v>59</v>
      </c>
      <c r="L24" s="1">
        <v>16</v>
      </c>
      <c r="M24" s="7">
        <f t="shared" si="3"/>
        <v>21.333333333333336</v>
      </c>
      <c r="N24" s="6">
        <v>39</v>
      </c>
      <c r="O24" s="1">
        <v>6</v>
      </c>
      <c r="P24" s="7">
        <f t="shared" si="4"/>
        <v>13.333333333333334</v>
      </c>
      <c r="Q24" s="6">
        <v>20</v>
      </c>
      <c r="R24" s="1">
        <v>23</v>
      </c>
      <c r="S24" s="7">
        <f t="shared" si="5"/>
        <v>53.488372093023251</v>
      </c>
      <c r="T24" s="6">
        <v>21</v>
      </c>
      <c r="U24" s="1">
        <v>1</v>
      </c>
      <c r="V24" s="7">
        <f t="shared" si="6"/>
        <v>4.5454545454545459</v>
      </c>
      <c r="W24" s="6">
        <v>5</v>
      </c>
      <c r="X24" s="1">
        <v>0</v>
      </c>
      <c r="Y24" s="7">
        <f t="shared" si="7"/>
        <v>0</v>
      </c>
      <c r="Z24" s="11">
        <v>0</v>
      </c>
      <c r="AA24" s="11">
        <v>27</v>
      </c>
      <c r="AB24" s="11">
        <v>12</v>
      </c>
      <c r="AC24" s="11">
        <v>38</v>
      </c>
      <c r="AD24" s="11">
        <v>67</v>
      </c>
      <c r="AE24" s="11">
        <v>12</v>
      </c>
    </row>
    <row r="25" spans="1:31" s="3" customFormat="1" ht="15.75" x14ac:dyDescent="0.25">
      <c r="A25" s="24" t="s">
        <v>33</v>
      </c>
      <c r="B25" s="6">
        <v>60</v>
      </c>
      <c r="C25" s="1">
        <v>173</v>
      </c>
      <c r="D25" s="7">
        <f t="shared" si="0"/>
        <v>74.248927038626604</v>
      </c>
      <c r="E25" s="6">
        <v>49</v>
      </c>
      <c r="F25" s="1">
        <v>184</v>
      </c>
      <c r="G25" s="7">
        <f t="shared" si="1"/>
        <v>78.969957081545061</v>
      </c>
      <c r="H25" s="6">
        <v>14</v>
      </c>
      <c r="I25" s="1">
        <v>74</v>
      </c>
      <c r="J25" s="7">
        <f t="shared" si="2"/>
        <v>84.090909090909093</v>
      </c>
      <c r="K25" s="6">
        <v>16</v>
      </c>
      <c r="L25" s="1">
        <v>28</v>
      </c>
      <c r="M25" s="7">
        <f t="shared" si="3"/>
        <v>63.636363636363633</v>
      </c>
      <c r="N25" s="6">
        <v>8</v>
      </c>
      <c r="O25" s="1">
        <v>23</v>
      </c>
      <c r="P25" s="7">
        <f t="shared" si="4"/>
        <v>74.193548387096769</v>
      </c>
      <c r="Q25" s="6">
        <v>1</v>
      </c>
      <c r="R25" s="1">
        <v>6</v>
      </c>
      <c r="S25" s="7">
        <f t="shared" si="5"/>
        <v>85.714285714285708</v>
      </c>
      <c r="T25" s="6">
        <v>1</v>
      </c>
      <c r="U25" s="1">
        <v>6</v>
      </c>
      <c r="V25" s="7">
        <f t="shared" si="6"/>
        <v>85.714285714285708</v>
      </c>
      <c r="W25" s="6">
        <v>0</v>
      </c>
      <c r="X25" s="1">
        <v>0</v>
      </c>
      <c r="Y25" s="7">
        <v>0</v>
      </c>
      <c r="Z25" s="11">
        <v>0</v>
      </c>
      <c r="AA25" s="11">
        <v>9</v>
      </c>
      <c r="AB25" s="11">
        <v>11</v>
      </c>
      <c r="AC25" s="11">
        <v>20</v>
      </c>
      <c r="AD25" s="11">
        <v>81</v>
      </c>
      <c r="AE25" s="11">
        <v>168</v>
      </c>
    </row>
    <row r="26" spans="1:31" s="3" customFormat="1" ht="15.75" x14ac:dyDescent="0.25">
      <c r="A26" s="25" t="s">
        <v>34</v>
      </c>
      <c r="B26" s="6">
        <v>0</v>
      </c>
      <c r="C26" s="1">
        <v>114</v>
      </c>
      <c r="D26" s="7">
        <f t="shared" si="0"/>
        <v>100</v>
      </c>
      <c r="E26" s="6">
        <v>0</v>
      </c>
      <c r="F26" s="1">
        <v>114</v>
      </c>
      <c r="G26" s="7">
        <f t="shared" si="1"/>
        <v>100</v>
      </c>
      <c r="H26" s="6">
        <v>3</v>
      </c>
      <c r="I26" s="1">
        <v>29</v>
      </c>
      <c r="J26" s="7">
        <f t="shared" si="2"/>
        <v>90.625</v>
      </c>
      <c r="K26" s="6">
        <v>8</v>
      </c>
      <c r="L26" s="1">
        <v>6</v>
      </c>
      <c r="M26" s="7">
        <f t="shared" si="3"/>
        <v>42.857142857142854</v>
      </c>
      <c r="N26" s="6">
        <v>2</v>
      </c>
      <c r="O26" s="1">
        <v>15</v>
      </c>
      <c r="P26" s="7">
        <f t="shared" si="4"/>
        <v>88.235294117647058</v>
      </c>
      <c r="Q26" s="6">
        <v>4</v>
      </c>
      <c r="R26" s="1">
        <v>31</v>
      </c>
      <c r="S26" s="7">
        <f t="shared" si="5"/>
        <v>88.571428571428569</v>
      </c>
      <c r="T26" s="6">
        <v>2</v>
      </c>
      <c r="U26" s="1">
        <v>0</v>
      </c>
      <c r="V26" s="7">
        <f t="shared" si="6"/>
        <v>0</v>
      </c>
      <c r="W26" s="6">
        <v>0</v>
      </c>
      <c r="X26" s="1">
        <v>0</v>
      </c>
      <c r="Y26" s="7">
        <v>0</v>
      </c>
      <c r="Z26" s="11">
        <v>0</v>
      </c>
      <c r="AA26" s="11">
        <v>0</v>
      </c>
      <c r="AB26" s="11">
        <v>20</v>
      </c>
      <c r="AC26" s="11">
        <v>13</v>
      </c>
      <c r="AD26" s="11">
        <v>66</v>
      </c>
      <c r="AE26" s="11">
        <v>0</v>
      </c>
    </row>
    <row r="27" spans="1:31" s="3" customFormat="1" ht="15.75" x14ac:dyDescent="0.25">
      <c r="A27" s="24" t="s">
        <v>35</v>
      </c>
      <c r="B27" s="6">
        <v>113</v>
      </c>
      <c r="C27" s="1">
        <v>118</v>
      </c>
      <c r="D27" s="7">
        <f t="shared" si="0"/>
        <v>51.082251082251084</v>
      </c>
      <c r="E27" s="6">
        <v>131</v>
      </c>
      <c r="F27" s="1">
        <v>100</v>
      </c>
      <c r="G27" s="7">
        <f t="shared" si="1"/>
        <v>43.290043290043286</v>
      </c>
      <c r="H27" s="6">
        <v>40</v>
      </c>
      <c r="I27" s="1">
        <v>19</v>
      </c>
      <c r="J27" s="7">
        <f t="shared" si="2"/>
        <v>32.20338983050847</v>
      </c>
      <c r="K27" s="6">
        <v>27</v>
      </c>
      <c r="L27" s="1">
        <v>16</v>
      </c>
      <c r="M27" s="7">
        <f t="shared" si="3"/>
        <v>37.209302325581397</v>
      </c>
      <c r="N27" s="6">
        <v>33</v>
      </c>
      <c r="O27" s="1">
        <v>2</v>
      </c>
      <c r="P27" s="7">
        <f t="shared" si="4"/>
        <v>5.7142857142857144</v>
      </c>
      <c r="Q27" s="6">
        <v>15</v>
      </c>
      <c r="R27" s="1">
        <v>5</v>
      </c>
      <c r="S27" s="7">
        <f t="shared" si="5"/>
        <v>25</v>
      </c>
      <c r="T27" s="6">
        <v>5</v>
      </c>
      <c r="U27" s="1">
        <v>1</v>
      </c>
      <c r="V27" s="7">
        <f t="shared" si="6"/>
        <v>16.666666666666664</v>
      </c>
      <c r="W27" s="6">
        <v>0</v>
      </c>
      <c r="X27" s="1">
        <v>0</v>
      </c>
      <c r="Y27" s="7">
        <v>0</v>
      </c>
      <c r="Z27" s="11">
        <v>0</v>
      </c>
      <c r="AA27" s="11">
        <v>14</v>
      </c>
      <c r="AB27" s="11">
        <v>28</v>
      </c>
      <c r="AC27" s="11">
        <v>24</v>
      </c>
      <c r="AD27" s="11">
        <v>85</v>
      </c>
      <c r="AE27" s="11">
        <v>132</v>
      </c>
    </row>
    <row r="28" spans="1:31" s="3" customFormat="1" ht="15.75" x14ac:dyDescent="0.25">
      <c r="A28" s="24" t="s">
        <v>36</v>
      </c>
      <c r="B28" s="6">
        <v>55</v>
      </c>
      <c r="C28" s="1">
        <v>102</v>
      </c>
      <c r="D28" s="7">
        <f t="shared" si="0"/>
        <v>64.968152866242036</v>
      </c>
      <c r="E28" s="6">
        <v>93</v>
      </c>
      <c r="F28" s="1">
        <v>64</v>
      </c>
      <c r="G28" s="7">
        <f t="shared" si="1"/>
        <v>40.764331210191088</v>
      </c>
      <c r="H28" s="6">
        <v>17</v>
      </c>
      <c r="I28" s="1">
        <v>31</v>
      </c>
      <c r="J28" s="7">
        <f t="shared" si="2"/>
        <v>64.583333333333343</v>
      </c>
      <c r="K28" s="6">
        <v>6</v>
      </c>
      <c r="L28" s="1">
        <v>16</v>
      </c>
      <c r="M28" s="7">
        <f t="shared" si="3"/>
        <v>72.727272727272734</v>
      </c>
      <c r="N28" s="6">
        <v>0</v>
      </c>
      <c r="O28" s="1">
        <v>8</v>
      </c>
      <c r="P28" s="7">
        <f t="shared" si="4"/>
        <v>100</v>
      </c>
      <c r="Q28" s="6">
        <v>0</v>
      </c>
      <c r="R28" s="1">
        <v>2</v>
      </c>
      <c r="S28" s="7">
        <f t="shared" si="5"/>
        <v>100</v>
      </c>
      <c r="T28" s="6">
        <v>0</v>
      </c>
      <c r="U28" s="1">
        <v>0</v>
      </c>
      <c r="V28" s="7">
        <v>0</v>
      </c>
      <c r="W28" s="6">
        <v>0</v>
      </c>
      <c r="X28" s="1">
        <v>0</v>
      </c>
      <c r="Y28" s="7">
        <v>0</v>
      </c>
      <c r="Z28" s="11">
        <v>0</v>
      </c>
      <c r="AA28" s="11">
        <v>11</v>
      </c>
      <c r="AB28" s="11">
        <v>25</v>
      </c>
      <c r="AC28" s="11">
        <v>5</v>
      </c>
      <c r="AD28" s="11">
        <v>56</v>
      </c>
      <c r="AE28" s="11">
        <v>133</v>
      </c>
    </row>
    <row r="29" spans="1:31" s="3" customFormat="1" ht="15.75" x14ac:dyDescent="0.25">
      <c r="A29" s="24" t="s">
        <v>37</v>
      </c>
      <c r="B29" s="6">
        <v>504</v>
      </c>
      <c r="C29" s="1">
        <v>476</v>
      </c>
      <c r="D29" s="7">
        <f t="shared" si="0"/>
        <v>48.571428571428569</v>
      </c>
      <c r="E29" s="6">
        <v>360</v>
      </c>
      <c r="F29" s="1">
        <v>620</v>
      </c>
      <c r="G29" s="7">
        <f t="shared" si="1"/>
        <v>63.265306122448983</v>
      </c>
      <c r="H29" s="6">
        <v>159</v>
      </c>
      <c r="I29" s="1">
        <v>46</v>
      </c>
      <c r="J29" s="7">
        <f t="shared" si="2"/>
        <v>22.439024390243905</v>
      </c>
      <c r="K29" s="6">
        <v>125</v>
      </c>
      <c r="L29" s="1">
        <v>144</v>
      </c>
      <c r="M29" s="7">
        <f t="shared" si="3"/>
        <v>53.531598513011147</v>
      </c>
      <c r="N29" s="6">
        <v>60</v>
      </c>
      <c r="O29" s="1">
        <v>37</v>
      </c>
      <c r="P29" s="7">
        <f t="shared" si="4"/>
        <v>38.144329896907216</v>
      </c>
      <c r="Q29" s="6">
        <v>32</v>
      </c>
      <c r="R29" s="1">
        <v>69</v>
      </c>
      <c r="S29" s="7">
        <f t="shared" si="5"/>
        <v>68.316831683168317</v>
      </c>
      <c r="T29" s="6">
        <v>26</v>
      </c>
      <c r="U29" s="1">
        <v>20</v>
      </c>
      <c r="V29" s="7">
        <f t="shared" si="6"/>
        <v>43.478260869565219</v>
      </c>
      <c r="W29" s="6">
        <v>2</v>
      </c>
      <c r="X29" s="1">
        <v>0</v>
      </c>
      <c r="Y29" s="7">
        <f t="shared" si="7"/>
        <v>0</v>
      </c>
      <c r="Z29" s="11">
        <v>0</v>
      </c>
      <c r="AA29" s="11">
        <v>69</v>
      </c>
      <c r="AB29" s="11">
        <v>220</v>
      </c>
      <c r="AC29" s="11">
        <v>60</v>
      </c>
      <c r="AD29" s="11">
        <v>472</v>
      </c>
      <c r="AE29" s="11">
        <v>311</v>
      </c>
    </row>
    <row r="30" spans="1:31" s="3" customFormat="1" ht="15.75" x14ac:dyDescent="0.25">
      <c r="A30" s="24" t="s">
        <v>38</v>
      </c>
      <c r="B30" s="6">
        <v>195</v>
      </c>
      <c r="C30" s="1">
        <v>484</v>
      </c>
      <c r="D30" s="7">
        <f t="shared" si="0"/>
        <v>71.281296023564067</v>
      </c>
      <c r="E30" s="6">
        <v>248</v>
      </c>
      <c r="F30" s="1">
        <v>431</v>
      </c>
      <c r="G30" s="7">
        <f t="shared" si="1"/>
        <v>63.47569955817378</v>
      </c>
      <c r="H30" s="6">
        <v>47</v>
      </c>
      <c r="I30" s="1">
        <v>39</v>
      </c>
      <c r="J30" s="7">
        <f t="shared" si="2"/>
        <v>45.348837209302324</v>
      </c>
      <c r="K30" s="6">
        <v>84</v>
      </c>
      <c r="L30" s="1">
        <v>45</v>
      </c>
      <c r="M30" s="7">
        <f t="shared" si="3"/>
        <v>34.883720930232556</v>
      </c>
      <c r="N30" s="6">
        <v>53</v>
      </c>
      <c r="O30" s="1">
        <v>37</v>
      </c>
      <c r="P30" s="7">
        <f t="shared" si="4"/>
        <v>41.111111111111107</v>
      </c>
      <c r="Q30" s="6">
        <v>28</v>
      </c>
      <c r="R30" s="1">
        <v>65</v>
      </c>
      <c r="S30" s="7">
        <f t="shared" si="5"/>
        <v>69.892473118279568</v>
      </c>
      <c r="T30" s="6">
        <v>22</v>
      </c>
      <c r="U30" s="1">
        <v>64</v>
      </c>
      <c r="V30" s="7">
        <f t="shared" si="6"/>
        <v>74.418604651162795</v>
      </c>
      <c r="W30" s="6">
        <v>0</v>
      </c>
      <c r="X30" s="1">
        <v>0</v>
      </c>
      <c r="Y30" s="7">
        <v>0</v>
      </c>
      <c r="Z30" s="11">
        <v>1</v>
      </c>
      <c r="AA30" s="11">
        <v>46</v>
      </c>
      <c r="AB30" s="11">
        <v>159</v>
      </c>
      <c r="AC30" s="11">
        <v>32</v>
      </c>
      <c r="AD30" s="11">
        <v>304</v>
      </c>
      <c r="AE30" s="11">
        <v>222</v>
      </c>
    </row>
    <row r="31" spans="1:31" s="3" customFormat="1" ht="15.75" x14ac:dyDescent="0.25">
      <c r="A31" s="25" t="s">
        <v>39</v>
      </c>
      <c r="B31" s="6">
        <v>2588</v>
      </c>
      <c r="C31" s="1">
        <f>2522+59+1</f>
        <v>2582</v>
      </c>
      <c r="D31" s="7">
        <f t="shared" si="0"/>
        <v>49.941972920696323</v>
      </c>
      <c r="E31" s="6">
        <v>2935</v>
      </c>
      <c r="F31" s="1">
        <v>2235</v>
      </c>
      <c r="G31" s="7">
        <f t="shared" si="1"/>
        <v>43.230174081237912</v>
      </c>
      <c r="H31" s="6">
        <v>524</v>
      </c>
      <c r="I31" s="1">
        <v>165</v>
      </c>
      <c r="J31" s="7">
        <f t="shared" si="2"/>
        <v>23.947750362844701</v>
      </c>
      <c r="K31" s="6">
        <v>602</v>
      </c>
      <c r="L31" s="1">
        <v>244</v>
      </c>
      <c r="M31" s="7">
        <f t="shared" si="3"/>
        <v>28.841607565011824</v>
      </c>
      <c r="N31" s="6">
        <v>225</v>
      </c>
      <c r="O31" s="1">
        <v>94</v>
      </c>
      <c r="P31" s="7">
        <f t="shared" si="4"/>
        <v>29.467084639498431</v>
      </c>
      <c r="Q31" s="6">
        <v>380</v>
      </c>
      <c r="R31" s="1">
        <v>238</v>
      </c>
      <c r="S31" s="7">
        <f t="shared" si="5"/>
        <v>38.511326860841422</v>
      </c>
      <c r="T31" s="6">
        <v>283</v>
      </c>
      <c r="U31" s="1">
        <f>133+4</f>
        <v>137</v>
      </c>
      <c r="V31" s="7">
        <f t="shared" si="6"/>
        <v>32.61904761904762</v>
      </c>
      <c r="W31" s="6">
        <v>48</v>
      </c>
      <c r="X31" s="1">
        <v>4</v>
      </c>
      <c r="Y31" s="7">
        <f t="shared" si="7"/>
        <v>7.6923076923076925</v>
      </c>
      <c r="Z31" s="11">
        <v>10</v>
      </c>
      <c r="AA31" s="11">
        <v>287</v>
      </c>
      <c r="AB31" s="11">
        <v>705</v>
      </c>
      <c r="AC31" s="11">
        <v>479</v>
      </c>
      <c r="AD31" s="11">
        <v>2038</v>
      </c>
      <c r="AE31" s="11">
        <v>2557</v>
      </c>
    </row>
    <row r="32" spans="1:31" s="3" customFormat="1" ht="15.75" x14ac:dyDescent="0.25">
      <c r="A32" s="24" t="s">
        <v>40</v>
      </c>
      <c r="B32" s="6">
        <v>13</v>
      </c>
      <c r="C32" s="1">
        <v>475</v>
      </c>
      <c r="D32" s="7">
        <f t="shared" si="0"/>
        <v>97.336065573770497</v>
      </c>
      <c r="E32" s="6">
        <v>9</v>
      </c>
      <c r="F32" s="1">
        <v>479</v>
      </c>
      <c r="G32" s="7">
        <f t="shared" si="1"/>
        <v>98.155737704918039</v>
      </c>
      <c r="H32" s="6">
        <v>54</v>
      </c>
      <c r="I32" s="1">
        <v>43</v>
      </c>
      <c r="J32" s="7">
        <f t="shared" si="2"/>
        <v>44.329896907216494</v>
      </c>
      <c r="K32" s="6">
        <v>67</v>
      </c>
      <c r="L32" s="1">
        <v>54</v>
      </c>
      <c r="M32" s="7">
        <f t="shared" si="3"/>
        <v>44.628099173553721</v>
      </c>
      <c r="N32" s="6">
        <v>14</v>
      </c>
      <c r="O32" s="1">
        <v>17</v>
      </c>
      <c r="P32" s="7">
        <f t="shared" si="4"/>
        <v>54.838709677419352</v>
      </c>
      <c r="Q32" s="6">
        <v>13</v>
      </c>
      <c r="R32" s="1">
        <v>24</v>
      </c>
      <c r="S32" s="7">
        <f t="shared" si="5"/>
        <v>64.86486486486487</v>
      </c>
      <c r="T32" s="6">
        <v>12</v>
      </c>
      <c r="U32" s="1">
        <v>8</v>
      </c>
      <c r="V32" s="7">
        <f t="shared" si="6"/>
        <v>40</v>
      </c>
      <c r="W32" s="6">
        <v>1</v>
      </c>
      <c r="X32" s="1">
        <v>0</v>
      </c>
      <c r="Y32" s="7">
        <f t="shared" si="7"/>
        <v>0</v>
      </c>
      <c r="Z32" s="11">
        <v>0</v>
      </c>
      <c r="AA32" s="11">
        <v>35</v>
      </c>
      <c r="AB32" s="11">
        <v>34</v>
      </c>
      <c r="AC32" s="11">
        <v>58</v>
      </c>
      <c r="AD32" s="11">
        <v>194</v>
      </c>
      <c r="AE32" s="11">
        <v>95</v>
      </c>
    </row>
    <row r="33" spans="1:31" s="3" customFormat="1" ht="15.75" x14ac:dyDescent="0.25">
      <c r="A33" s="24" t="s">
        <v>41</v>
      </c>
      <c r="B33" s="6">
        <v>323</v>
      </c>
      <c r="C33" s="1">
        <v>551</v>
      </c>
      <c r="D33" s="7">
        <f t="shared" si="0"/>
        <v>63.04347826086957</v>
      </c>
      <c r="E33" s="6">
        <v>389</v>
      </c>
      <c r="F33" s="1">
        <v>486</v>
      </c>
      <c r="G33" s="7">
        <f t="shared" si="1"/>
        <v>55.542857142857137</v>
      </c>
      <c r="H33" s="6">
        <v>90</v>
      </c>
      <c r="I33" s="1">
        <v>29</v>
      </c>
      <c r="J33" s="7">
        <f t="shared" si="2"/>
        <v>24.369747899159663</v>
      </c>
      <c r="K33" s="6">
        <v>86</v>
      </c>
      <c r="L33" s="1">
        <v>86</v>
      </c>
      <c r="M33" s="7">
        <f t="shared" si="3"/>
        <v>50</v>
      </c>
      <c r="N33" s="6">
        <v>44</v>
      </c>
      <c r="O33" s="1">
        <v>51</v>
      </c>
      <c r="P33" s="7">
        <f t="shared" si="4"/>
        <v>53.684210526315788</v>
      </c>
      <c r="Q33" s="6">
        <v>24</v>
      </c>
      <c r="R33" s="1">
        <v>18</v>
      </c>
      <c r="S33" s="7">
        <f t="shared" si="5"/>
        <v>42.857142857142854</v>
      </c>
      <c r="T33" s="6">
        <v>26</v>
      </c>
      <c r="U33" s="1">
        <v>42</v>
      </c>
      <c r="V33" s="7">
        <f t="shared" si="6"/>
        <v>61.764705882352942</v>
      </c>
      <c r="W33" s="6">
        <v>7</v>
      </c>
      <c r="X33" s="1">
        <v>0</v>
      </c>
      <c r="Y33" s="7">
        <f t="shared" si="7"/>
        <v>0</v>
      </c>
      <c r="Z33" s="11">
        <v>0</v>
      </c>
      <c r="AA33" s="11">
        <v>21</v>
      </c>
      <c r="AB33" s="11">
        <v>261</v>
      </c>
      <c r="AC33" s="11">
        <v>87</v>
      </c>
      <c r="AD33" s="11">
        <v>457</v>
      </c>
      <c r="AE33" s="11">
        <v>363</v>
      </c>
    </row>
    <row r="34" spans="1:31" s="4" customFormat="1" ht="19.5" thickBot="1" x14ac:dyDescent="0.35">
      <c r="A34" s="5" t="s">
        <v>47</v>
      </c>
      <c r="B34" s="8">
        <f>SUM(B4:B33)</f>
        <v>5865</v>
      </c>
      <c r="C34" s="9">
        <f>SUM(C4:C33)</f>
        <v>7935</v>
      </c>
      <c r="D34" s="10">
        <f>C34/(B34+C34)*100</f>
        <v>57.499999999999993</v>
      </c>
      <c r="E34" s="8">
        <f t="shared" ref="E34:AA34" si="8">SUM(E4:E33)</f>
        <v>6438</v>
      </c>
      <c r="F34" s="9">
        <f t="shared" si="8"/>
        <v>7363</v>
      </c>
      <c r="G34" s="10">
        <f t="shared" si="1"/>
        <v>53.351206434316353</v>
      </c>
      <c r="H34" s="8">
        <f t="shared" si="8"/>
        <v>1702</v>
      </c>
      <c r="I34" s="9">
        <f t="shared" si="8"/>
        <v>1029</v>
      </c>
      <c r="J34" s="10">
        <f t="shared" si="2"/>
        <v>37.678506041742956</v>
      </c>
      <c r="K34" s="8">
        <f t="shared" si="8"/>
        <v>1493</v>
      </c>
      <c r="L34" s="9">
        <f t="shared" si="8"/>
        <v>988</v>
      </c>
      <c r="M34" s="10">
        <f t="shared" si="3"/>
        <v>39.822652156388557</v>
      </c>
      <c r="N34" s="8">
        <f t="shared" si="8"/>
        <v>781</v>
      </c>
      <c r="O34" s="9">
        <f t="shared" si="8"/>
        <v>516</v>
      </c>
      <c r="P34" s="10">
        <f t="shared" si="4"/>
        <v>39.784117193523514</v>
      </c>
      <c r="Q34" s="8">
        <f t="shared" si="8"/>
        <v>679</v>
      </c>
      <c r="R34" s="9">
        <f t="shared" si="8"/>
        <v>607</v>
      </c>
      <c r="S34" s="10">
        <f t="shared" si="5"/>
        <v>47.200622083981337</v>
      </c>
      <c r="T34" s="8">
        <f t="shared" si="8"/>
        <v>482</v>
      </c>
      <c r="U34" s="9">
        <f t="shared" si="8"/>
        <v>314</v>
      </c>
      <c r="V34" s="10">
        <f t="shared" si="6"/>
        <v>39.447236180904518</v>
      </c>
      <c r="W34" s="8">
        <f t="shared" si="8"/>
        <v>102</v>
      </c>
      <c r="X34" s="9">
        <f t="shared" si="8"/>
        <v>9</v>
      </c>
      <c r="Y34" s="13">
        <f t="shared" si="7"/>
        <v>8.1081081081081088</v>
      </c>
      <c r="Z34" s="12">
        <f>SUM(Z4:Z33)</f>
        <v>11</v>
      </c>
      <c r="AA34" s="12">
        <f t="shared" si="8"/>
        <v>842</v>
      </c>
      <c r="AB34" s="12">
        <f>SUM(AB4:AB33)</f>
        <v>2102</v>
      </c>
      <c r="AC34" s="12">
        <f>SUM(AC4:AC33)</f>
        <v>1240</v>
      </c>
      <c r="AD34" s="12">
        <f>SUM(AD4:AD33)</f>
        <v>5318</v>
      </c>
      <c r="AE34" s="12">
        <f>SUM(AE4:AE33)</f>
        <v>5756</v>
      </c>
    </row>
  </sheetData>
  <mergeCells count="10">
    <mergeCell ref="A1:AE1"/>
    <mergeCell ref="N2:P2"/>
    <mergeCell ref="W2:Y2"/>
    <mergeCell ref="T2:V2"/>
    <mergeCell ref="Q2:S2"/>
    <mergeCell ref="A2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для портала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Канакова</dc:creator>
  <cp:lastModifiedBy>user</cp:lastModifiedBy>
  <cp:lastPrinted>2013-07-19T06:28:08Z</cp:lastPrinted>
  <dcterms:created xsi:type="dcterms:W3CDTF">2013-06-25T18:07:39Z</dcterms:created>
  <dcterms:modified xsi:type="dcterms:W3CDTF">2013-08-07T09:54:19Z</dcterms:modified>
</cp:coreProperties>
</file>