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B3D63A9E-3C73-441E-9935-784C5BAF6D51}" xr6:coauthVersionLast="47" xr6:coauthVersionMax="47" xr10:uidLastSave="{00000000-0000-0000-0000-000000000000}"/>
  <bookViews>
    <workbookView xWindow="-120" yWindow="-120" windowWidth="29040" windowHeight="15990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41" i="1"/>
  <c r="K40" i="1"/>
  <c r="F43" i="1"/>
  <c r="K28" i="1"/>
  <c r="K39" i="1"/>
  <c r="K31" i="1"/>
  <c r="K32" i="1"/>
  <c r="K33" i="1"/>
  <c r="K34" i="1"/>
  <c r="K35" i="1"/>
  <c r="K36" i="1"/>
  <c r="K37" i="1"/>
  <c r="K38" i="1"/>
  <c r="K42" i="1"/>
  <c r="K29" i="1"/>
  <c r="K30" i="1"/>
  <c r="C43" i="1"/>
  <c r="J43" i="1"/>
  <c r="D43" i="1"/>
  <c r="E43" i="1"/>
  <c r="G43" i="1"/>
  <c r="H43" i="1"/>
  <c r="I43" i="1"/>
  <c r="D53" i="1"/>
  <c r="E51" i="1"/>
  <c r="E50" i="1"/>
  <c r="A49" i="1"/>
  <c r="E53" i="1"/>
  <c r="C53" i="1"/>
  <c r="E52" i="1"/>
  <c r="D52" i="1"/>
  <c r="C52" i="1"/>
  <c r="C51" i="1"/>
  <c r="D51" i="1"/>
  <c r="C50" i="1"/>
  <c r="D50" i="1"/>
  <c r="B20" i="1"/>
  <c r="F50" i="1" l="1"/>
  <c r="F53" i="1"/>
  <c r="F52" i="1"/>
  <c r="F51" i="1"/>
  <c r="E54" i="1"/>
  <c r="E56" i="1" s="1"/>
  <c r="C54" i="1" l="1"/>
  <c r="C56" i="1" s="1"/>
  <c r="D54" i="1"/>
  <c r="D56" i="1" s="1"/>
  <c r="K43" i="1"/>
  <c r="B32" i="1" l="1"/>
  <c r="B28" i="1"/>
  <c r="B51" i="1" s="1"/>
  <c r="G51" i="1" s="1"/>
  <c r="B42" i="1"/>
  <c r="B30" i="1"/>
  <c r="B53" i="1" s="1"/>
  <c r="G53" i="1" s="1"/>
  <c r="B39" i="1"/>
  <c r="B33" i="1"/>
  <c r="B38" i="1"/>
  <c r="B34" i="1"/>
  <c r="B35" i="1"/>
  <c r="B36" i="1"/>
  <c r="B41" i="1"/>
  <c r="B27" i="1"/>
  <c r="B40" i="1"/>
  <c r="B29" i="1"/>
  <c r="B52" i="1" s="1"/>
  <c r="G52" i="1" s="1"/>
  <c r="B37" i="1"/>
  <c r="B31" i="1"/>
  <c r="B43" i="1" l="1"/>
  <c r="B50" i="1"/>
  <c r="B54" i="1" l="1"/>
  <c r="B56" i="1" s="1"/>
  <c r="G50" i="1"/>
</calcChain>
</file>

<file path=xl/sharedStrings.xml><?xml version="1.0" encoding="utf-8"?>
<sst xmlns="http://schemas.openxmlformats.org/spreadsheetml/2006/main" count="71" uniqueCount="65">
  <si>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</si>
  <si>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</si>
  <si>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</si>
  <si>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</si>
  <si>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</si>
  <si>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</si>
  <si>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</si>
  <si>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</si>
  <si>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</si>
  <si>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</si>
  <si>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Nurse</t>
  </si>
  <si>
    <t>Farmer</t>
  </si>
  <si>
    <t>Worker</t>
  </si>
  <si>
    <t>Gravedigger</t>
  </si>
  <si>
    <t>Therapist</t>
  </si>
  <si>
    <t>Teacher</t>
  </si>
  <si>
    <t>Politician</t>
  </si>
  <si>
    <t>Garbage Collector</t>
  </si>
  <si>
    <t>Military</t>
  </si>
  <si>
    <t>Customer Service</t>
  </si>
  <si>
    <t>Lawyer</t>
  </si>
  <si>
    <t>COMMUNITY COST</t>
  </si>
  <si>
    <t>Grocer</t>
  </si>
  <si>
    <t>Engineer</t>
  </si>
  <si>
    <t>Dentist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</si>
  <si>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</si>
  <si>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</si>
  <si>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</si>
  <si>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</si>
  <si>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</si>
  <si>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</si>
  <si>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</si>
  <si>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</si>
  <si>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</si>
  <si>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</si>
  <si>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</si>
  <si>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</si>
  <si>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</si>
  <si>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</si>
  <si>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</si>
  <si>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</si>
  <si>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>PONDÉRATION (Variable selon contexte)</t>
  </si>
  <si>
    <t>CONTEXTE DE BASE: Stable, croissance économique, population vieillissante, taille 1000 individus</t>
  </si>
  <si>
    <t>Total</t>
  </si>
  <si>
    <t>Score pondéré</t>
  </si>
  <si>
    <t>Apport positif</t>
  </si>
  <si>
    <t>Total (avec coût)</t>
  </si>
  <si>
    <t>y = a^(1/x)</t>
  </si>
  <si>
    <t>16 jobs</t>
  </si>
  <si>
    <t>Artist[4]</t>
  </si>
  <si>
    <t>Customer Service[5]</t>
  </si>
  <si>
    <t>Dentist[6]</t>
  </si>
  <si>
    <t>Garbage Collector[7]</t>
  </si>
  <si>
    <t>Lawyer[9]</t>
  </si>
  <si>
    <t>Nurse[10]</t>
  </si>
  <si>
    <t>Politician[11]</t>
  </si>
  <si>
    <t>Teacher[12]</t>
  </si>
  <si>
    <t>Therapist[15]</t>
  </si>
  <si>
    <t>*Value changes on certain circumstances || Each job is at least required once,</t>
  </si>
  <si>
    <t>0,75*</t>
  </si>
  <si>
    <t xml:space="preserve">Ex : En temps de paix et de croissance économique, on se soucie moins d'avoir un gros Community Cost, En temps de guerre, c'est le contraire </t>
  </si>
  <si>
    <t>TOTAL PAR JOB</t>
  </si>
  <si>
    <t>Athlete[14]</t>
  </si>
  <si>
    <t>Emergency[13]</t>
  </si>
  <si>
    <t>Spiritual Leader[8]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</si>
</sst>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64"/>
  <sheetViews>
    <sheetView tabSelected="1" topLeftCell="A25" zoomScale="85" zoomScaleNormal="85" workbookViewId="0">
      <selection activeCell="L11" sqref="L11"/>
    </sheetView>
  </sheetViews>
  <sheetFormatPr baseColWidth="10" defaultRowHeight="15" x14ac:dyDescent="0.25"/>
  <cols>
    <col min="1" max="1" width="21.7109375" customWidth="1"/>
    <col min="2" max="2" width="26.28515625" style="3" customWidth="1"/>
    <col min="3" max="3" width="13.5703125" style="3" customWidth="1"/>
    <col min="4" max="4" width="29.7109375" style="3" customWidth="1"/>
    <col min="5" max="5" width="22" style="3" customWidth="1"/>
    <col min="6" max="7" width="23.5703125" style="3" customWidth="1"/>
    <col min="8" max="8" width="21.28515625" style="3" customWidth="1"/>
    <col min="9" max="9" width="17.7109375" style="3" customWidth="1"/>
    <col min="10" max="10" width="24.140625" style="3" customWidth="1"/>
    <col min="11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37" t="s">
        <v>58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29.25" customHeight="1" x14ac:dyDescent="0.25">
      <c r="A2" s="1" t="s">
        <v>0</v>
      </c>
      <c r="B2" s="2" t="s">
        <v>21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31</v>
      </c>
      <c r="L2" s="2"/>
      <c r="M2" s="2"/>
      <c r="N2" s="2"/>
      <c r="O2" s="2"/>
      <c r="P2" s="2"/>
    </row>
    <row r="3" spans="1:16" x14ac:dyDescent="0.25">
      <c r="A3" s="4" t="s">
        <v>26</v>
      </c>
      <c r="B3" s="10"/>
      <c r="C3" s="10"/>
      <c r="D3" s="10"/>
      <c r="E3" s="10"/>
      <c r="F3" s="10">
        <v>0.5</v>
      </c>
      <c r="G3" s="10">
        <v>0.5</v>
      </c>
      <c r="H3" s="10"/>
      <c r="I3" s="10"/>
      <c r="J3" s="10"/>
      <c r="K3" s="10"/>
    </row>
    <row r="4" spans="1:16" x14ac:dyDescent="0.25">
      <c r="A4" s="4" t="s">
        <v>19</v>
      </c>
      <c r="B4" s="11">
        <v>0</v>
      </c>
      <c r="C4" s="10">
        <v>0.15</v>
      </c>
      <c r="D4" s="10">
        <v>0.05</v>
      </c>
      <c r="E4" s="10"/>
      <c r="F4" s="10">
        <v>5.0000000000000001E-3</v>
      </c>
      <c r="G4" s="10">
        <v>0.15</v>
      </c>
      <c r="H4" s="10"/>
      <c r="I4" s="10">
        <v>0.25</v>
      </c>
      <c r="J4" s="10">
        <v>0.12</v>
      </c>
      <c r="K4" s="10"/>
    </row>
    <row r="5" spans="1:16" x14ac:dyDescent="0.25">
      <c r="A5" s="4" t="s">
        <v>24</v>
      </c>
      <c r="B5" s="11"/>
      <c r="C5" s="10"/>
      <c r="D5" s="10"/>
      <c r="E5" s="10">
        <v>0.25</v>
      </c>
      <c r="F5" s="10"/>
      <c r="G5" s="10"/>
      <c r="H5" s="10"/>
      <c r="I5" s="10"/>
      <c r="J5" s="10">
        <v>0.4</v>
      </c>
      <c r="K5" s="10"/>
    </row>
    <row r="6" spans="1:16" x14ac:dyDescent="0.25">
      <c r="A6" s="4" t="s">
        <v>9</v>
      </c>
      <c r="B6" s="11">
        <v>0.3</v>
      </c>
      <c r="C6" s="10"/>
      <c r="D6" s="10"/>
      <c r="E6" s="10">
        <v>1</v>
      </c>
      <c r="F6" s="10">
        <v>0.1</v>
      </c>
      <c r="G6" s="10"/>
      <c r="H6" s="10"/>
      <c r="I6" s="10">
        <v>0.1</v>
      </c>
      <c r="J6" s="10">
        <v>0.1</v>
      </c>
      <c r="K6" s="10"/>
    </row>
    <row r="7" spans="1:16" x14ac:dyDescent="0.25">
      <c r="A7" s="4" t="s">
        <v>23</v>
      </c>
      <c r="B7" s="11">
        <v>0.2</v>
      </c>
      <c r="C7" s="10">
        <v>0.2</v>
      </c>
      <c r="D7" s="10">
        <v>0.5</v>
      </c>
      <c r="E7" s="10">
        <v>0.05</v>
      </c>
      <c r="F7" s="10"/>
      <c r="G7" s="10"/>
      <c r="H7" s="10"/>
      <c r="I7" s="10"/>
      <c r="J7" s="10"/>
      <c r="K7" s="10"/>
    </row>
    <row r="8" spans="1:16" x14ac:dyDescent="0.25">
      <c r="A8" s="4" t="s">
        <v>11</v>
      </c>
      <c r="B8" s="11">
        <v>0.05</v>
      </c>
      <c r="C8" s="10">
        <v>1</v>
      </c>
      <c r="D8" s="10"/>
      <c r="E8" s="10"/>
      <c r="F8" s="10"/>
      <c r="G8" s="10"/>
      <c r="H8" s="10">
        <v>0.01</v>
      </c>
      <c r="I8" s="10"/>
      <c r="J8" s="10"/>
      <c r="K8" s="10"/>
    </row>
    <row r="9" spans="1:16" x14ac:dyDescent="0.25">
      <c r="A9" s="4" t="s">
        <v>17</v>
      </c>
      <c r="B9" s="11"/>
      <c r="C9" s="10"/>
      <c r="D9" s="10"/>
      <c r="E9" s="10"/>
      <c r="F9" s="10"/>
      <c r="G9" s="10"/>
      <c r="H9" s="10"/>
      <c r="I9" s="10">
        <v>0.15</v>
      </c>
      <c r="J9" s="10">
        <v>0.9</v>
      </c>
      <c r="K9" s="10"/>
    </row>
    <row r="10" spans="1:16" x14ac:dyDescent="0.25">
      <c r="A10" s="4" t="s">
        <v>13</v>
      </c>
      <c r="B10" s="11"/>
      <c r="C10" s="10"/>
      <c r="D10" s="10"/>
      <c r="E10" s="10"/>
      <c r="F10" s="10"/>
      <c r="G10" s="10"/>
      <c r="H10" s="10">
        <v>1E-3</v>
      </c>
      <c r="I10" s="10">
        <v>5.0000000000000001E-3</v>
      </c>
      <c r="J10" s="12" t="s">
        <v>59</v>
      </c>
      <c r="K10" s="10"/>
    </row>
    <row r="11" spans="1:16" x14ac:dyDescent="0.25">
      <c r="A11" s="4" t="s">
        <v>22</v>
      </c>
      <c r="B11" s="11"/>
      <c r="C11" s="10">
        <v>0.3</v>
      </c>
      <c r="D11" s="10"/>
      <c r="E11" s="10">
        <v>0.1</v>
      </c>
      <c r="F11" s="10"/>
      <c r="G11" s="10"/>
      <c r="H11" s="10"/>
      <c r="I11" s="10">
        <v>0.1</v>
      </c>
      <c r="J11" s="12">
        <v>0.05</v>
      </c>
      <c r="K11" s="10"/>
    </row>
    <row r="12" spans="1:16" x14ac:dyDescent="0.25">
      <c r="A12" s="4" t="s">
        <v>20</v>
      </c>
      <c r="B12" s="11">
        <v>0.15</v>
      </c>
      <c r="C12" s="10"/>
      <c r="D12" s="10"/>
      <c r="E12" s="10"/>
      <c r="F12" s="10">
        <v>0.2</v>
      </c>
      <c r="G12" s="10">
        <v>5.0000000000000001E-3</v>
      </c>
      <c r="H12" s="10"/>
      <c r="I12" s="10">
        <v>0.6</v>
      </c>
      <c r="J12" s="12">
        <v>0.1</v>
      </c>
      <c r="K12" s="10"/>
    </row>
    <row r="13" spans="1:16" x14ac:dyDescent="0.25">
      <c r="A13" s="4" t="s">
        <v>18</v>
      </c>
      <c r="B13" s="11"/>
      <c r="C13" s="10"/>
      <c r="D13" s="10"/>
      <c r="E13" s="10"/>
      <c r="F13" s="10"/>
      <c r="G13" s="10"/>
      <c r="H13" s="10"/>
      <c r="I13" s="10"/>
      <c r="J13" s="12"/>
      <c r="K13" s="10"/>
    </row>
    <row r="14" spans="1:16" x14ac:dyDescent="0.25">
      <c r="A14" s="4" t="s">
        <v>10</v>
      </c>
      <c r="B14" s="11"/>
      <c r="C14" s="10"/>
      <c r="D14" s="10"/>
      <c r="E14" s="10">
        <v>0.35</v>
      </c>
      <c r="F14" s="10"/>
      <c r="G14" s="10"/>
      <c r="H14" s="10"/>
      <c r="I14" s="10">
        <v>2.5000000000000001E-2</v>
      </c>
      <c r="J14" s="10">
        <v>0.25</v>
      </c>
      <c r="K14" s="10"/>
    </row>
    <row r="15" spans="1:16" x14ac:dyDescent="0.25">
      <c r="A15" s="4" t="s">
        <v>25</v>
      </c>
      <c r="B15" s="11">
        <v>0.1</v>
      </c>
      <c r="C15" s="10"/>
      <c r="D15" s="10"/>
      <c r="E15" s="10"/>
      <c r="F15" s="10"/>
      <c r="G15" s="10">
        <v>5.0000000000000001E-3</v>
      </c>
      <c r="H15" s="10"/>
      <c r="I15" s="10">
        <v>0.6</v>
      </c>
      <c r="J15" s="10">
        <v>0.2</v>
      </c>
      <c r="K15" s="10"/>
    </row>
    <row r="16" spans="1:16" x14ac:dyDescent="0.25">
      <c r="A16" s="4" t="s">
        <v>16</v>
      </c>
      <c r="B16" s="11"/>
      <c r="C16" s="10"/>
      <c r="D16" s="10"/>
      <c r="E16" s="10"/>
      <c r="F16" s="10">
        <v>0.1</v>
      </c>
      <c r="G16" s="10">
        <v>0.1</v>
      </c>
      <c r="H16" s="10"/>
      <c r="I16" s="10">
        <v>0.4</v>
      </c>
      <c r="J16" s="10"/>
      <c r="K16" s="10"/>
    </row>
    <row r="17" spans="1:16" x14ac:dyDescent="0.25">
      <c r="A17" s="4" t="s">
        <v>15</v>
      </c>
      <c r="B17" s="11"/>
      <c r="C17" s="10"/>
      <c r="D17" s="10"/>
      <c r="E17" s="10"/>
      <c r="F17" s="10">
        <v>0.75</v>
      </c>
      <c r="G17" s="10"/>
      <c r="H17" s="10"/>
      <c r="I17" s="10">
        <v>0.1</v>
      </c>
      <c r="J17" s="10">
        <v>0.05</v>
      </c>
      <c r="K17" s="10"/>
    </row>
    <row r="18" spans="1:16" x14ac:dyDescent="0.25">
      <c r="A18" s="4" t="s">
        <v>14</v>
      </c>
      <c r="B18" s="11"/>
      <c r="C18" s="10"/>
      <c r="D18" s="10">
        <v>0.1</v>
      </c>
      <c r="E18" s="10"/>
      <c r="F18" s="10"/>
      <c r="G18" s="10"/>
      <c r="H18" s="10">
        <v>0.2</v>
      </c>
      <c r="I18" s="10">
        <v>0.3</v>
      </c>
      <c r="J18" s="10">
        <v>0.2</v>
      </c>
      <c r="K18" s="10"/>
    </row>
    <row r="19" spans="1:16" x14ac:dyDescent="0.25">
      <c r="A19" s="4" t="s">
        <v>12</v>
      </c>
      <c r="B19" s="11">
        <v>0</v>
      </c>
      <c r="C19" s="10">
        <v>0.3</v>
      </c>
      <c r="D19" s="10">
        <v>1</v>
      </c>
      <c r="E19" s="10"/>
      <c r="F19" s="10"/>
      <c r="G19" s="10"/>
      <c r="H19" s="10"/>
      <c r="I19" s="10"/>
      <c r="J19" s="10"/>
      <c r="K19" s="10"/>
    </row>
    <row r="20" spans="1:16" x14ac:dyDescent="0.25">
      <c r="A20" s="4" t="s">
        <v>29</v>
      </c>
      <c r="B20" s="13">
        <f>SUM(B4:B19)</f>
        <v>0.8</v>
      </c>
      <c r="C20" s="14">
        <v>1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0"/>
    </row>
    <row r="21" spans="1:16" ht="43.5" customHeight="1" x14ac:dyDescent="0.25">
      <c r="A21" s="6" t="s">
        <v>30</v>
      </c>
      <c r="B21" s="9"/>
      <c r="C21" s="9"/>
      <c r="D21" s="9"/>
      <c r="E21" s="9">
        <v>0.3</v>
      </c>
      <c r="F21" s="9"/>
      <c r="G21" s="9"/>
      <c r="H21" s="9"/>
      <c r="I21" s="9"/>
      <c r="J21" s="9"/>
      <c r="K21" s="9">
        <v>1</v>
      </c>
    </row>
    <row r="22" spans="1:16" x14ac:dyDescent="0.25">
      <c r="A22" s="4"/>
      <c r="B22" s="38" t="s">
        <v>27</v>
      </c>
      <c r="C22" s="38"/>
      <c r="D22" s="38"/>
      <c r="E22" s="38"/>
      <c r="F22" s="38"/>
      <c r="G22" s="38"/>
      <c r="H22" s="38"/>
      <c r="I22" s="38"/>
    </row>
    <row r="23" spans="1:16" x14ac:dyDescent="0.25">
      <c r="A23" s="4"/>
      <c r="B23" s="38"/>
      <c r="C23" s="38"/>
      <c r="D23" s="38"/>
      <c r="E23" s="38"/>
      <c r="F23" s="38"/>
      <c r="G23" s="38"/>
      <c r="H23" s="38"/>
      <c r="I23" s="38"/>
    </row>
    <row r="24" spans="1:16" x14ac:dyDescent="0.25">
      <c r="A24" s="4"/>
      <c r="B24" s="38" t="s">
        <v>28</v>
      </c>
      <c r="C24" s="38"/>
      <c r="D24" s="38"/>
      <c r="E24" s="38"/>
      <c r="F24" s="38"/>
      <c r="G24" s="38"/>
      <c r="H24" s="38"/>
      <c r="I24" s="38"/>
    </row>
    <row r="25" spans="1:16" s="17" customFormat="1" ht="36" customHeight="1" x14ac:dyDescent="0.25">
      <c r="A25" s="4" t="s">
        <v>48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5"/>
      <c r="M25" s="5"/>
      <c r="N25" s="5"/>
      <c r="O25" s="5"/>
      <c r="P25" s="5"/>
    </row>
    <row r="26" spans="1:16" ht="45" x14ac:dyDescent="0.25">
      <c r="A26" s="8" t="s">
        <v>32</v>
      </c>
      <c r="B26" s="28" t="s">
        <v>37</v>
      </c>
      <c r="C26" s="28" t="s">
        <v>38</v>
      </c>
      <c r="D26" s="28" t="s">
        <v>39</v>
      </c>
      <c r="E26" s="28" t="s">
        <v>40</v>
      </c>
      <c r="F26" s="29" t="s">
        <v>2</v>
      </c>
      <c r="G26" s="29" t="s">
        <v>3</v>
      </c>
      <c r="H26" s="29" t="s">
        <v>4</v>
      </c>
      <c r="I26" s="29" t="s">
        <v>7</v>
      </c>
      <c r="J26" s="29" t="s">
        <v>8</v>
      </c>
      <c r="K26" s="35" t="s">
        <v>61</v>
      </c>
    </row>
    <row r="27" spans="1:16" x14ac:dyDescent="0.25">
      <c r="A27" s="4" t="s">
        <v>33</v>
      </c>
      <c r="B27" s="32">
        <f>K27/K43</f>
        <v>0.10312499999999999</v>
      </c>
      <c r="C27" s="32">
        <v>0.05</v>
      </c>
      <c r="D27" s="32">
        <v>0</v>
      </c>
      <c r="E27" s="32">
        <v>0.6</v>
      </c>
      <c r="F27" s="32">
        <v>0</v>
      </c>
      <c r="G27" s="32">
        <v>0</v>
      </c>
      <c r="H27" s="32">
        <v>0</v>
      </c>
      <c r="I27" s="32">
        <v>7.4999999999999997E-2</v>
      </c>
      <c r="J27" s="32">
        <v>0.1</v>
      </c>
      <c r="K27" s="35">
        <f>SUM(C27:J27)</f>
        <v>0.82499999999999996</v>
      </c>
    </row>
    <row r="28" spans="1:16" x14ac:dyDescent="0.25">
      <c r="A28" s="4" t="s">
        <v>34</v>
      </c>
      <c r="B28" s="32">
        <f>K28/K43</f>
        <v>8.3750000000000005E-2</v>
      </c>
      <c r="C28" s="32">
        <v>0.15</v>
      </c>
      <c r="D28" s="32">
        <v>0.2</v>
      </c>
      <c r="E28" s="32">
        <v>7.0000000000000007E-2</v>
      </c>
      <c r="F28" s="32">
        <v>0.05</v>
      </c>
      <c r="G28" s="32">
        <v>0.1</v>
      </c>
      <c r="H28" s="32">
        <v>0</v>
      </c>
      <c r="I28" s="32">
        <v>0.05</v>
      </c>
      <c r="J28" s="32">
        <v>0.05</v>
      </c>
      <c r="K28" s="35">
        <f>SUM(C28:J28)</f>
        <v>0.67</v>
      </c>
    </row>
    <row r="29" spans="1:16" x14ac:dyDescent="0.25">
      <c r="A29" s="4" t="s">
        <v>35</v>
      </c>
      <c r="B29" s="32">
        <f>K29/K43</f>
        <v>7.5624999999999998E-2</v>
      </c>
      <c r="C29" s="32">
        <v>0.6</v>
      </c>
      <c r="D29" s="32">
        <v>0</v>
      </c>
      <c r="E29" s="32">
        <v>5.0000000000000001E-3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5">
        <f>SUM(C29:J29)</f>
        <v>0.60499999999999998</v>
      </c>
    </row>
    <row r="30" spans="1:16" x14ac:dyDescent="0.25">
      <c r="A30" s="4" t="s">
        <v>36</v>
      </c>
      <c r="B30" s="32">
        <f>K30/K43</f>
        <v>8.4375000000000006E-2</v>
      </c>
      <c r="C30" s="32">
        <v>0.15</v>
      </c>
      <c r="D30" s="32">
        <v>0.5</v>
      </c>
      <c r="E30" s="32">
        <v>0</v>
      </c>
      <c r="F30" s="32">
        <v>0</v>
      </c>
      <c r="G30" s="32">
        <v>2.5000000000000001E-2</v>
      </c>
      <c r="H30" s="32">
        <v>0</v>
      </c>
      <c r="I30" s="32">
        <v>0</v>
      </c>
      <c r="J30" s="32">
        <v>0</v>
      </c>
      <c r="K30" s="35">
        <f t="shared" ref="K30:K42" si="0">SUM(C30:J30)</f>
        <v>0.67500000000000004</v>
      </c>
    </row>
    <row r="31" spans="1:16" x14ac:dyDescent="0.25">
      <c r="A31" s="4" t="s">
        <v>49</v>
      </c>
      <c r="B31" s="32">
        <f>K31/K43</f>
        <v>0.1125</v>
      </c>
      <c r="C31" s="32">
        <v>0</v>
      </c>
      <c r="D31" s="32">
        <v>0.05</v>
      </c>
      <c r="E31" s="32">
        <v>0</v>
      </c>
      <c r="F31" s="32">
        <v>0.35</v>
      </c>
      <c r="G31" s="32">
        <v>0.45</v>
      </c>
      <c r="H31" s="32">
        <v>0.05</v>
      </c>
      <c r="I31" s="32">
        <v>0</v>
      </c>
      <c r="J31" s="32">
        <v>0</v>
      </c>
      <c r="K31" s="35">
        <f t="shared" si="0"/>
        <v>0.9</v>
      </c>
      <c r="L31" s="25"/>
      <c r="M31" s="25"/>
      <c r="N31" s="25"/>
      <c r="O31" s="25"/>
      <c r="P31" s="25"/>
    </row>
    <row r="32" spans="1:16" x14ac:dyDescent="0.25">
      <c r="A32" s="4" t="s">
        <v>50</v>
      </c>
      <c r="B32" s="32">
        <f>K32/K43</f>
        <v>3.7687499999999999E-2</v>
      </c>
      <c r="C32" s="32">
        <v>0.05</v>
      </c>
      <c r="D32" s="32">
        <v>0.1</v>
      </c>
      <c r="E32" s="32">
        <v>1.5E-3</v>
      </c>
      <c r="F32" s="32">
        <v>0</v>
      </c>
      <c r="G32" s="32">
        <v>0.05</v>
      </c>
      <c r="H32" s="32">
        <v>0</v>
      </c>
      <c r="I32" s="32">
        <v>0.1</v>
      </c>
      <c r="J32" s="32">
        <v>0</v>
      </c>
      <c r="K32" s="35">
        <f t="shared" si="0"/>
        <v>0.30149999999999999</v>
      </c>
      <c r="L32" s="25"/>
      <c r="M32" s="25"/>
      <c r="N32" s="25"/>
      <c r="O32" s="25"/>
      <c r="P32" s="25"/>
    </row>
    <row r="33" spans="1:16" x14ac:dyDescent="0.25">
      <c r="A33" s="4" t="s">
        <v>51</v>
      </c>
      <c r="B33" s="32">
        <f>K33/K43</f>
        <v>3.5625000000000004E-2</v>
      </c>
      <c r="C33" s="32">
        <v>0</v>
      </c>
      <c r="D33" s="32">
        <v>0</v>
      </c>
      <c r="E33" s="32">
        <v>7.0000000000000007E-2</v>
      </c>
      <c r="F33" s="32">
        <v>0</v>
      </c>
      <c r="G33" s="32">
        <v>0</v>
      </c>
      <c r="H33" s="32">
        <v>0</v>
      </c>
      <c r="I33" s="32">
        <v>0</v>
      </c>
      <c r="J33" s="32">
        <v>0.215</v>
      </c>
      <c r="K33" s="35">
        <f t="shared" si="0"/>
        <v>0.28500000000000003</v>
      </c>
      <c r="L33" s="25"/>
      <c r="M33" s="25"/>
      <c r="N33" s="25"/>
      <c r="O33" s="25"/>
      <c r="P33" s="25"/>
    </row>
    <row r="34" spans="1:16" x14ac:dyDescent="0.25">
      <c r="A34" s="4" t="s">
        <v>52</v>
      </c>
      <c r="B34" s="32">
        <f>K34/K43</f>
        <v>5.3125000000000006E-2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2.5000000000000001E-2</v>
      </c>
      <c r="J34" s="32">
        <v>0.4</v>
      </c>
      <c r="K34" s="35">
        <f t="shared" si="0"/>
        <v>0.42500000000000004</v>
      </c>
      <c r="L34" s="25"/>
      <c r="M34" s="25"/>
      <c r="N34" s="25"/>
      <c r="O34" s="25"/>
      <c r="P34" s="25"/>
    </row>
    <row r="35" spans="1:16" x14ac:dyDescent="0.25">
      <c r="A35" s="4" t="s">
        <v>64</v>
      </c>
      <c r="B35" s="32">
        <f>K35/K43</f>
        <v>7.5625000000000012E-2</v>
      </c>
      <c r="C35" s="32">
        <v>0</v>
      </c>
      <c r="D35" s="32">
        <v>0</v>
      </c>
      <c r="E35" s="32">
        <v>0</v>
      </c>
      <c r="F35" s="32">
        <v>0</v>
      </c>
      <c r="G35" s="32">
        <v>0.05</v>
      </c>
      <c r="H35" s="32">
        <v>0.55000000000000004</v>
      </c>
      <c r="I35" s="32">
        <v>5.0000000000000001E-3</v>
      </c>
      <c r="J35" s="32">
        <v>0</v>
      </c>
      <c r="K35" s="35">
        <f t="shared" si="0"/>
        <v>0.60500000000000009</v>
      </c>
      <c r="L35" s="25"/>
      <c r="M35" s="25"/>
      <c r="N35" s="25"/>
      <c r="O35" s="25"/>
      <c r="P35" s="25"/>
    </row>
    <row r="36" spans="1:16" x14ac:dyDescent="0.25">
      <c r="A36" s="4" t="s">
        <v>53</v>
      </c>
      <c r="B36" s="32">
        <f>K36/K43</f>
        <v>2.75E-2</v>
      </c>
      <c r="C36" s="32">
        <v>0</v>
      </c>
      <c r="D36" s="32">
        <v>0.05</v>
      </c>
      <c r="E36" s="32">
        <v>0</v>
      </c>
      <c r="F36" s="32">
        <v>0.05</v>
      </c>
      <c r="G36" s="32">
        <v>0</v>
      </c>
      <c r="H36" s="32">
        <v>0</v>
      </c>
      <c r="I36" s="32">
        <v>0.12</v>
      </c>
      <c r="J36" s="32">
        <v>0</v>
      </c>
      <c r="K36" s="35">
        <f t="shared" si="0"/>
        <v>0.22</v>
      </c>
      <c r="L36" s="25"/>
      <c r="M36" s="25"/>
      <c r="N36" s="25"/>
      <c r="O36" s="25"/>
      <c r="P36" s="25"/>
    </row>
    <row r="37" spans="1:16" x14ac:dyDescent="0.25">
      <c r="A37" s="4" t="s">
        <v>54</v>
      </c>
      <c r="B37" s="32">
        <f>K37/K43</f>
        <v>2.1249999999999998E-2</v>
      </c>
      <c r="C37" s="32">
        <v>0</v>
      </c>
      <c r="D37" s="32">
        <v>0</v>
      </c>
      <c r="E37" s="32">
        <v>0.12</v>
      </c>
      <c r="F37" s="32">
        <v>0</v>
      </c>
      <c r="G37" s="32">
        <v>0</v>
      </c>
      <c r="H37" s="32">
        <v>0</v>
      </c>
      <c r="I37" s="32">
        <v>0</v>
      </c>
      <c r="J37" s="32">
        <v>0.05</v>
      </c>
      <c r="K37" s="35">
        <f t="shared" si="0"/>
        <v>0.16999999999999998</v>
      </c>
      <c r="L37" s="25"/>
      <c r="M37" s="25"/>
      <c r="N37" s="25"/>
      <c r="O37" s="25"/>
      <c r="P37" s="25"/>
    </row>
    <row r="38" spans="1:16" x14ac:dyDescent="0.25">
      <c r="A38" s="4" t="s">
        <v>55</v>
      </c>
      <c r="B38" s="32">
        <f>K38/K43</f>
        <v>3.7499999999999999E-2</v>
      </c>
      <c r="C38" s="32">
        <v>0</v>
      </c>
      <c r="D38" s="32">
        <v>0.1</v>
      </c>
      <c r="E38" s="32">
        <v>0</v>
      </c>
      <c r="F38" s="32">
        <v>0.15</v>
      </c>
      <c r="G38" s="32">
        <v>0</v>
      </c>
      <c r="H38" s="32">
        <v>0</v>
      </c>
      <c r="I38" s="32">
        <v>0.05</v>
      </c>
      <c r="J38" s="32">
        <v>0</v>
      </c>
      <c r="K38" s="35">
        <f t="shared" si="0"/>
        <v>0.3</v>
      </c>
      <c r="L38" s="25"/>
      <c r="M38" s="25"/>
      <c r="N38" s="25"/>
      <c r="O38" s="25"/>
      <c r="P38" s="25"/>
    </row>
    <row r="39" spans="1:16" x14ac:dyDescent="0.25">
      <c r="A39" s="4" t="s">
        <v>56</v>
      </c>
      <c r="B39" s="32">
        <f>K39/K43</f>
        <v>4.9999999999999996E-2</v>
      </c>
      <c r="C39" s="32">
        <v>0</v>
      </c>
      <c r="D39" s="32">
        <v>0</v>
      </c>
      <c r="E39" s="32">
        <v>0</v>
      </c>
      <c r="F39" s="32">
        <v>0.25</v>
      </c>
      <c r="G39" s="32">
        <v>0.1</v>
      </c>
      <c r="H39" s="32">
        <v>0</v>
      </c>
      <c r="I39" s="32">
        <v>0</v>
      </c>
      <c r="J39" s="32">
        <v>0.05</v>
      </c>
      <c r="K39" s="35">
        <f>SUM(C39:J39)</f>
        <v>0.39999999999999997</v>
      </c>
      <c r="L39" s="25"/>
      <c r="M39" s="25"/>
      <c r="N39" s="25"/>
      <c r="O39" s="25"/>
      <c r="P39" s="25"/>
    </row>
    <row r="40" spans="1:16" x14ac:dyDescent="0.25">
      <c r="A40" s="4" t="s">
        <v>63</v>
      </c>
      <c r="B40" s="32">
        <f>K40/K43</f>
        <v>7.2187500000000002E-2</v>
      </c>
      <c r="C40" s="32">
        <v>0</v>
      </c>
      <c r="D40" s="32">
        <v>0</v>
      </c>
      <c r="E40" s="32">
        <v>2.2499999999999999E-2</v>
      </c>
      <c r="F40" s="32">
        <v>0</v>
      </c>
      <c r="G40" s="32">
        <v>0</v>
      </c>
      <c r="H40" s="32">
        <v>0</v>
      </c>
      <c r="I40" s="32">
        <v>0.47499999999999998</v>
      </c>
      <c r="J40" s="32">
        <v>0.08</v>
      </c>
      <c r="K40" s="35">
        <f>SUM(C40:J40)</f>
        <v>0.57750000000000001</v>
      </c>
      <c r="L40" s="25"/>
      <c r="M40" s="25"/>
      <c r="N40" s="25"/>
      <c r="O40" s="25"/>
      <c r="P40" s="25"/>
    </row>
    <row r="41" spans="1:16" x14ac:dyDescent="0.25">
      <c r="A41" s="4" t="s">
        <v>62</v>
      </c>
      <c r="B41" s="32">
        <f>K41/K43</f>
        <v>5.9812500000000005E-2</v>
      </c>
      <c r="C41" s="32">
        <v>0</v>
      </c>
      <c r="D41" s="32">
        <v>0</v>
      </c>
      <c r="E41" s="32">
        <v>3.5000000000000001E-3</v>
      </c>
      <c r="F41" s="32">
        <v>0.15</v>
      </c>
      <c r="G41" s="32">
        <v>0.22500000000000001</v>
      </c>
      <c r="H41" s="32">
        <v>0.1</v>
      </c>
      <c r="I41" s="32">
        <v>0</v>
      </c>
      <c r="J41" s="32">
        <v>0</v>
      </c>
      <c r="K41" s="35">
        <f>SUM(C41:J41)</f>
        <v>0.47850000000000004</v>
      </c>
      <c r="L41" s="25"/>
      <c r="M41" s="25"/>
      <c r="N41" s="25"/>
      <c r="O41" s="25"/>
      <c r="P41" s="25"/>
    </row>
    <row r="42" spans="1:16" x14ac:dyDescent="0.25">
      <c r="A42" s="4" t="s">
        <v>57</v>
      </c>
      <c r="B42" s="32">
        <f>K42/K43</f>
        <v>7.03125E-2</v>
      </c>
      <c r="C42" s="32">
        <v>0</v>
      </c>
      <c r="D42" s="32">
        <v>0</v>
      </c>
      <c r="E42" s="33">
        <v>0.1075</v>
      </c>
      <c r="F42" s="33">
        <v>0</v>
      </c>
      <c r="G42" s="32">
        <v>0</v>
      </c>
      <c r="H42" s="32">
        <v>0.3</v>
      </c>
      <c r="I42" s="33">
        <v>0.1</v>
      </c>
      <c r="J42" s="33">
        <v>5.5E-2</v>
      </c>
      <c r="K42" s="35">
        <f t="shared" si="0"/>
        <v>0.5625</v>
      </c>
      <c r="L42" s="25"/>
      <c r="M42" s="25"/>
      <c r="N42" s="25"/>
      <c r="O42" s="25"/>
      <c r="P42" s="25"/>
    </row>
    <row r="43" spans="1:16" ht="15.75" x14ac:dyDescent="0.25">
      <c r="A43" s="31" t="s">
        <v>31</v>
      </c>
      <c r="B43" s="30">
        <f t="shared" ref="B43:K43" si="1">SUM(B27:B42)</f>
        <v>1</v>
      </c>
      <c r="C43" s="30">
        <f t="shared" si="1"/>
        <v>1</v>
      </c>
      <c r="D43" s="30">
        <f t="shared" si="1"/>
        <v>1</v>
      </c>
      <c r="E43" s="30">
        <f t="shared" si="1"/>
        <v>0.99999999999999989</v>
      </c>
      <c r="F43" s="30">
        <f t="shared" si="1"/>
        <v>1</v>
      </c>
      <c r="G43" s="30">
        <f t="shared" si="1"/>
        <v>1</v>
      </c>
      <c r="H43" s="30">
        <f t="shared" si="1"/>
        <v>1</v>
      </c>
      <c r="I43" s="30">
        <f t="shared" si="1"/>
        <v>0.99999999999999989</v>
      </c>
      <c r="J43" s="30">
        <f t="shared" si="1"/>
        <v>1</v>
      </c>
      <c r="K43" s="36">
        <f t="shared" si="1"/>
        <v>8</v>
      </c>
    </row>
    <row r="44" spans="1:16" ht="15.75" x14ac:dyDescent="0.25">
      <c r="A44" s="19" t="s">
        <v>41</v>
      </c>
      <c r="B44" s="26">
        <v>0.1</v>
      </c>
      <c r="C44" s="26">
        <v>0.2</v>
      </c>
      <c r="D44" s="26">
        <v>0.3</v>
      </c>
      <c r="E44" s="26">
        <v>0.4</v>
      </c>
      <c r="F44" s="27"/>
      <c r="G44" s="27"/>
      <c r="H44" s="27"/>
      <c r="I44" s="27"/>
      <c r="J44" s="27"/>
      <c r="K44" s="34"/>
    </row>
    <row r="45" spans="1:16" ht="120" x14ac:dyDescent="0.25">
      <c r="A45" s="15" t="s">
        <v>60</v>
      </c>
    </row>
    <row r="46" spans="1:16" ht="90" x14ac:dyDescent="0.25">
      <c r="A46" s="16" t="s">
        <v>42</v>
      </c>
    </row>
    <row r="47" spans="1:16" x14ac:dyDescent="0.25">
      <c r="A47" s="4"/>
    </row>
    <row r="48" spans="1:16" ht="22.5" customHeight="1" x14ac:dyDescent="0.25">
      <c r="A48" s="4"/>
      <c r="C48" s="22"/>
      <c r="D48" s="22"/>
      <c r="E48" s="22"/>
      <c r="F48" s="22"/>
      <c r="G48" s="22"/>
      <c r="H48" s="22"/>
    </row>
    <row r="49" spans="1:7" x14ac:dyDescent="0.25">
      <c r="A49" s="4">
        <f>SUM(A50:A53)</f>
        <v>7</v>
      </c>
      <c r="C49" s="21"/>
      <c r="D49" s="21"/>
      <c r="E49" s="21"/>
      <c r="F49" s="7" t="s">
        <v>45</v>
      </c>
      <c r="G49" s="7" t="s">
        <v>46</v>
      </c>
    </row>
    <row r="50" spans="1:7" x14ac:dyDescent="0.25">
      <c r="A50" s="4">
        <v>1</v>
      </c>
      <c r="B50" s="23">
        <f>B27^(1/A50)</f>
        <v>0.10312499999999999</v>
      </c>
      <c r="C50" s="23">
        <f t="shared" ref="C50:E53" si="2">PRODUCT(C27,$A50)</f>
        <v>0.05</v>
      </c>
      <c r="D50" s="23">
        <f t="shared" si="2"/>
        <v>0</v>
      </c>
      <c r="E50" s="23">
        <f t="shared" si="2"/>
        <v>0.6</v>
      </c>
      <c r="F50" s="24">
        <f>SUM(C50:E50)</f>
        <v>0.65</v>
      </c>
      <c r="G50" s="24">
        <f>F50-B50</f>
        <v>0.546875</v>
      </c>
    </row>
    <row r="51" spans="1:7" x14ac:dyDescent="0.25">
      <c r="A51" s="4">
        <v>3</v>
      </c>
      <c r="B51" s="23">
        <f>B28^(1/A51)</f>
        <v>0.43751700614166367</v>
      </c>
      <c r="C51" s="7">
        <f t="shared" si="2"/>
        <v>0.44999999999999996</v>
      </c>
      <c r="D51" s="7">
        <f t="shared" si="2"/>
        <v>0.60000000000000009</v>
      </c>
      <c r="E51" s="7">
        <f t="shared" si="2"/>
        <v>0.21000000000000002</v>
      </c>
      <c r="F51" s="24">
        <f>SUM(C51:E51)</f>
        <v>1.26</v>
      </c>
      <c r="G51" s="24">
        <f>F51-B51</f>
        <v>0.82248299385833634</v>
      </c>
    </row>
    <row r="52" spans="1:7" x14ac:dyDescent="0.25">
      <c r="A52" s="4">
        <v>1</v>
      </c>
      <c r="B52" s="23">
        <f>B29^(1/A52)</f>
        <v>7.5624999999999998E-2</v>
      </c>
      <c r="C52" s="7">
        <f t="shared" si="2"/>
        <v>0.6</v>
      </c>
      <c r="D52" s="7">
        <f t="shared" si="2"/>
        <v>0</v>
      </c>
      <c r="E52" s="7">
        <f t="shared" si="2"/>
        <v>5.0000000000000001E-3</v>
      </c>
      <c r="F52" s="24">
        <f>SUM(C52:E52)</f>
        <v>0.60499999999999998</v>
      </c>
      <c r="G52" s="24">
        <f>F52-B52</f>
        <v>0.52937499999999993</v>
      </c>
    </row>
    <row r="53" spans="1:7" x14ac:dyDescent="0.25">
      <c r="A53" s="4">
        <v>2</v>
      </c>
      <c r="B53" s="23">
        <f>B30^(1/A53)</f>
        <v>0.29047375096555628</v>
      </c>
      <c r="C53" s="7">
        <f t="shared" si="2"/>
        <v>0.3</v>
      </c>
      <c r="D53" s="7">
        <f t="shared" si="2"/>
        <v>1</v>
      </c>
      <c r="E53" s="7">
        <f t="shared" si="2"/>
        <v>0</v>
      </c>
      <c r="F53" s="24">
        <f>SUM(C53:E53)</f>
        <v>1.3</v>
      </c>
      <c r="G53" s="24">
        <f>F53-B53</f>
        <v>1.0095262490344439</v>
      </c>
    </row>
    <row r="54" spans="1:7" x14ac:dyDescent="0.25">
      <c r="A54" s="4" t="s">
        <v>43</v>
      </c>
      <c r="B54" s="7">
        <f>SUM(B50:B53)</f>
        <v>0.90674075710722002</v>
      </c>
      <c r="C54" s="7">
        <f t="shared" ref="C54:E54" si="3">SUM(C50:C53)</f>
        <v>1.4</v>
      </c>
      <c r="D54" s="7">
        <f t="shared" si="3"/>
        <v>1.6</v>
      </c>
      <c r="E54" s="7">
        <f t="shared" si="3"/>
        <v>0.81500000000000006</v>
      </c>
      <c r="F54" s="21"/>
    </row>
    <row r="55" spans="1:7" ht="15.75" x14ac:dyDescent="0.25">
      <c r="A55" s="4"/>
      <c r="B55" s="20">
        <v>1</v>
      </c>
      <c r="C55" s="18">
        <v>0.3</v>
      </c>
      <c r="D55" s="18">
        <v>0.3</v>
      </c>
      <c r="E55" s="18">
        <v>0.4</v>
      </c>
      <c r="F55" s="21"/>
    </row>
    <row r="56" spans="1:7" x14ac:dyDescent="0.25">
      <c r="A56" s="4" t="s">
        <v>44</v>
      </c>
      <c r="B56" s="7">
        <f>PRODUCT(B54:B55)</f>
        <v>0.90674075710722002</v>
      </c>
      <c r="C56" s="7">
        <f t="shared" ref="C56:E56" si="4">PRODUCT(C54:C55)</f>
        <v>0.42</v>
      </c>
      <c r="D56" s="7">
        <f t="shared" si="4"/>
        <v>0.48</v>
      </c>
      <c r="E56" s="7">
        <f t="shared" si="4"/>
        <v>0.32600000000000007</v>
      </c>
      <c r="F56" s="21"/>
    </row>
    <row r="57" spans="1:7" x14ac:dyDescent="0.25">
      <c r="A57" s="4"/>
      <c r="B57" s="7"/>
      <c r="C57" s="7"/>
      <c r="D57" s="7"/>
      <c r="E57" s="7"/>
      <c r="F57" s="7"/>
    </row>
    <row r="58" spans="1:7" x14ac:dyDescent="0.25">
      <c r="A58" s="4"/>
    </row>
    <row r="59" spans="1:7" ht="24" customHeight="1" x14ac:dyDescent="0.25">
      <c r="A59" s="4"/>
      <c r="B59" s="7"/>
    </row>
    <row r="60" spans="1:7" x14ac:dyDescent="0.25">
      <c r="A60" s="4"/>
    </row>
    <row r="61" spans="1:7" x14ac:dyDescent="0.25">
      <c r="A61" s="4"/>
      <c r="B61" s="24" t="s">
        <v>47</v>
      </c>
    </row>
    <row r="62" spans="1:7" x14ac:dyDescent="0.25">
      <c r="A62" s="4"/>
    </row>
    <row r="63" spans="1:7" x14ac:dyDescent="0.25">
      <c r="A63" s="4"/>
    </row>
    <row r="64" spans="1:7" x14ac:dyDescent="0.25">
      <c r="A6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2022-05-24T20:55:46Z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