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ur\OneDrive\Desktop\GxE_Analysis\Phase_2\"/>
    </mc:Choice>
  </mc:AlternateContent>
  <xr:revisionPtr revIDLastSave="0" documentId="13_ncr:1_{A826105B-31D8-40CE-82B4-A4817D9145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_TL_AST" sheetId="1" r:id="rId1"/>
    <sheet name="With_TL_SUT" sheetId="3" r:id="rId2"/>
    <sheet name="Without_TL_AST" sheetId="2" r:id="rId3"/>
    <sheet name="Without_TL_SUT" sheetId="4" r:id="rId4"/>
    <sheet name="Observ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7" i="1"/>
  <c r="W8" i="1"/>
  <c r="W9" i="1"/>
  <c r="Y5" i="1"/>
  <c r="Y7" i="1"/>
  <c r="Y8" i="1"/>
  <c r="Y9" i="1"/>
  <c r="AA5" i="1"/>
  <c r="AA7" i="1"/>
  <c r="AA8" i="1"/>
  <c r="AA9" i="1"/>
  <c r="AC5" i="1"/>
  <c r="AC4" i="1"/>
  <c r="AA4" i="1"/>
  <c r="Y4" i="1"/>
  <c r="W4" i="1"/>
  <c r="Q5" i="1"/>
  <c r="Q7" i="1"/>
  <c r="Q8" i="1"/>
  <c r="O5" i="1"/>
  <c r="O7" i="1"/>
  <c r="O8" i="1"/>
  <c r="M5" i="1"/>
  <c r="M7" i="1"/>
  <c r="M8" i="1"/>
  <c r="K5" i="1"/>
  <c r="K7" i="1"/>
  <c r="K8" i="1"/>
  <c r="K4" i="1"/>
  <c r="M4" i="1"/>
  <c r="O4" i="1"/>
  <c r="Q4" i="1"/>
  <c r="M4" i="2"/>
  <c r="M4" i="4"/>
  <c r="M5" i="4"/>
  <c r="M6" i="4"/>
  <c r="K4" i="4"/>
  <c r="K5" i="4"/>
  <c r="K6" i="4"/>
  <c r="I4" i="4"/>
  <c r="I5" i="4"/>
  <c r="I6" i="4"/>
  <c r="G4" i="4"/>
  <c r="G5" i="4"/>
  <c r="G6" i="4"/>
  <c r="M3" i="4"/>
  <c r="K3" i="4"/>
  <c r="I3" i="4"/>
  <c r="G3" i="4"/>
  <c r="M3" i="2"/>
  <c r="K3" i="2"/>
  <c r="I3" i="2"/>
  <c r="G3" i="2"/>
  <c r="P7" i="3"/>
  <c r="N7" i="3"/>
  <c r="L7" i="3"/>
  <c r="J7" i="3"/>
  <c r="P6" i="3"/>
  <c r="N6" i="3"/>
  <c r="L6" i="3"/>
  <c r="J6" i="3"/>
  <c r="P4" i="3"/>
  <c r="N4" i="3"/>
  <c r="L4" i="3"/>
  <c r="J4" i="3"/>
  <c r="P3" i="3"/>
  <c r="N3" i="3"/>
  <c r="L3" i="3"/>
  <c r="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Shourya Maheshwari</author>
  </authors>
  <commentList>
    <comment ref="A4" authorId="0" shapeId="0" xr:uid="{EEBA0D05-3D9A-4FEA-8BAA-F53CFCA0DC87}">
      <text>
        <r>
          <rPr>
            <b/>
            <sz val="9"/>
            <color indexed="81"/>
            <rFont val="Tahoma"/>
            <family val="2"/>
          </rPr>
          <t>Shourya Maheshwari:</t>
        </r>
        <r>
          <rPr>
            <sz val="9"/>
            <color indexed="81"/>
            <rFont val="Tahoma"/>
            <family val="2"/>
          </rPr>
          <t xml:space="preserve">
Overfitting = True
</t>
        </r>
      </text>
    </comment>
  </commentList>
</comments>
</file>

<file path=xl/sharedStrings.xml><?xml version="1.0" encoding="utf-8"?>
<sst xmlns="http://schemas.openxmlformats.org/spreadsheetml/2006/main" count="106" uniqueCount="28">
  <si>
    <t>Model Name</t>
  </si>
  <si>
    <t>Race 1</t>
  </si>
  <si>
    <t>Race 2</t>
  </si>
  <si>
    <t>Race 3</t>
  </si>
  <si>
    <t>Race 4</t>
  </si>
  <si>
    <t>Random Forest</t>
  </si>
  <si>
    <t>LogisticRegression</t>
  </si>
  <si>
    <t>Race Model</t>
  </si>
  <si>
    <t>Base Model</t>
  </si>
  <si>
    <t>Resampling</t>
  </si>
  <si>
    <t>RandomForest</t>
  </si>
  <si>
    <t>Base Model Val Accuracy</t>
  </si>
  <si>
    <t>Base Model Train Accuracy</t>
  </si>
  <si>
    <t>S. No.</t>
  </si>
  <si>
    <t>Observations</t>
  </si>
  <si>
    <t>Race 1.0 in new data is not exactly the same as the whole of old data, but they do share similarities.</t>
  </si>
  <si>
    <t>Race (Val)</t>
  </si>
  <si>
    <t>Race (Train)</t>
  </si>
  <si>
    <t>Likely Overfitting</t>
  </si>
  <si>
    <t>Comments</t>
  </si>
  <si>
    <t>% Change</t>
  </si>
  <si>
    <t>Decision Tree</t>
  </si>
  <si>
    <t>Logistic Regression</t>
  </si>
  <si>
    <t>LogisticRegression performs better without resampling.</t>
  </si>
  <si>
    <t>Race (val)</t>
  </si>
  <si>
    <t>Race (train)</t>
  </si>
  <si>
    <t>With Transfer Learning</t>
  </si>
  <si>
    <t>Without Transfer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</si>
</sst>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3" fillId="0" borderId="1" xfId="0" applyFont="1" applyBorder="1"/>
    <xf numFmtId="165" fontId="0" fillId="0" borderId="1" xfId="0" applyNumberFormat="1" applyBorder="1" applyAlignment="1">
      <alignment horizontal="center" vertic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165" fontId="1" fillId="0" borderId="6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165" fontId="1" fillId="0" borderId="14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Protection="1">
      <protection locked="0"/>
    </xf>
    <xf numFmtId="165" fontId="0" fillId="0" borderId="8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0" fontId="0" fillId="0" borderId="1" xfId="0" applyFont="1" applyBorder="1"/>
    <xf numFmtId="0" fontId="1" fillId="0" borderId="3" xfId="0" applyFont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/>
    <xf numFmtId="0" fontId="0" fillId="0" borderId="1" xfId="0" applyFont="1" applyBorder="1" applyProtection="1">
      <protection locked="0"/>
    </xf>
    <xf numFmtId="0" fontId="3" fillId="0" borderId="3" xfId="0" applyFont="1" applyBorder="1"/>
    <xf numFmtId="165" fontId="0" fillId="0" borderId="11" xfId="0" applyNumberFormat="1" applyFont="1" applyBorder="1" applyAlignment="1">
      <alignment vertical="center"/>
    </xf>
    <xf numFmtId="0" fontId="0" fillId="0" borderId="20" xfId="0" applyFont="1" applyBorder="1"/>
    <xf numFmtId="0" fontId="3" fillId="0" borderId="11" xfId="0" applyFont="1" applyBorder="1"/>
    <xf numFmtId="165" fontId="0" fillId="0" borderId="27" xfId="0" applyNumberFormat="1" applyFont="1" applyBorder="1" applyAlignment="1">
      <alignment horizontal="center" vertical="center"/>
    </xf>
    <xf numFmtId="165" fontId="0" fillId="0" borderId="28" xfId="0" applyNumberFormat="1" applyFont="1" applyBorder="1" applyAlignment="1">
      <alignment horizontal="center" vertical="center"/>
    </xf>
    <xf numFmtId="165" fontId="0" fillId="0" borderId="29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0" fontId="0" fillId="0" borderId="28" xfId="0" applyFont="1" applyBorder="1"/>
    <xf numFmtId="0" fontId="2" fillId="0" borderId="28" xfId="0" applyFont="1" applyBorder="1"/>
    <xf numFmtId="164" fontId="1" fillId="2" borderId="32" xfId="0" applyNumberFormat="1" applyFont="1" applyFill="1" applyBorder="1" applyAlignment="1">
      <alignment horizontal="center" vertical="center"/>
    </xf>
    <xf numFmtId="164" fontId="1" fillId="2" borderId="26" xfId="0" applyNumberFormat="1" applyFont="1" applyFill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30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vertic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67" fontId="1" fillId="0" borderId="7" xfId="0" applyNumberFormat="1" applyFont="1" applyBorder="1" applyAlignment="1">
      <alignment horizontal="center" vertical="center"/>
    </xf>
    <xf numFmtId="167" fontId="1" fillId="0" borderId="35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36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 applyProtection="1">
      <alignment horizontal="center" vertical="center"/>
      <protection locked="0"/>
    </xf>
    <xf numFmtId="167" fontId="1" fillId="0" borderId="8" xfId="0" applyNumberFormat="1" applyFont="1" applyBorder="1" applyAlignment="1" applyProtection="1">
      <alignment horizontal="center" vertical="center"/>
      <protection locked="0"/>
    </xf>
    <xf numFmtId="167" fontId="1" fillId="0" borderId="9" xfId="0" applyNumberFormat="1" applyFont="1" applyBorder="1" applyAlignment="1" applyProtection="1">
      <alignment horizontal="center" vertical="center"/>
      <protection locked="0"/>
    </xf>
    <xf numFmtId="167" fontId="1" fillId="0" borderId="5" xfId="0" applyNumberFormat="1" applyFont="1" applyBorder="1" applyAlignment="1" applyProtection="1">
      <alignment horizontal="center" vertical="center"/>
      <protection locked="0"/>
    </xf>
    <xf numFmtId="167" fontId="1" fillId="0" borderId="6" xfId="0" applyNumberFormat="1" applyFont="1" applyBorder="1" applyAlignment="1" applyProtection="1">
      <alignment horizontal="center" vertical="center"/>
      <protection locked="0"/>
    </xf>
    <xf numFmtId="167" fontId="1" fillId="0" borderId="7" xfId="0" applyNumberFormat="1" applyFont="1" applyBorder="1" applyAlignment="1" applyProtection="1">
      <alignment horizontal="center" vertical="center"/>
      <protection locked="0"/>
    </xf>
    <xf numFmtId="167" fontId="1" fillId="0" borderId="14" xfId="0" applyNumberFormat="1" applyFont="1" applyBorder="1" applyAlignment="1" applyProtection="1">
      <alignment horizontal="center" vertical="center"/>
      <protection locked="0"/>
    </xf>
    <xf numFmtId="167" fontId="1" fillId="0" borderId="15" xfId="0" applyNumberFormat="1" applyFont="1" applyBorder="1" applyAlignment="1" applyProtection="1">
      <alignment horizontal="center" vertical="center"/>
      <protection locked="0"/>
    </xf>
    <xf numFmtId="167" fontId="0" fillId="0" borderId="8" xfId="0" applyNumberForma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/>
    </xf>
    <xf numFmtId="167" fontId="1" fillId="2" borderId="3" xfId="0" applyNumberFormat="1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/>
    </xf>
    <xf numFmtId="167" fontId="1" fillId="0" borderId="3" xfId="0" applyNumberFormat="1" applyFont="1" applyBorder="1" applyAlignment="1" applyProtection="1">
      <alignment horizontal="center" vertical="center"/>
      <protection locked="0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167" fontId="0" fillId="0" borderId="22" xfId="0" applyNumberFormat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1" fillId="2" borderId="16" xfId="0" applyNumberFormat="1" applyFont="1" applyFill="1" applyBorder="1" applyAlignment="1">
      <alignment horizontal="center" vertical="center"/>
    </xf>
    <xf numFmtId="167" fontId="1" fillId="2" borderId="12" xfId="0" applyNumberFormat="1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167" fontId="1" fillId="0" borderId="10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167" fontId="1" fillId="0" borderId="12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1" fillId="2" borderId="19" xfId="0" applyNumberFormat="1" applyFont="1" applyFill="1" applyBorder="1" applyAlignment="1">
      <alignment horizontal="center" vertical="center"/>
    </xf>
    <xf numFmtId="167" fontId="1" fillId="2" borderId="13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0" xfId="0" applyNumberFormat="1" applyFont="1" applyBorder="1" applyAlignment="1">
      <alignment horizontal="center" vertical="center"/>
    </xf>
    <xf numFmtId="167" fontId="0" fillId="0" borderId="12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167" fontId="1" fillId="0" borderId="37" xfId="0" applyNumberFormat="1" applyFont="1" applyBorder="1" applyAlignment="1">
      <alignment horizontal="center" vertical="center"/>
    </xf>
    <xf numFmtId="167" fontId="1" fillId="0" borderId="38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1" fillId="0" borderId="39" xfId="0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3" borderId="34" xfId="0" applyNumberFormat="1" applyFill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21" xfId="0" applyNumberFormat="1" applyBorder="1" applyAlignment="1">
      <alignment horizontal="center" vertical="center"/>
    </xf>
    <xf numFmtId="167" fontId="1" fillId="0" borderId="20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167" fontId="0" fillId="0" borderId="19" xfId="0" applyNumberFormat="1" applyFill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0" fillId="0" borderId="32" xfId="0" applyNumberFormat="1" applyBorder="1" applyAlignment="1">
      <alignment horizontal="center" vertical="center"/>
    </xf>
    <xf numFmtId="167" fontId="0" fillId="0" borderId="40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167" fontId="1" fillId="0" borderId="42" xfId="0" applyNumberFormat="1" applyFont="1" applyBorder="1" applyAlignment="1">
      <alignment horizontal="center" vertical="center"/>
    </xf>
    <xf numFmtId="167" fontId="1" fillId="0" borderId="34" xfId="0" applyNumberFormat="1" applyFont="1" applyBorder="1" applyAlignment="1">
      <alignment horizontal="center" vertical="center"/>
    </xf>
    <xf numFmtId="167" fontId="1" fillId="0" borderId="43" xfId="0" applyNumberFormat="1" applyFont="1" applyBorder="1" applyAlignment="1">
      <alignment horizontal="center" vertical="center"/>
    </xf>
    <xf numFmtId="167" fontId="1" fillId="0" borderId="23" xfId="0" applyNumberFormat="1" applyFont="1" applyBorder="1" applyAlignment="1">
      <alignment horizontal="center" vertical="center"/>
    </xf>
    <xf numFmtId="167" fontId="1" fillId="0" borderId="24" xfId="0" applyNumberFormat="1" applyFont="1" applyBorder="1" applyAlignment="1">
      <alignment horizontal="center" vertical="center"/>
    </xf>
    <xf numFmtId="167" fontId="1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9"/>
  <sheetViews>
    <sheetView tabSelected="1" topLeftCell="J1" zoomScale="96" zoomScaleNormal="96" zoomScaleSheetLayoutView="100" workbookViewId="0">
      <pane ySplit="2" topLeftCell="A3" activePane="bottomLeft" state="frozen"/>
      <selection pane="bottomLeft" activeCell="AD7" sqref="AD7"/>
    </sheetView>
  </sheetViews>
  <sheetFormatPr defaultColWidth="8.77734375" defaultRowHeight="14.4" x14ac:dyDescent="0.3"/>
  <cols>
    <col min="1" max="1" width="11.109375" style="127" bestFit="1" customWidth="1"/>
    <col min="2" max="2" width="23.21875" style="100" bestFit="1" customWidth="1"/>
    <col min="3" max="3" width="24.88671875" style="123" bestFit="1" customWidth="1"/>
    <col min="4" max="4" width="17" style="102" bestFit="1" customWidth="1"/>
    <col min="5" max="5" width="17" style="101" bestFit="1" customWidth="1"/>
    <col min="6" max="6" width="7.88671875" style="100" bestFit="1" customWidth="1"/>
    <col min="7" max="8" width="7.88671875" style="126" bestFit="1" customWidth="1"/>
    <col min="9" max="9" width="7.88671875" style="127" bestFit="1" customWidth="1"/>
    <col min="10" max="10" width="7.88671875" style="100" bestFit="1" customWidth="1"/>
    <col min="11" max="11" width="9.5546875" style="137" bestFit="1" customWidth="1"/>
    <col min="12" max="12" width="7.88671875" style="126" bestFit="1" customWidth="1"/>
    <col min="13" max="13" width="9.5546875" style="126" bestFit="1" customWidth="1"/>
    <col min="14" max="14" width="7.88671875" style="126" bestFit="1" customWidth="1"/>
    <col min="15" max="15" width="9.5546875" style="127" bestFit="1" customWidth="1"/>
    <col min="16" max="16" width="7.88671875" style="127" bestFit="1" customWidth="1"/>
    <col min="17" max="17" width="9.5546875" style="123" bestFit="1" customWidth="1"/>
    <col min="18" max="18" width="8.88671875" style="100" bestFit="1" customWidth="1"/>
    <col min="19" max="20" width="8.88671875" style="126" bestFit="1" customWidth="1"/>
    <col min="21" max="21" width="8.88671875" style="123" bestFit="1" customWidth="1"/>
    <col min="22" max="22" width="7.88671875" style="137" bestFit="1" customWidth="1"/>
    <col min="23" max="23" width="9.5546875" style="126" bestFit="1" customWidth="1"/>
    <col min="24" max="24" width="7.88671875" style="126" bestFit="1" customWidth="1"/>
    <col min="25" max="25" width="9.5546875" style="126" bestFit="1" customWidth="1"/>
    <col min="26" max="26" width="7.88671875" style="126" bestFit="1" customWidth="1"/>
    <col min="27" max="27" width="9.5546875" style="126" bestFit="1" customWidth="1"/>
    <col min="28" max="28" width="7.88671875" style="126" bestFit="1" customWidth="1"/>
    <col min="29" max="29" width="9.5546875" style="123" bestFit="1" customWidth="1"/>
    <col min="30" max="30" width="10.5546875" style="137" bestFit="1" customWidth="1"/>
    <col min="31" max="16384" width="8.77734375" style="126"/>
  </cols>
  <sheetData>
    <row r="1" spans="1:30" s="91" customFormat="1" ht="15" thickBot="1" x14ac:dyDescent="0.35">
      <c r="A1" s="84"/>
      <c r="B1" s="85"/>
      <c r="C1" s="86"/>
      <c r="D1" s="85"/>
      <c r="E1" s="86"/>
      <c r="F1" s="87" t="s">
        <v>26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158" t="s">
        <v>27</v>
      </c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60"/>
      <c r="AD1" s="90"/>
    </row>
    <row r="2" spans="1:30" s="91" customFormat="1" x14ac:dyDescent="0.3">
      <c r="A2" s="92" t="s">
        <v>9</v>
      </c>
      <c r="B2" s="93" t="s">
        <v>11</v>
      </c>
      <c r="C2" s="94" t="s">
        <v>12</v>
      </c>
      <c r="D2" s="93" t="s">
        <v>8</v>
      </c>
      <c r="E2" s="94" t="s">
        <v>7</v>
      </c>
      <c r="F2" s="95" t="s">
        <v>16</v>
      </c>
      <c r="G2" s="96"/>
      <c r="H2" s="96"/>
      <c r="I2" s="97"/>
      <c r="J2" s="95" t="s">
        <v>17</v>
      </c>
      <c r="K2" s="98"/>
      <c r="L2" s="96"/>
      <c r="M2" s="96"/>
      <c r="N2" s="96"/>
      <c r="O2" s="99"/>
      <c r="P2" s="99"/>
      <c r="Q2" s="97"/>
      <c r="R2" s="155" t="s">
        <v>24</v>
      </c>
      <c r="S2" s="156"/>
      <c r="T2" s="156"/>
      <c r="U2" s="157"/>
      <c r="V2" s="155" t="s">
        <v>25</v>
      </c>
      <c r="W2" s="156"/>
      <c r="X2" s="156"/>
      <c r="Y2" s="156"/>
      <c r="Z2" s="156"/>
      <c r="AA2" s="156"/>
      <c r="AB2" s="156"/>
      <c r="AC2" s="157"/>
      <c r="AD2" s="90"/>
    </row>
    <row r="3" spans="1:30" s="107" customFormat="1" x14ac:dyDescent="0.3">
      <c r="A3" s="84"/>
      <c r="B3" s="100"/>
      <c r="C3" s="101"/>
      <c r="D3" s="102"/>
      <c r="E3" s="101"/>
      <c r="F3" s="102" t="s">
        <v>1</v>
      </c>
      <c r="G3" s="91" t="s">
        <v>2</v>
      </c>
      <c r="H3" s="91" t="s">
        <v>3</v>
      </c>
      <c r="I3" s="103" t="s">
        <v>4</v>
      </c>
      <c r="J3" s="102" t="s">
        <v>1</v>
      </c>
      <c r="K3" s="104" t="s">
        <v>20</v>
      </c>
      <c r="L3" s="91" t="s">
        <v>2</v>
      </c>
      <c r="M3" s="104" t="s">
        <v>20</v>
      </c>
      <c r="N3" s="91" t="s">
        <v>3</v>
      </c>
      <c r="O3" s="104" t="s">
        <v>20</v>
      </c>
      <c r="P3" s="101" t="s">
        <v>4</v>
      </c>
      <c r="Q3" s="105" t="s">
        <v>20</v>
      </c>
      <c r="R3" s="102" t="s">
        <v>1</v>
      </c>
      <c r="S3" s="91" t="s">
        <v>2</v>
      </c>
      <c r="T3" s="91" t="s">
        <v>3</v>
      </c>
      <c r="U3" s="101" t="s">
        <v>4</v>
      </c>
      <c r="V3" s="90" t="s">
        <v>1</v>
      </c>
      <c r="W3" s="104" t="s">
        <v>20</v>
      </c>
      <c r="X3" s="91" t="s">
        <v>2</v>
      </c>
      <c r="Y3" s="104" t="s">
        <v>20</v>
      </c>
      <c r="Z3" s="91" t="s">
        <v>3</v>
      </c>
      <c r="AA3" s="104" t="s">
        <v>20</v>
      </c>
      <c r="AB3" s="101" t="s">
        <v>4</v>
      </c>
      <c r="AC3" s="105" t="s">
        <v>20</v>
      </c>
      <c r="AD3" s="106"/>
    </row>
    <row r="4" spans="1:30" s="91" customFormat="1" x14ac:dyDescent="0.3">
      <c r="A4" s="108" t="b">
        <v>0</v>
      </c>
      <c r="B4" s="109">
        <v>0.80825958702064804</v>
      </c>
      <c r="C4" s="110">
        <v>0.80793184733480605</v>
      </c>
      <c r="D4" s="111" t="s">
        <v>6</v>
      </c>
      <c r="E4" s="112" t="s">
        <v>6</v>
      </c>
      <c r="F4" s="109">
        <v>0.81115107913669005</v>
      </c>
      <c r="G4" s="113">
        <v>0.74202127659574402</v>
      </c>
      <c r="H4" s="113">
        <v>0.80392156862745101</v>
      </c>
      <c r="I4" s="114">
        <v>0.76576576576576505</v>
      </c>
      <c r="J4" s="109">
        <v>0.80453341183397098</v>
      </c>
      <c r="K4" s="115">
        <f>((J4 - F4)/F4) * 100</f>
        <v>-0.81583658986957941</v>
      </c>
      <c r="L4" s="113">
        <v>0.79350766456266897</v>
      </c>
      <c r="M4" s="116">
        <f>((L4 - G4)/G4) * 100</f>
        <v>6.9386673389117552</v>
      </c>
      <c r="N4" s="113">
        <v>0.79393939393939394</v>
      </c>
      <c r="O4" s="117">
        <f>((N4 - H4)/H4) * 100</f>
        <v>-1.2416851441241716</v>
      </c>
      <c r="P4" s="110">
        <v>0.83870967741935398</v>
      </c>
      <c r="Q4" s="118">
        <f>((P4 - I4)/I4) * 100</f>
        <v>9.525616698292211</v>
      </c>
      <c r="R4" s="154">
        <v>0.81115107913669005</v>
      </c>
      <c r="S4" s="120">
        <v>0.72872340425531901</v>
      </c>
      <c r="T4" s="120">
        <v>0.80392156862745101</v>
      </c>
      <c r="U4" s="121">
        <v>0.77477477477477397</v>
      </c>
      <c r="V4" s="119">
        <v>0.80453341183397098</v>
      </c>
      <c r="W4" s="90">
        <f>ABS((V4 - R4)/R4) * 100</f>
        <v>0.81583658986957941</v>
      </c>
      <c r="X4" s="120">
        <v>0.79170423805229895</v>
      </c>
      <c r="Y4" s="91">
        <f>ABS((X4 - S4)/S4) * 100</f>
        <v>8.6426253677607523</v>
      </c>
      <c r="Z4" s="120">
        <v>0.79393939393939394</v>
      </c>
      <c r="AA4" s="103">
        <f>ABS((Z4 - T4)/T4) * 100</f>
        <v>1.2416851441241716</v>
      </c>
      <c r="AB4" s="121">
        <v>0.83870967741935398</v>
      </c>
      <c r="AC4" s="101">
        <f>ABS((AB4 - U4)/U4) * 100</f>
        <v>8.2520630157539401</v>
      </c>
      <c r="AD4" s="90"/>
    </row>
    <row r="5" spans="1:30" s="113" customFormat="1" x14ac:dyDescent="0.3">
      <c r="A5" s="122" t="b">
        <v>1</v>
      </c>
      <c r="B5" s="100">
        <v>0.72468043264503401</v>
      </c>
      <c r="C5" s="123">
        <v>0.44959432048681502</v>
      </c>
      <c r="D5" s="124"/>
      <c r="E5" s="125"/>
      <c r="F5" s="100">
        <v>0.51978417266187005</v>
      </c>
      <c r="G5" s="126">
        <v>0.61702127659574402</v>
      </c>
      <c r="H5" s="126">
        <v>0.80392156862745101</v>
      </c>
      <c r="I5" s="127">
        <v>0.72972972972972905</v>
      </c>
      <c r="J5" s="100">
        <v>0.44660269911849598</v>
      </c>
      <c r="K5" s="91">
        <f t="shared" ref="K5:K8" si="0">((J5 - F5)/F5) * 100</f>
        <v>-14.079203906614538</v>
      </c>
      <c r="L5" s="126">
        <v>0.60755930840369898</v>
      </c>
      <c r="M5" s="91">
        <f t="shared" ref="M5:M8" si="1">((L5 - G5)/G5) * 100</f>
        <v>-1.5334913966417829</v>
      </c>
      <c r="N5" s="126">
        <v>0.77514792899408202</v>
      </c>
      <c r="O5" s="91">
        <f t="shared" ref="O5:O8" si="2">((N5 - H5)/H5) * 100</f>
        <v>-3.5791600519556543</v>
      </c>
      <c r="P5" s="126">
        <v>0.79831932773109204</v>
      </c>
      <c r="Q5" s="101">
        <f t="shared" ref="Q5:Q8" si="3">((P5 - I5)/I5) * 100</f>
        <v>9.3993152816682706</v>
      </c>
      <c r="R5" s="128">
        <v>0.81115107913669005</v>
      </c>
      <c r="S5" s="129">
        <v>0.72872340425531901</v>
      </c>
      <c r="T5" s="129">
        <v>0.80392156862745101</v>
      </c>
      <c r="U5" s="130">
        <v>0.77477477477477397</v>
      </c>
      <c r="V5" s="131">
        <v>0.80453341183397098</v>
      </c>
      <c r="W5" s="90">
        <f t="shared" ref="W5:W9" si="4">ABS((V5 - R5)/R5) * 100</f>
        <v>0.81583658986957941</v>
      </c>
      <c r="X5" s="129">
        <v>0.79170423805229895</v>
      </c>
      <c r="Y5" s="91">
        <f t="shared" ref="Y5:Y9" si="5">ABS((X5 - S5)/S5) * 100</f>
        <v>8.6426253677607523</v>
      </c>
      <c r="Z5" s="129">
        <v>0.79393939393939394</v>
      </c>
      <c r="AA5" s="103">
        <f t="shared" ref="AA5:AA9" si="6">ABS((Z5 - T5)/T5) * 100</f>
        <v>1.2416851441241716</v>
      </c>
      <c r="AB5" s="130">
        <v>0.83870967741935398</v>
      </c>
      <c r="AC5" s="118">
        <f>ABS((AB5 - U5)/U5) * 100</f>
        <v>8.2520630157539401</v>
      </c>
      <c r="AD5" s="132"/>
    </row>
    <row r="6" spans="1:30" x14ac:dyDescent="0.3">
      <c r="A6" s="149"/>
      <c r="B6" s="150"/>
      <c r="C6" s="151"/>
      <c r="D6" s="150"/>
      <c r="E6" s="152"/>
      <c r="F6" s="150"/>
      <c r="G6" s="153"/>
      <c r="H6" s="153"/>
      <c r="I6" s="153"/>
      <c r="J6" s="150"/>
      <c r="K6" s="133"/>
      <c r="L6" s="153"/>
      <c r="M6" s="134"/>
      <c r="N6" s="153"/>
      <c r="O6" s="135"/>
      <c r="P6" s="153"/>
      <c r="Q6" s="136"/>
      <c r="R6" s="154"/>
      <c r="S6" s="120"/>
      <c r="T6" s="120"/>
      <c r="U6" s="121"/>
      <c r="V6" s="119"/>
      <c r="W6" s="90"/>
      <c r="X6" s="120"/>
      <c r="Y6" s="91"/>
      <c r="Z6" s="120"/>
      <c r="AA6" s="103"/>
      <c r="AB6" s="120"/>
      <c r="AC6" s="101"/>
    </row>
    <row r="7" spans="1:30" x14ac:dyDescent="0.3">
      <c r="A7" s="126" t="b">
        <v>0</v>
      </c>
      <c r="B7" s="126">
        <v>0.80793217246652804</v>
      </c>
      <c r="C7" s="126">
        <v>0.80801381454792098</v>
      </c>
      <c r="D7" s="111" t="s">
        <v>5</v>
      </c>
      <c r="E7" s="112" t="s">
        <v>10</v>
      </c>
      <c r="F7" s="126">
        <v>0.939651303820497</v>
      </c>
      <c r="G7" s="126">
        <v>0.83500468794586402</v>
      </c>
      <c r="H7" s="126">
        <v>0.81212121212121202</v>
      </c>
      <c r="I7" s="127">
        <v>0.85662337662337595</v>
      </c>
      <c r="J7" s="100">
        <v>0.94002055030287801</v>
      </c>
      <c r="K7" s="91">
        <f t="shared" si="0"/>
        <v>3.929611770661167E-2</v>
      </c>
      <c r="L7" s="126">
        <v>0.83634022974496403</v>
      </c>
      <c r="M7" s="91">
        <f t="shared" si="1"/>
        <v>0.1599442276648142</v>
      </c>
      <c r="N7" s="126">
        <v>0.81515151515151496</v>
      </c>
      <c r="O7" s="91">
        <f t="shared" si="2"/>
        <v>0.37313432835819771</v>
      </c>
      <c r="P7" s="126">
        <v>0.859320948110185</v>
      </c>
      <c r="Q7" s="101">
        <f t="shared" si="3"/>
        <v>0.31490752650742387</v>
      </c>
      <c r="W7" s="90" t="e">
        <f t="shared" si="4"/>
        <v>#DIV/0!</v>
      </c>
      <c r="Y7" s="91" t="e">
        <f t="shared" si="5"/>
        <v>#DIV/0!</v>
      </c>
      <c r="AA7" s="103" t="e">
        <f t="shared" si="6"/>
        <v>#DIV/0!</v>
      </c>
      <c r="AC7" s="126"/>
      <c r="AD7" s="126"/>
    </row>
    <row r="8" spans="1:30" s="141" customFormat="1" x14ac:dyDescent="0.3">
      <c r="A8" s="138" t="b">
        <v>1</v>
      </c>
      <c r="B8" s="139">
        <v>0.81663286004056701</v>
      </c>
      <c r="C8" s="140">
        <v>0.87543103448275805</v>
      </c>
      <c r="D8" s="124"/>
      <c r="E8" s="125"/>
      <c r="F8" s="139">
        <v>0.98260417814293499</v>
      </c>
      <c r="G8" s="141">
        <v>0.88901844803762298</v>
      </c>
      <c r="H8" s="141">
        <v>0.82245989304812805</v>
      </c>
      <c r="I8" s="142">
        <v>0.87398278560250298</v>
      </c>
      <c r="J8" s="139">
        <v>0.98248694560166605</v>
      </c>
      <c r="K8" s="143">
        <f t="shared" si="0"/>
        <v>-1.1930800201817169E-2</v>
      </c>
      <c r="L8" s="141">
        <v>0.888821482980513</v>
      </c>
      <c r="M8" s="144">
        <f t="shared" si="1"/>
        <v>-2.2155339694552807E-2</v>
      </c>
      <c r="N8" s="141">
        <v>0.82839869281045697</v>
      </c>
      <c r="O8" s="145">
        <f t="shared" si="2"/>
        <v>0.72207773443140943</v>
      </c>
      <c r="P8" s="140">
        <v>0.87045270518954698</v>
      </c>
      <c r="Q8" s="146">
        <f t="shared" si="3"/>
        <v>-0.40390731615182102</v>
      </c>
      <c r="R8" s="147"/>
      <c r="U8" s="140"/>
      <c r="V8" s="148"/>
      <c r="W8" s="90" t="e">
        <f t="shared" si="4"/>
        <v>#DIV/0!</v>
      </c>
      <c r="Y8" s="91" t="e">
        <f t="shared" si="5"/>
        <v>#DIV/0!</v>
      </c>
      <c r="AA8" s="103" t="e">
        <f t="shared" si="6"/>
        <v>#DIV/0!</v>
      </c>
      <c r="AC8" s="140"/>
      <c r="AD8" s="148"/>
    </row>
    <row r="9" spans="1:30" s="141" customFormat="1" x14ac:dyDescent="0.3">
      <c r="A9" s="127"/>
      <c r="B9" s="100"/>
      <c r="C9" s="123"/>
      <c r="D9" s="102"/>
      <c r="E9" s="101"/>
      <c r="F9" s="100"/>
      <c r="G9" s="126"/>
      <c r="H9" s="126"/>
      <c r="I9" s="127"/>
      <c r="J9" s="100"/>
      <c r="K9" s="137"/>
      <c r="L9" s="126"/>
      <c r="M9" s="126"/>
      <c r="N9" s="126"/>
      <c r="O9" s="127"/>
      <c r="P9" s="127"/>
      <c r="Q9" s="123"/>
      <c r="R9" s="147"/>
      <c r="U9" s="140"/>
      <c r="V9" s="148"/>
      <c r="W9" s="90" t="e">
        <f t="shared" si="4"/>
        <v>#DIV/0!</v>
      </c>
      <c r="Y9" s="91" t="e">
        <f t="shared" si="5"/>
        <v>#DIV/0!</v>
      </c>
      <c r="AA9" s="103" t="e">
        <f t="shared" si="6"/>
        <v>#DIV/0!</v>
      </c>
      <c r="AC9" s="140"/>
      <c r="AD9" s="148"/>
    </row>
  </sheetData>
  <mergeCells count="10">
    <mergeCell ref="V2:AC2"/>
    <mergeCell ref="R1:AC1"/>
    <mergeCell ref="E7:E8"/>
    <mergeCell ref="D7:D8"/>
    <mergeCell ref="F2:I2"/>
    <mergeCell ref="J2:Q2"/>
    <mergeCell ref="D4:D5"/>
    <mergeCell ref="E4:E5"/>
    <mergeCell ref="F1:Q1"/>
    <mergeCell ref="R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6E3-4AA4-4ABF-9CD1-4A8772AE4767}">
  <dimension ref="A1:R10"/>
  <sheetViews>
    <sheetView workbookViewId="0">
      <selection activeCell="R13" sqref="R13"/>
    </sheetView>
  </sheetViews>
  <sheetFormatPr defaultColWidth="8.77734375" defaultRowHeight="14.4" x14ac:dyDescent="0.3"/>
  <cols>
    <col min="1" max="1" width="23.88671875" style="5" bestFit="1" customWidth="1"/>
    <col min="2" max="2" width="22.33203125" style="5" bestFit="1" customWidth="1"/>
    <col min="3" max="3" width="16.77734375" style="10" bestFit="1" customWidth="1"/>
    <col min="4" max="4" width="16.77734375" style="11" bestFit="1" customWidth="1"/>
    <col min="5" max="5" width="7.5546875" style="15" bestFit="1" customWidth="1"/>
    <col min="6" max="7" width="7.5546875" style="5" bestFit="1" customWidth="1"/>
    <col min="8" max="8" width="7.5546875" style="16" bestFit="1" customWidth="1"/>
    <col min="9" max="9" width="7.5546875" style="15" bestFit="1" customWidth="1"/>
    <col min="10" max="10" width="9.21875" style="17" bestFit="1" customWidth="1"/>
    <col min="11" max="11" width="7.5546875" style="5" bestFit="1" customWidth="1"/>
    <col min="12" max="12" width="9.21875" style="5" bestFit="1" customWidth="1"/>
    <col min="13" max="13" width="7.5546875" style="5" bestFit="1" customWidth="1"/>
    <col min="14" max="14" width="9.21875" style="20" bestFit="1" customWidth="1"/>
    <col min="15" max="15" width="7.5546875" style="20" bestFit="1" customWidth="1"/>
    <col min="16" max="16" width="9.21875" style="16" bestFit="1" customWidth="1"/>
    <col min="17" max="17" width="10.6640625" style="17" bestFit="1" customWidth="1"/>
    <col min="18" max="18" width="14.77734375" style="5" bestFit="1" customWidth="1"/>
    <col min="19" max="16384" width="8.77734375" style="5"/>
  </cols>
  <sheetData>
    <row r="1" spans="1:18" s="7" customFormat="1" x14ac:dyDescent="0.3">
      <c r="A1" s="7" t="s">
        <v>12</v>
      </c>
      <c r="B1" s="7" t="s">
        <v>11</v>
      </c>
      <c r="C1" s="7" t="s">
        <v>8</v>
      </c>
      <c r="D1" s="8" t="s">
        <v>7</v>
      </c>
      <c r="E1" s="46" t="s">
        <v>16</v>
      </c>
      <c r="F1" s="47"/>
      <c r="G1" s="47"/>
      <c r="H1" s="48"/>
      <c r="I1" s="46" t="s">
        <v>17</v>
      </c>
      <c r="J1" s="49"/>
      <c r="K1" s="47"/>
      <c r="L1" s="47"/>
      <c r="M1" s="47"/>
      <c r="N1" s="50"/>
      <c r="O1" s="50"/>
      <c r="P1" s="48"/>
      <c r="Q1" s="9" t="s">
        <v>9</v>
      </c>
      <c r="R1" s="7" t="s">
        <v>19</v>
      </c>
    </row>
    <row r="2" spans="1:18" s="10" customFormat="1" x14ac:dyDescent="0.3">
      <c r="B2" s="5"/>
      <c r="D2" s="11"/>
      <c r="E2" s="12" t="s">
        <v>1</v>
      </c>
      <c r="F2" s="10" t="s">
        <v>2</v>
      </c>
      <c r="G2" s="10" t="s">
        <v>3</v>
      </c>
      <c r="H2" s="13" t="s">
        <v>4</v>
      </c>
      <c r="I2" s="12" t="s">
        <v>1</v>
      </c>
      <c r="J2" s="21" t="s">
        <v>20</v>
      </c>
      <c r="K2" s="10" t="s">
        <v>2</v>
      </c>
      <c r="L2" s="21" t="s">
        <v>20</v>
      </c>
      <c r="M2" s="10" t="s">
        <v>3</v>
      </c>
      <c r="N2" s="21" t="s">
        <v>20</v>
      </c>
      <c r="O2" s="13" t="s">
        <v>4</v>
      </c>
      <c r="P2" s="22" t="s">
        <v>20</v>
      </c>
      <c r="Q2" s="14"/>
    </row>
    <row r="3" spans="1:18" x14ac:dyDescent="0.3">
      <c r="A3" s="5">
        <v>0.56506098011430395</v>
      </c>
      <c r="B3" s="5">
        <v>0.56211048804700703</v>
      </c>
      <c r="C3" s="44" t="s">
        <v>22</v>
      </c>
      <c r="D3" s="42" t="s">
        <v>22</v>
      </c>
      <c r="E3" s="15">
        <v>0.57295329472817302</v>
      </c>
      <c r="F3" s="5">
        <v>0.50407239819004501</v>
      </c>
      <c r="G3" s="5">
        <v>0.52156862745097998</v>
      </c>
      <c r="H3" s="16">
        <v>0.53847549909255898</v>
      </c>
      <c r="I3" s="15">
        <v>0.57294779751067704</v>
      </c>
      <c r="J3" s="14">
        <f>ABS((I3 - E3)/E3) * 100</f>
        <v>9.5945298623244517E-4</v>
      </c>
      <c r="K3" s="5">
        <v>0.50405862457722606</v>
      </c>
      <c r="L3" s="10">
        <f>ABS((K3 - F3)/F3) * 100</f>
        <v>2.7324671750354459E-3</v>
      </c>
      <c r="M3" s="5">
        <v>0.520762527233115</v>
      </c>
      <c r="N3" s="11">
        <f>ABS((M3 - G3)/G3) * 100</f>
        <v>0.15455304928990232</v>
      </c>
      <c r="O3" s="16">
        <v>0.53846242243162401</v>
      </c>
      <c r="P3" s="13">
        <f>ABS((O3 - H3)/H3) * 100</f>
        <v>2.4284597826662517E-3</v>
      </c>
      <c r="Q3" s="17" t="b">
        <v>0</v>
      </c>
    </row>
    <row r="4" spans="1:18" s="23" customFormat="1" x14ac:dyDescent="0.3">
      <c r="A4" s="23">
        <v>0.53870398845237699</v>
      </c>
      <c r="B4" s="23">
        <v>0.53328462840788804</v>
      </c>
      <c r="C4" s="45"/>
      <c r="D4" s="43"/>
      <c r="E4" s="25">
        <v>0.53181477524596099</v>
      </c>
      <c r="F4" s="23">
        <v>0.54514008993427798</v>
      </c>
      <c r="G4" s="23">
        <v>0.57176470588235295</v>
      </c>
      <c r="H4" s="26">
        <v>0.57333333333333303</v>
      </c>
      <c r="I4" s="25">
        <v>0.53181207485323001</v>
      </c>
      <c r="J4" s="27">
        <f>ABS((I4 - E4)/E4) * 100</f>
        <v>5.0776940707073794E-4</v>
      </c>
      <c r="K4" s="23">
        <v>0.5451455940187</v>
      </c>
      <c r="L4" s="28">
        <f>ABS((K4 - F4)/F4) * 100</f>
        <v>1.0096642172616611E-3</v>
      </c>
      <c r="M4" s="23">
        <v>0.572223959962464</v>
      </c>
      <c r="N4" s="29">
        <f>ABS((M4 - G4)/G4) * 100</f>
        <v>8.0322215657282217E-2</v>
      </c>
      <c r="O4" s="26">
        <v>0.57318085507793204</v>
      </c>
      <c r="P4" s="30">
        <f>ABS((O4 - H4)/H4) * 100</f>
        <v>2.6595044546684245E-2</v>
      </c>
      <c r="Q4" s="31" t="b">
        <v>1</v>
      </c>
    </row>
    <row r="5" spans="1:18" s="19" customFormat="1" x14ac:dyDescent="0.3">
      <c r="J5" s="37"/>
      <c r="L5" s="37"/>
      <c r="N5" s="37"/>
      <c r="P5" s="37"/>
    </row>
    <row r="6" spans="1:18" s="24" customFormat="1" x14ac:dyDescent="0.3">
      <c r="A6" s="24">
        <v>0.73434953425430305</v>
      </c>
      <c r="B6" s="24">
        <v>0.56080330551903601</v>
      </c>
      <c r="C6" s="44" t="s">
        <v>5</v>
      </c>
      <c r="D6" s="42" t="s">
        <v>5</v>
      </c>
      <c r="E6" s="32">
        <v>0.77613843827749496</v>
      </c>
      <c r="F6" s="24">
        <v>0.82778117483999802</v>
      </c>
      <c r="G6" s="24">
        <v>0.96470588235294097</v>
      </c>
      <c r="H6" s="33">
        <v>0.96497277676950999</v>
      </c>
      <c r="I6" s="32">
        <v>0.77510347640367205</v>
      </c>
      <c r="J6" s="38">
        <f t="shared" ref="J6:J7" si="0">ABS((I6 - E6)/E6) * 100</f>
        <v>0.13334758630429677</v>
      </c>
      <c r="K6" s="24">
        <v>0.8309279685548</v>
      </c>
      <c r="L6" s="39">
        <f t="shared" ref="L6:L7" si="1">ABS((K6 - F6)/F6) * 100</f>
        <v>0.38014801622061778</v>
      </c>
      <c r="M6" s="24">
        <v>0.96450980392156804</v>
      </c>
      <c r="N6" s="40">
        <f t="shared" ref="N6:N7" si="2">ABS((M6 - G6)/G6) * 100</f>
        <v>2.0325203252071582E-2</v>
      </c>
      <c r="O6" s="33">
        <v>0.96065655404887695</v>
      </c>
      <c r="P6" s="41">
        <f t="shared" ref="P6:P7" si="3">ABS((O6 - H6)/H6) * 100</f>
        <v>0.44728958417694215</v>
      </c>
      <c r="Q6" s="34" t="b">
        <v>0</v>
      </c>
      <c r="R6" s="51" t="s">
        <v>18</v>
      </c>
    </row>
    <row r="7" spans="1:18" s="23" customFormat="1" x14ac:dyDescent="0.3">
      <c r="A7" s="23">
        <v>0.80257188549826697</v>
      </c>
      <c r="B7" s="23">
        <v>0.61775548645103096</v>
      </c>
      <c r="C7" s="45"/>
      <c r="D7" s="43"/>
      <c r="E7" s="25">
        <v>0.80797894110205704</v>
      </c>
      <c r="F7" s="23">
        <v>0.80924247665167703</v>
      </c>
      <c r="G7" s="23">
        <v>0.97109243697478898</v>
      </c>
      <c r="H7" s="26">
        <v>0.95426573426573402</v>
      </c>
      <c r="I7" s="25">
        <v>0.806535435228243</v>
      </c>
      <c r="J7" s="27">
        <f t="shared" si="0"/>
        <v>0.1786563733759122</v>
      </c>
      <c r="K7" s="23">
        <v>0.81042133775709901</v>
      </c>
      <c r="L7" s="28">
        <f t="shared" si="1"/>
        <v>0.14567464504577635</v>
      </c>
      <c r="M7" s="23">
        <v>0.97254717964758597</v>
      </c>
      <c r="N7" s="29">
        <f t="shared" si="2"/>
        <v>0.14980475775600763</v>
      </c>
      <c r="O7" s="26">
        <v>0.95502858967288695</v>
      </c>
      <c r="P7" s="30">
        <f t="shared" si="3"/>
        <v>7.9941611624555847E-2</v>
      </c>
      <c r="Q7" s="31" t="b">
        <v>1</v>
      </c>
      <c r="R7" s="52"/>
    </row>
    <row r="8" spans="1:18" s="36" customFormat="1" x14ac:dyDescent="0.3">
      <c r="C8" s="37"/>
      <c r="D8" s="37"/>
    </row>
    <row r="9" spans="1:18" s="24" customFormat="1" x14ac:dyDescent="0.3">
      <c r="C9" s="44" t="s">
        <v>21</v>
      </c>
      <c r="D9" s="42" t="s">
        <v>5</v>
      </c>
      <c r="E9" s="32"/>
      <c r="H9" s="33"/>
      <c r="I9" s="32"/>
      <c r="J9" s="34"/>
      <c r="N9" s="35"/>
      <c r="O9" s="35"/>
      <c r="P9" s="33"/>
      <c r="Q9" s="34" t="b">
        <v>0</v>
      </c>
    </row>
    <row r="10" spans="1:18" x14ac:dyDescent="0.3">
      <c r="C10" s="45"/>
      <c r="D10" s="43"/>
      <c r="Q10" s="18" t="b">
        <v>1</v>
      </c>
    </row>
  </sheetData>
  <mergeCells count="9">
    <mergeCell ref="D9:D10"/>
    <mergeCell ref="C9:C10"/>
    <mergeCell ref="C6:C7"/>
    <mergeCell ref="D6:D7"/>
    <mergeCell ref="R6:R7"/>
    <mergeCell ref="E1:H1"/>
    <mergeCell ref="I1:P1"/>
    <mergeCell ref="C3:C4"/>
    <mergeCell ref="D3:D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B6B-8EC7-4841-A815-4D8ED46C3A73}">
  <sheetPr codeName="Sheet2"/>
  <dimension ref="A1:T9"/>
  <sheetViews>
    <sheetView zoomScaleNormal="100" workbookViewId="0">
      <selection activeCell="B1" sqref="B1:M5"/>
    </sheetView>
  </sheetViews>
  <sheetFormatPr defaultColWidth="8.77734375" defaultRowHeight="18" x14ac:dyDescent="0.35"/>
  <cols>
    <col min="1" max="1" width="16.33203125" style="3" bestFit="1" customWidth="1"/>
    <col min="2" max="2" width="7.5546875" style="15" bestFit="1" customWidth="1"/>
    <col min="3" max="4" width="7.5546875" style="5" bestFit="1" customWidth="1"/>
    <col min="5" max="5" width="7.5546875" style="16" bestFit="1" customWidth="1"/>
    <col min="6" max="6" width="7.5546875" style="15" bestFit="1" customWidth="1"/>
    <col min="7" max="7" width="9.21875" style="17" bestFit="1" customWidth="1"/>
    <col min="8" max="8" width="7.5546875" style="5" bestFit="1" customWidth="1"/>
    <col min="9" max="9" width="9.21875" style="5" bestFit="1" customWidth="1"/>
    <col min="10" max="10" width="7.5546875" style="5" bestFit="1" customWidth="1"/>
    <col min="11" max="11" width="9.21875" style="20" bestFit="1" customWidth="1"/>
    <col min="12" max="12" width="7.5546875" style="20" bestFit="1" customWidth="1"/>
    <col min="13" max="13" width="9.21875" style="16" bestFit="1" customWidth="1"/>
    <col min="14" max="14" width="10.6640625" style="4" bestFit="1" customWidth="1"/>
    <col min="15" max="16384" width="8.77734375" style="4"/>
  </cols>
  <sheetData>
    <row r="1" spans="1:20" s="3" customFormat="1" x14ac:dyDescent="0.35">
      <c r="A1" s="53" t="s">
        <v>0</v>
      </c>
      <c r="B1" s="54" t="s">
        <v>24</v>
      </c>
      <c r="C1" s="54"/>
      <c r="D1" s="54"/>
      <c r="E1" s="54"/>
      <c r="F1" s="54" t="s">
        <v>25</v>
      </c>
      <c r="G1" s="54"/>
      <c r="H1" s="54"/>
      <c r="I1" s="54"/>
      <c r="J1" s="54"/>
      <c r="K1" s="54"/>
      <c r="L1" s="54"/>
      <c r="M1" s="60"/>
      <c r="N1" s="55" t="s">
        <v>9</v>
      </c>
    </row>
    <row r="2" spans="1:20" x14ac:dyDescent="0.35">
      <c r="A2" s="53"/>
      <c r="B2" s="12" t="s">
        <v>1</v>
      </c>
      <c r="C2" s="10" t="s">
        <v>2</v>
      </c>
      <c r="D2" s="10" t="s">
        <v>3</v>
      </c>
      <c r="E2" s="13" t="s">
        <v>4</v>
      </c>
      <c r="F2" s="12" t="s">
        <v>1</v>
      </c>
      <c r="G2" s="21" t="s">
        <v>20</v>
      </c>
      <c r="H2" s="10" t="s">
        <v>2</v>
      </c>
      <c r="I2" s="21" t="s">
        <v>20</v>
      </c>
      <c r="J2" s="10" t="s">
        <v>3</v>
      </c>
      <c r="K2" s="21" t="s">
        <v>20</v>
      </c>
      <c r="L2" s="13" t="s">
        <v>4</v>
      </c>
      <c r="M2" s="22" t="s">
        <v>20</v>
      </c>
      <c r="N2" s="64"/>
    </row>
    <row r="3" spans="1:20" s="3" customFormat="1" x14ac:dyDescent="0.35">
      <c r="A3" s="61" t="s">
        <v>6</v>
      </c>
      <c r="B3" s="63">
        <v>0.81115107913669005</v>
      </c>
      <c r="C3" s="63">
        <v>0.72872340425531901</v>
      </c>
      <c r="D3" s="63">
        <v>0.80392156862745101</v>
      </c>
      <c r="E3" s="63">
        <v>0.77477477477477397</v>
      </c>
      <c r="F3" s="56">
        <v>0.80453341183397098</v>
      </c>
      <c r="G3" s="14">
        <f>ABS((F3 - B3)/B3) * 100</f>
        <v>0.81583658986957941</v>
      </c>
      <c r="H3" s="57">
        <v>0.79170423805229895</v>
      </c>
      <c r="I3" s="10">
        <f>ABS((H3 - C3)/C3) * 100</f>
        <v>8.6426253677607523</v>
      </c>
      <c r="J3" s="57">
        <v>0.79393939393939394</v>
      </c>
      <c r="K3" s="11">
        <f>ABS((J3 - D3)/D3) * 100</f>
        <v>1.2416851441241716</v>
      </c>
      <c r="L3" s="58">
        <v>0.83870967741935398</v>
      </c>
      <c r="M3" s="13">
        <f>ABS((L3 - E3)/E3) * 100</f>
        <v>8.2520630157539401</v>
      </c>
      <c r="N3" s="59" t="b">
        <v>1</v>
      </c>
    </row>
    <row r="4" spans="1:20" s="76" customFormat="1" ht="18.600000000000001" thickBot="1" x14ac:dyDescent="0.4">
      <c r="A4" s="62"/>
      <c r="B4" s="69"/>
      <c r="C4" s="70"/>
      <c r="D4" s="70"/>
      <c r="E4" s="71">
        <v>0.77477477477477397</v>
      </c>
      <c r="F4" s="69"/>
      <c r="G4" s="72"/>
      <c r="H4" s="70"/>
      <c r="I4" s="73"/>
      <c r="J4" s="70"/>
      <c r="K4" s="74"/>
      <c r="L4" s="71">
        <v>0.83870967741935398</v>
      </c>
      <c r="M4" s="13">
        <f>ABS((L4 - E4)/E4) * 100</f>
        <v>8.2520630157539401</v>
      </c>
      <c r="N4" s="75" t="b">
        <v>0</v>
      </c>
    </row>
    <row r="5" spans="1:20" s="68" customFormat="1" ht="18.600000000000001" thickTop="1" x14ac:dyDescent="0.35">
      <c r="A5" s="61" t="s">
        <v>5</v>
      </c>
      <c r="B5" s="66"/>
      <c r="C5" s="66"/>
      <c r="D5" s="66"/>
      <c r="E5" s="66"/>
      <c r="F5" s="66"/>
      <c r="G5" s="39"/>
      <c r="H5" s="66"/>
      <c r="I5" s="39"/>
      <c r="J5" s="66"/>
      <c r="K5" s="39"/>
      <c r="L5" s="66"/>
      <c r="M5" s="39"/>
      <c r="N5" s="67" t="b">
        <v>0</v>
      </c>
    </row>
    <row r="6" spans="1:20" x14ac:dyDescent="0.35">
      <c r="A6" s="62"/>
      <c r="B6" s="5"/>
      <c r="E6" s="5"/>
      <c r="F6" s="5"/>
      <c r="G6" s="5"/>
      <c r="K6" s="5"/>
      <c r="L6" s="5"/>
      <c r="M6" s="5"/>
      <c r="N6" s="65"/>
    </row>
    <row r="9" spans="1:20" x14ac:dyDescent="0.35">
      <c r="T9" s="2"/>
    </row>
  </sheetData>
  <mergeCells count="4">
    <mergeCell ref="A5:A6"/>
    <mergeCell ref="F1:M1"/>
    <mergeCell ref="B1:E1"/>
    <mergeCell ref="A3:A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0C5-56C9-4ED6-99B5-2A4E7CAEC132}">
  <dimension ref="A1:N6"/>
  <sheetViews>
    <sheetView workbookViewId="0">
      <selection activeCell="D4" sqref="D4"/>
    </sheetView>
  </sheetViews>
  <sheetFormatPr defaultColWidth="8.77734375" defaultRowHeight="14.4" x14ac:dyDescent="0.3"/>
  <cols>
    <col min="1" max="1" width="16.33203125" style="1" bestFit="1" customWidth="1"/>
    <col min="2" max="5" width="7.5546875" style="1" bestFit="1" customWidth="1"/>
    <col min="6" max="6" width="7.5546875" style="82" bestFit="1" customWidth="1"/>
    <col min="7" max="7" width="9.21875" style="1" bestFit="1" customWidth="1"/>
    <col min="8" max="8" width="7.5546875" style="1" bestFit="1" customWidth="1"/>
    <col min="9" max="9" width="9.21875" style="1" bestFit="1" customWidth="1"/>
    <col min="10" max="10" width="7.5546875" style="1" bestFit="1" customWidth="1"/>
    <col min="11" max="11" width="9.21875" style="1" bestFit="1" customWidth="1"/>
    <col min="12" max="12" width="7.5546875" style="1" bestFit="1" customWidth="1"/>
    <col min="13" max="13" width="9.21875" style="1" bestFit="1" customWidth="1"/>
    <col min="14" max="14" width="10.6640625" style="1" bestFit="1" customWidth="1"/>
    <col min="15" max="16384" width="8.77734375" style="1"/>
  </cols>
  <sheetData>
    <row r="1" spans="1:14" x14ac:dyDescent="0.3">
      <c r="A1" s="53" t="s">
        <v>0</v>
      </c>
      <c r="B1" s="83" t="s">
        <v>24</v>
      </c>
      <c r="C1" s="83"/>
      <c r="D1" s="83"/>
      <c r="E1" s="83"/>
      <c r="F1" s="54" t="s">
        <v>25</v>
      </c>
      <c r="G1" s="54"/>
      <c r="H1" s="54"/>
      <c r="I1" s="54"/>
      <c r="J1" s="54"/>
      <c r="K1" s="54"/>
      <c r="L1" s="54"/>
      <c r="M1" s="60"/>
      <c r="N1" s="55" t="s">
        <v>9</v>
      </c>
    </row>
    <row r="2" spans="1:14" x14ac:dyDescent="0.3">
      <c r="A2" s="53"/>
      <c r="B2" s="12" t="s">
        <v>1</v>
      </c>
      <c r="C2" s="10" t="s">
        <v>2</v>
      </c>
      <c r="D2" s="10" t="s">
        <v>3</v>
      </c>
      <c r="E2" s="10" t="s">
        <v>4</v>
      </c>
      <c r="F2" s="14" t="s">
        <v>1</v>
      </c>
      <c r="G2" s="21" t="s">
        <v>20</v>
      </c>
      <c r="H2" s="10" t="s">
        <v>2</v>
      </c>
      <c r="I2" s="21" t="s">
        <v>20</v>
      </c>
      <c r="J2" s="10" t="s">
        <v>3</v>
      </c>
      <c r="K2" s="21" t="s">
        <v>20</v>
      </c>
      <c r="L2" s="13" t="s">
        <v>4</v>
      </c>
      <c r="M2" s="22" t="s">
        <v>20</v>
      </c>
      <c r="N2" s="64"/>
    </row>
    <row r="3" spans="1:14" x14ac:dyDescent="0.3">
      <c r="A3" s="61" t="s">
        <v>6</v>
      </c>
      <c r="B3" s="63">
        <v>0.55623901581722301</v>
      </c>
      <c r="C3" s="63">
        <v>0.42699724517906301</v>
      </c>
      <c r="D3" s="63">
        <v>0.48076923076923</v>
      </c>
      <c r="E3" s="63">
        <v>0.41237113402061798</v>
      </c>
      <c r="F3" s="79">
        <v>0.57176609568812697</v>
      </c>
      <c r="G3" s="14">
        <f>ABS((F3 - B3)/B3) * 100</f>
        <v>2.7914402674705707</v>
      </c>
      <c r="H3" s="57">
        <v>0.50315599639314701</v>
      </c>
      <c r="I3" s="10">
        <f>ABS((H3 - C3)/C3) * 100</f>
        <v>17.835888187556463</v>
      </c>
      <c r="J3" s="57">
        <v>0.61538461538461497</v>
      </c>
      <c r="K3" s="11">
        <f>ABS((J3 - D3)/D3) * 100</f>
        <v>28.000000000000121</v>
      </c>
      <c r="L3" s="58">
        <v>0.53146853146853101</v>
      </c>
      <c r="M3" s="13">
        <f>ABS((L3 - E3)/E3) * 100</f>
        <v>28.881118881118951</v>
      </c>
      <c r="N3" s="59" t="b">
        <v>1</v>
      </c>
    </row>
    <row r="4" spans="1:14" ht="15" thickBot="1" x14ac:dyDescent="0.35">
      <c r="A4" s="78"/>
      <c r="B4" s="69">
        <v>0.55623901581722301</v>
      </c>
      <c r="C4" s="70">
        <v>0.42699724517906301</v>
      </c>
      <c r="D4" s="70">
        <v>0.48076923076923</v>
      </c>
      <c r="E4" s="70">
        <v>0.41237113402061798</v>
      </c>
      <c r="F4" s="80">
        <v>0.57176609568812697</v>
      </c>
      <c r="G4" s="14">
        <f t="shared" ref="G4:G6" si="0">ABS((F4 - B4)/B4) * 100</f>
        <v>2.7914402674705707</v>
      </c>
      <c r="H4" s="70">
        <v>0.50315599639314701</v>
      </c>
      <c r="I4" s="10">
        <f t="shared" ref="I4:I6" si="1">ABS((H4 - C4)/C4) * 100</f>
        <v>17.835888187556463</v>
      </c>
      <c r="J4" s="70">
        <v>0.61538461538461497</v>
      </c>
      <c r="K4" s="11">
        <f t="shared" ref="K4:K6" si="2">ABS((J4 - D4)/D4) * 100</f>
        <v>28.000000000000121</v>
      </c>
      <c r="L4" s="71">
        <v>0.53146853146853101</v>
      </c>
      <c r="M4" s="13">
        <f t="shared" ref="M4:M6" si="3">ABS((L4 - E4)/E4) * 100</f>
        <v>28.881118881118951</v>
      </c>
      <c r="N4" s="75" t="b">
        <v>0</v>
      </c>
    </row>
    <row r="5" spans="1:14" ht="15" thickTop="1" x14ac:dyDescent="0.3">
      <c r="A5" s="77" t="s">
        <v>5</v>
      </c>
      <c r="B5" s="66"/>
      <c r="C5" s="66"/>
      <c r="D5" s="66"/>
      <c r="E5" s="66"/>
      <c r="F5" s="81"/>
      <c r="G5" s="14" t="e">
        <f t="shared" si="0"/>
        <v>#DIV/0!</v>
      </c>
      <c r="H5" s="66"/>
      <c r="I5" s="10" t="e">
        <f t="shared" si="1"/>
        <v>#DIV/0!</v>
      </c>
      <c r="J5" s="66"/>
      <c r="K5" s="11" t="e">
        <f t="shared" si="2"/>
        <v>#DIV/0!</v>
      </c>
      <c r="L5" s="66"/>
      <c r="M5" s="13" t="e">
        <f t="shared" si="3"/>
        <v>#DIV/0!</v>
      </c>
      <c r="N5" s="67" t="b">
        <v>0</v>
      </c>
    </row>
    <row r="6" spans="1:14" ht="18" x14ac:dyDescent="0.35">
      <c r="A6" s="62"/>
      <c r="B6" s="5"/>
      <c r="C6" s="5"/>
      <c r="D6" s="5"/>
      <c r="E6" s="5"/>
      <c r="F6" s="17"/>
      <c r="G6" s="14" t="e">
        <f t="shared" si="0"/>
        <v>#DIV/0!</v>
      </c>
      <c r="H6" s="5"/>
      <c r="I6" s="10" t="e">
        <f t="shared" si="1"/>
        <v>#DIV/0!</v>
      </c>
      <c r="J6" s="5"/>
      <c r="K6" s="11" t="e">
        <f t="shared" si="2"/>
        <v>#DIV/0!</v>
      </c>
      <c r="L6" s="5"/>
      <c r="M6" s="13" t="e">
        <f t="shared" si="3"/>
        <v>#DIV/0!</v>
      </c>
      <c r="N6" s="65"/>
    </row>
  </sheetData>
  <mergeCells count="4">
    <mergeCell ref="A5:A6"/>
    <mergeCell ref="B1:E1"/>
    <mergeCell ref="F1:M1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8EE-3CA5-41B4-82F5-E93B881F38C7}">
  <dimension ref="A1:B7"/>
  <sheetViews>
    <sheetView workbookViewId="0">
      <selection activeCell="B2" sqref="B2"/>
    </sheetView>
  </sheetViews>
  <sheetFormatPr defaultRowHeight="14.4" x14ac:dyDescent="0.3"/>
  <cols>
    <col min="1" max="1" width="6" style="6" bestFit="1" customWidth="1"/>
    <col min="2" max="2" width="83.6640625" bestFit="1" customWidth="1"/>
  </cols>
  <sheetData>
    <row r="1" spans="1:2" s="6" customFormat="1" x14ac:dyDescent="0.3">
      <c r="A1" s="6" t="s">
        <v>13</v>
      </c>
      <c r="B1" s="6" t="s">
        <v>14</v>
      </c>
    </row>
    <row r="2" spans="1:2" x14ac:dyDescent="0.3">
      <c r="A2" s="6">
        <v>1</v>
      </c>
      <c r="B2" t="s">
        <v>23</v>
      </c>
    </row>
    <row r="3" spans="1:2" x14ac:dyDescent="0.3">
      <c r="A3" s="6">
        <v>2</v>
      </c>
      <c r="B3" t="s">
        <v>15</v>
      </c>
    </row>
    <row r="4" spans="1:2" x14ac:dyDescent="0.3">
      <c r="A4" s="6">
        <v>3</v>
      </c>
    </row>
    <row r="5" spans="1:2" x14ac:dyDescent="0.3">
      <c r="A5" s="6">
        <v>4</v>
      </c>
    </row>
    <row r="6" spans="1:2" x14ac:dyDescent="0.3">
      <c r="A6" s="6">
        <v>5</v>
      </c>
    </row>
    <row r="7" spans="1:2" x14ac:dyDescent="0.3">
      <c r="A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With_TL_AST</vt:lpstr>
      <vt:lpstr>With_TL_SUT</vt:lpstr>
      <vt:lpstr>Without_TL_AST</vt:lpstr>
      <vt:lpstr>Without_TL_SUT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Shourya Maheshwari</dc:creator>
  <cp:lastModifiedBy>SHOURYA MAHESHWARI</cp:lastModifiedBy>
  <dcterms:created xsi:type="dcterms:W3CDTF">2015-06-05T18:17:20Z</dcterms:created>
  <dcterms:modified xsi:type="dcterms:W3CDTF">2024-03-08T06:17:00Z</dcterms:modified>
</cp:coreProperties>
</file>