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CE0BF1DE-A4C2-41E6-9DD8-F59C1CA827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" i="1" l="1"/>
  <c r="K3" i="1"/>
  <c r="K4" i="1"/>
  <c r="K5" i="1"/>
  <c r="K6" i="1"/>
  <c r="K7" i="1"/>
  <c r="K8" i="1"/>
  <c r="K9" i="1"/>
  <c r="K2" i="1"/>
  <c r="H2" i="1"/>
  <c r="N2" i="1" l="1"/>
  <c r="L2" i="1"/>
  <c r="L3" i="1" s="1"/>
  <c r="L4" i="1" s="1"/>
  <c r="L5" i="1" s="1"/>
  <c r="L6" i="1" s="1"/>
  <c r="L7" i="1" s="1"/>
  <c r="L8" i="1" s="1"/>
  <c r="L9" i="1" s="1"/>
  <c r="K11" i="1"/>
  <c r="M2" i="1" s="1"/>
  <c r="N9" i="1"/>
  <c r="M9" i="1"/>
  <c r="N8" i="1"/>
  <c r="M8" i="1"/>
  <c r="N7" i="1"/>
  <c r="M7" i="1"/>
  <c r="N6" i="1"/>
  <c r="M6" i="1"/>
  <c r="N5" i="1"/>
  <c r="M5" i="1"/>
  <c r="N4" i="1"/>
  <c r="M4" i="1"/>
  <c r="N3" i="1"/>
  <c r="M3" i="1"/>
  <c r="N11" i="1" l="1"/>
  <c r="K15" i="1" s="1"/>
  <c r="O3" i="1" l="1"/>
  <c r="O4" i="1"/>
  <c r="O5" i="1"/>
  <c r="O6" i="1"/>
  <c r="O7" i="1"/>
  <c r="O8" i="1"/>
  <c r="O9" i="1"/>
  <c r="O2" i="1"/>
  <c r="Q2" i="1" l="1"/>
  <c r="R2" i="1" s="1"/>
  <c r="P2" i="1"/>
  <c r="Q9" i="1"/>
  <c r="R9" i="1" s="1"/>
  <c r="P9" i="1"/>
  <c r="Q8" i="1"/>
  <c r="R8" i="1" s="1"/>
  <c r="P8" i="1"/>
  <c r="Q7" i="1"/>
  <c r="R7" i="1" s="1"/>
  <c r="P7" i="1"/>
  <c r="Q6" i="1"/>
  <c r="R6" i="1" s="1"/>
  <c r="P6" i="1"/>
  <c r="Q5" i="1"/>
  <c r="R5" i="1" s="1"/>
  <c r="P5" i="1"/>
  <c r="Q4" i="1"/>
  <c r="R4" i="1" s="1"/>
  <c r="P4" i="1"/>
  <c r="Q3" i="1"/>
  <c r="R3" i="1" s="1"/>
  <c r="P3" i="1"/>
  <c r="P11" i="1" l="1"/>
  <c r="K21" i="1" s="1"/>
  <c r="R11" i="1"/>
  <c r="K22" i="1" s="1"/>
  <c r="K23" i="1" s="1"/>
  <c r="K24" i="1" s="1"/>
</calcChain>
</file>

<file path=xl/sharedStrings.xml><?xml version="1.0" encoding="utf-8"?>
<sst xmlns="http://schemas.openxmlformats.org/spreadsheetml/2006/main" count="40" uniqueCount="40">
  <si>
    <t>x</t>
  </si>
  <si>
    <t>f</t>
  </si>
  <si>
    <t>Fa</t>
  </si>
  <si>
    <t>fr</t>
  </si>
  <si>
    <t>x*f</t>
  </si>
  <si>
    <t>|x - media|</t>
  </si>
  <si>
    <t>|x - media|*f</t>
  </si>
  <si>
    <t>( x - media ) 2</t>
  </si>
  <si>
    <t>( x - media ) 2 * f</t>
  </si>
  <si>
    <t>n=</t>
  </si>
  <si>
    <t>En promedio la cantidad de cursos realizados por los empleados</t>
  </si>
  <si>
    <t>de la empresa xx de la ciudad de cba es de 2,950. El 50% de los</t>
  </si>
  <si>
    <t>empleados realizaron mas de 2 cursos y el resto menos de 2</t>
  </si>
  <si>
    <t>cursos. Aunque la mayoria de los empleados realizaron 2 cursos.</t>
  </si>
  <si>
    <t>El rango de analisis de datos es de 7.</t>
  </si>
  <si>
    <t>La cantidad de cursos de los empleados de la empresa se alejan de</t>
  </si>
  <si>
    <t>los valores centrales entre 1,745 y 2,085.</t>
  </si>
  <si>
    <t>En total seran 4,348 los valores que se dispersan del los</t>
  </si>
  <si>
    <t>Medidas de tendencia Central</t>
  </si>
  <si>
    <t>valores promedios.</t>
  </si>
  <si>
    <t>MEDIA</t>
  </si>
  <si>
    <t>Por lo tanto se puede asegurar que el 70,68% de los empleados</t>
  </si>
  <si>
    <t>MEDIANA</t>
  </si>
  <si>
    <t>de la empresa tienen una cantidad de cursos que no se ajustan</t>
  </si>
  <si>
    <t>MODA</t>
  </si>
  <si>
    <t>a los valores medios.</t>
  </si>
  <si>
    <t>Ademas el 25% de los empleados tienen menos de 1 curso.</t>
  </si>
  <si>
    <t>Medidas de dispercion</t>
  </si>
  <si>
    <t>En tanto que menos del 50% tienen menos de 2 cursos.</t>
  </si>
  <si>
    <t>RANGO</t>
  </si>
  <si>
    <t>Y por ultimo el 75% de los empleados tienen menos de 4 cursos.</t>
  </si>
  <si>
    <t>D MEDIA</t>
  </si>
  <si>
    <t>VARIANZA</t>
  </si>
  <si>
    <t>D ESTANDAR</t>
  </si>
  <si>
    <t>Coeficiente Variacion</t>
  </si>
  <si>
    <t>Medidas de posicion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</si>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</sst>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charset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444444"/>
      <name val="Calibri"/>
      <family val="2"/>
      <charset val="1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E0B4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4" xfId="0" applyFont="1" applyFill="1" applyBorder="1" applyAlignment="1">
      <alignment readingOrder="1"/>
    </xf>
    <xf numFmtId="0" fontId="0" fillId="2" borderId="1" xfId="0" applyFill="1" applyBorder="1"/>
    <xf numFmtId="0" fontId="0" fillId="2" borderId="5" xfId="0" applyFill="1" applyBorder="1"/>
    <xf numFmtId="0" fontId="0" fillId="0" borderId="0" xfId="0" applyAlignment="1">
      <alignment horizontal="center"/>
    </xf>
    <xf numFmtId="0" fontId="2" fillId="6" borderId="1" xfId="0" applyFont="1" applyFill="1" applyBorder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2" fillId="0" borderId="7" xfId="0" applyNumberFormat="1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2" fontId="4" fillId="0" borderId="1" xfId="0" quotePrefix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0" xfId="0" applyFont="1" applyFill="1"/>
    <xf numFmtId="0" fontId="3" fillId="3" borderId="0" xfId="0" applyFont="1" applyFill="1"/>
    <xf numFmtId="0" fontId="2" fillId="5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"/>
  <sheetViews>
    <sheetView tabSelected="1" workbookViewId="0">
      <selection activeCell="I12" sqref="I12"/>
    </sheetView>
  </sheetViews>
  <sheetFormatPr defaultRowHeight="15"/>
  <cols>
    <col min="6" max="6" width="11.28515625" customWidth="1"/>
    <col min="9" max="9" width="9.5703125" customWidth="1"/>
    <col min="10" max="10" width="19.140625" customWidth="1"/>
    <col min="11" max="11" width="16.85546875" customWidth="1"/>
    <col min="15" max="15" width="10.42578125" customWidth="1"/>
    <col min="16" max="16" width="13" customWidth="1"/>
    <col min="17" max="17" width="12.85546875" customWidth="1"/>
    <col min="18" max="18" width="15.85546875" customWidth="1"/>
  </cols>
  <sheetData>
    <row r="1" spans="1:20">
      <c r="J1" s="12" t="s">
        <v>0</v>
      </c>
      <c r="K1" s="12" t="s">
        <v>1</v>
      </c>
      <c r="L1" s="12" t="s">
        <v>2</v>
      </c>
      <c r="M1" s="12" t="s">
        <v>3</v>
      </c>
      <c r="N1" s="12" t="s">
        <v>4</v>
      </c>
      <c r="O1" s="13" t="s">
        <v>5</v>
      </c>
      <c r="P1" s="13" t="s">
        <v>6</v>
      </c>
      <c r="Q1" s="14" t="s">
        <v>7</v>
      </c>
      <c r="R1" s="13" t="s">
        <v>8</v>
      </c>
      <c r="S1" s="7"/>
      <c r="T1" s="7"/>
    </row>
    <row r="2" spans="1:20" ht="15.75">
      <c r="A2" s="1">
        <v>5</v>
      </c>
      <c r="B2" s="2">
        <v>2</v>
      </c>
      <c r="C2" s="2">
        <v>3</v>
      </c>
      <c r="D2" s="2">
        <v>1</v>
      </c>
      <c r="E2" s="2">
        <v>7</v>
      </c>
      <c r="G2" s="5" t="s">
        <v>9</v>
      </c>
      <c r="H2" s="6">
        <f>COUNT(A2:E5)</f>
        <v>20</v>
      </c>
      <c r="J2" s="9">
        <v>0</v>
      </c>
      <c r="K2" s="9">
        <f>COUNTIFS($A$2:$E$5, J2)</f>
        <v>2</v>
      </c>
      <c r="L2" s="9">
        <f>K2</f>
        <v>2</v>
      </c>
      <c r="M2" s="16">
        <f>K2/$K$11</f>
        <v>0.1</v>
      </c>
      <c r="N2" s="9">
        <f>J2*K2</f>
        <v>0</v>
      </c>
      <c r="O2" s="9">
        <f>ABS(J2-$K$15)</f>
        <v>2.95</v>
      </c>
      <c r="P2" s="9">
        <f>ABS(O2*K2)</f>
        <v>5.9</v>
      </c>
      <c r="Q2" s="10">
        <f>POWER(O2, 2)</f>
        <v>8.7025000000000006</v>
      </c>
      <c r="R2" s="17">
        <f>Q2*K2</f>
        <v>17.405000000000001</v>
      </c>
      <c r="S2" s="7"/>
      <c r="T2" s="7"/>
    </row>
    <row r="3" spans="1:20" ht="15.75">
      <c r="A3" s="3">
        <v>4</v>
      </c>
      <c r="B3" s="4">
        <v>1</v>
      </c>
      <c r="C3" s="4">
        <v>2</v>
      </c>
      <c r="D3" s="4">
        <v>6</v>
      </c>
      <c r="E3" s="4">
        <v>2</v>
      </c>
      <c r="J3" s="9">
        <v>1</v>
      </c>
      <c r="K3" s="9">
        <f t="shared" ref="K3:K9" si="0">COUNTIFS($A$2:$E$5, J3)</f>
        <v>3</v>
      </c>
      <c r="L3" s="9">
        <f>L2+K3</f>
        <v>5</v>
      </c>
      <c r="M3" s="16">
        <f t="shared" ref="M3:M9" si="1">K3/$K$11</f>
        <v>0.15</v>
      </c>
      <c r="N3" s="9">
        <f t="shared" ref="N3:N9" si="2">J3*K3</f>
        <v>3</v>
      </c>
      <c r="O3" s="9">
        <f>ABS(J3-$K$15)</f>
        <v>1.9500000000000002</v>
      </c>
      <c r="P3" s="9">
        <f t="shared" ref="P3:P9" si="3">ABS(O3*K3)</f>
        <v>5.8500000000000005</v>
      </c>
      <c r="Q3" s="10">
        <f t="shared" ref="Q3:Q9" si="4">POWER(O3, 2)</f>
        <v>3.8025000000000007</v>
      </c>
      <c r="R3" s="17">
        <f t="shared" ref="R3:R9" si="5">Q3*K3</f>
        <v>11.407500000000002</v>
      </c>
      <c r="S3" s="7"/>
      <c r="T3" s="7"/>
    </row>
    <row r="4" spans="1:20" ht="15.75">
      <c r="A4" s="3">
        <v>0</v>
      </c>
      <c r="B4" s="4">
        <v>5</v>
      </c>
      <c r="C4" s="4">
        <v>3</v>
      </c>
      <c r="D4" s="4">
        <v>2</v>
      </c>
      <c r="E4" s="4">
        <v>0</v>
      </c>
      <c r="J4" s="9">
        <v>2</v>
      </c>
      <c r="K4" s="9">
        <f t="shared" si="0"/>
        <v>6</v>
      </c>
      <c r="L4" s="9">
        <f t="shared" ref="L4:L9" si="6">L3+K4</f>
        <v>11</v>
      </c>
      <c r="M4" s="16">
        <f t="shared" si="1"/>
        <v>0.3</v>
      </c>
      <c r="N4" s="9">
        <f t="shared" si="2"/>
        <v>12</v>
      </c>
      <c r="O4" s="9">
        <f>ABS(J4-$K$15)</f>
        <v>0.95000000000000018</v>
      </c>
      <c r="P4" s="9">
        <f t="shared" si="3"/>
        <v>5.7000000000000011</v>
      </c>
      <c r="Q4" s="10">
        <f t="shared" si="4"/>
        <v>0.9025000000000003</v>
      </c>
      <c r="R4" s="17">
        <f t="shared" si="5"/>
        <v>5.4150000000000018</v>
      </c>
      <c r="S4" s="7"/>
      <c r="T4" s="7"/>
    </row>
    <row r="5" spans="1:20" ht="15.75">
      <c r="A5" s="3">
        <v>2</v>
      </c>
      <c r="B5" s="4">
        <v>7</v>
      </c>
      <c r="C5" s="4">
        <v>4</v>
      </c>
      <c r="D5" s="4">
        <v>1</v>
      </c>
      <c r="E5" s="4">
        <v>2</v>
      </c>
      <c r="J5" s="9">
        <v>3</v>
      </c>
      <c r="K5" s="9">
        <f t="shared" si="0"/>
        <v>2</v>
      </c>
      <c r="L5" s="9">
        <f t="shared" si="6"/>
        <v>13</v>
      </c>
      <c r="M5" s="16">
        <f t="shared" si="1"/>
        <v>0.1</v>
      </c>
      <c r="N5" s="9">
        <f t="shared" si="2"/>
        <v>6</v>
      </c>
      <c r="O5" s="9">
        <f>ABS(J5-$K$15)</f>
        <v>4.9999999999999822E-2</v>
      </c>
      <c r="P5" s="9">
        <f t="shared" si="3"/>
        <v>9.9999999999999645E-2</v>
      </c>
      <c r="Q5" s="10">
        <f t="shared" si="4"/>
        <v>2.4999999999999823E-3</v>
      </c>
      <c r="R5" s="17">
        <f t="shared" si="5"/>
        <v>4.9999999999999645E-3</v>
      </c>
      <c r="S5" s="7"/>
      <c r="T5" s="7"/>
    </row>
    <row r="6" spans="1:20">
      <c r="J6" s="9">
        <v>4</v>
      </c>
      <c r="K6" s="9">
        <f t="shared" si="0"/>
        <v>2</v>
      </c>
      <c r="L6" s="9">
        <f t="shared" si="6"/>
        <v>15</v>
      </c>
      <c r="M6" s="16">
        <f t="shared" si="1"/>
        <v>0.1</v>
      </c>
      <c r="N6" s="9">
        <f t="shared" si="2"/>
        <v>8</v>
      </c>
      <c r="O6" s="9">
        <f>ABS(J6-$K$15)</f>
        <v>1.0499999999999998</v>
      </c>
      <c r="P6" s="9">
        <f t="shared" si="3"/>
        <v>2.0999999999999996</v>
      </c>
      <c r="Q6" s="10">
        <f t="shared" si="4"/>
        <v>1.1024999999999996</v>
      </c>
      <c r="R6" s="17">
        <f t="shared" si="5"/>
        <v>2.2049999999999992</v>
      </c>
      <c r="S6" s="7"/>
      <c r="T6" s="7"/>
    </row>
    <row r="7" spans="1:20">
      <c r="A7" s="23" t="s">
        <v>10</v>
      </c>
      <c r="B7" s="23"/>
      <c r="C7" s="23"/>
      <c r="D7" s="23"/>
      <c r="E7" s="23"/>
      <c r="F7" s="23"/>
      <c r="J7" s="9">
        <v>5</v>
      </c>
      <c r="K7" s="9">
        <f t="shared" si="0"/>
        <v>2</v>
      </c>
      <c r="L7" s="9">
        <f t="shared" si="6"/>
        <v>17</v>
      </c>
      <c r="M7" s="16">
        <f t="shared" si="1"/>
        <v>0.1</v>
      </c>
      <c r="N7" s="9">
        <f t="shared" si="2"/>
        <v>10</v>
      </c>
      <c r="O7" s="9">
        <f>ABS(J7-$K$15)</f>
        <v>2.0499999999999998</v>
      </c>
      <c r="P7" s="9">
        <f t="shared" si="3"/>
        <v>4.0999999999999996</v>
      </c>
      <c r="Q7" s="10">
        <f t="shared" si="4"/>
        <v>4.2024999999999997</v>
      </c>
      <c r="R7" s="17">
        <f t="shared" si="5"/>
        <v>8.4049999999999994</v>
      </c>
      <c r="S7" s="7"/>
      <c r="T7" s="7"/>
    </row>
    <row r="8" spans="1:20">
      <c r="A8" s="23" t="s">
        <v>11</v>
      </c>
      <c r="B8" s="23"/>
      <c r="C8" s="23"/>
      <c r="D8" s="23"/>
      <c r="E8" s="23"/>
      <c r="F8" s="23"/>
      <c r="J8" s="9">
        <v>6</v>
      </c>
      <c r="K8" s="9">
        <f t="shared" si="0"/>
        <v>1</v>
      </c>
      <c r="L8" s="9">
        <f t="shared" si="6"/>
        <v>18</v>
      </c>
      <c r="M8" s="16">
        <f t="shared" si="1"/>
        <v>0.05</v>
      </c>
      <c r="N8" s="9">
        <f t="shared" si="2"/>
        <v>6</v>
      </c>
      <c r="O8" s="9">
        <f>ABS(J8-$K$15)</f>
        <v>3.05</v>
      </c>
      <c r="P8" s="9">
        <f t="shared" si="3"/>
        <v>3.05</v>
      </c>
      <c r="Q8" s="10">
        <f t="shared" si="4"/>
        <v>9.3024999999999984</v>
      </c>
      <c r="R8" s="17">
        <f t="shared" si="5"/>
        <v>9.3024999999999984</v>
      </c>
      <c r="S8" s="7"/>
      <c r="T8" s="7"/>
    </row>
    <row r="9" spans="1:20">
      <c r="A9" s="23" t="s">
        <v>12</v>
      </c>
      <c r="B9" s="23"/>
      <c r="C9" s="23"/>
      <c r="D9" s="23"/>
      <c r="E9" s="23"/>
      <c r="F9" s="23"/>
      <c r="J9" s="9">
        <v>7</v>
      </c>
      <c r="K9" s="9">
        <f t="shared" si="0"/>
        <v>2</v>
      </c>
      <c r="L9" s="9">
        <f t="shared" si="6"/>
        <v>20</v>
      </c>
      <c r="M9" s="16">
        <f t="shared" si="1"/>
        <v>0.1</v>
      </c>
      <c r="N9" s="9">
        <f t="shared" si="2"/>
        <v>14</v>
      </c>
      <c r="O9" s="9">
        <f>ABS(J9-$K$15)</f>
        <v>4.05</v>
      </c>
      <c r="P9" s="9">
        <f t="shared" si="3"/>
        <v>8.1</v>
      </c>
      <c r="Q9" s="10">
        <f t="shared" si="4"/>
        <v>16.4025</v>
      </c>
      <c r="R9" s="17">
        <f t="shared" si="5"/>
        <v>32.805</v>
      </c>
      <c r="S9" s="7"/>
      <c r="T9" s="7"/>
    </row>
    <row r="10" spans="1:20">
      <c r="A10" s="23" t="s">
        <v>13</v>
      </c>
      <c r="B10" s="23"/>
      <c r="C10" s="23"/>
      <c r="D10" s="23"/>
      <c r="E10" s="23"/>
      <c r="F10" s="23"/>
      <c r="J10" s="9"/>
      <c r="K10" s="9"/>
      <c r="L10" s="9"/>
      <c r="M10" s="9"/>
      <c r="N10" s="9"/>
      <c r="O10" s="9"/>
      <c r="P10" s="17"/>
      <c r="Q10" s="9"/>
      <c r="R10" s="18"/>
      <c r="S10" s="7"/>
      <c r="T10" s="7"/>
    </row>
    <row r="11" spans="1:20">
      <c r="A11" s="23" t="s">
        <v>14</v>
      </c>
      <c r="B11" s="23"/>
      <c r="C11" s="23"/>
      <c r="D11" s="23"/>
      <c r="E11" s="23"/>
      <c r="F11" s="23"/>
      <c r="J11" s="9"/>
      <c r="K11" s="9">
        <f>SUM(K2:K9)</f>
        <v>20</v>
      </c>
      <c r="L11" s="9"/>
      <c r="M11" s="9"/>
      <c r="N11" s="9">
        <f>SUM(N2:N9)</f>
        <v>59</v>
      </c>
      <c r="O11" s="9"/>
      <c r="P11" s="19">
        <f>SUM(P2:P9)</f>
        <v>34.900000000000006</v>
      </c>
      <c r="Q11" s="20"/>
      <c r="R11" s="21">
        <f>SUM(R2:R9)</f>
        <v>86.950000000000017</v>
      </c>
      <c r="S11" s="7"/>
      <c r="T11" s="7"/>
    </row>
    <row r="12" spans="1:20">
      <c r="A12" s="24" t="s">
        <v>15</v>
      </c>
      <c r="B12" s="23"/>
      <c r="C12" s="23"/>
      <c r="D12" s="23"/>
      <c r="E12" s="23"/>
      <c r="F12" s="23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>
      <c r="A13" s="24" t="s">
        <v>16</v>
      </c>
      <c r="B13" s="23"/>
      <c r="C13" s="23"/>
      <c r="D13" s="23"/>
      <c r="E13" s="23"/>
      <c r="F13" s="2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>
      <c r="A14" s="24" t="s">
        <v>17</v>
      </c>
      <c r="B14" s="23"/>
      <c r="C14" s="23"/>
      <c r="D14" s="23"/>
      <c r="E14" s="23"/>
      <c r="F14" s="23"/>
      <c r="J14" s="26" t="s">
        <v>18</v>
      </c>
      <c r="K14" s="26"/>
      <c r="L14" s="7"/>
      <c r="M14" s="7"/>
      <c r="N14" s="7"/>
      <c r="O14" s="7"/>
      <c r="R14" s="7"/>
      <c r="S14" s="7"/>
      <c r="T14" s="7"/>
    </row>
    <row r="15" spans="1:20">
      <c r="A15" s="24" t="s">
        <v>19</v>
      </c>
      <c r="B15" s="23"/>
      <c r="C15" s="23"/>
      <c r="D15" s="23"/>
      <c r="E15" s="23"/>
      <c r="F15" s="23"/>
      <c r="J15" s="15" t="s">
        <v>20</v>
      </c>
      <c r="K15" s="10">
        <f>N11/K11</f>
        <v>2.95</v>
      </c>
    </row>
    <row r="16" spans="1:20">
      <c r="A16" s="24" t="s">
        <v>21</v>
      </c>
      <c r="B16" s="23"/>
      <c r="C16" s="23"/>
      <c r="D16" s="23"/>
      <c r="E16" s="23"/>
      <c r="F16" s="23"/>
      <c r="J16" s="15" t="s">
        <v>22</v>
      </c>
      <c r="K16" s="9">
        <v>2</v>
      </c>
    </row>
    <row r="17" spans="1:11">
      <c r="A17" s="24" t="s">
        <v>23</v>
      </c>
      <c r="B17" s="23"/>
      <c r="C17" s="23"/>
      <c r="D17" s="23"/>
      <c r="E17" s="23"/>
      <c r="F17" s="23"/>
      <c r="J17" s="15" t="s">
        <v>24</v>
      </c>
      <c r="K17" s="9">
        <v>2</v>
      </c>
    </row>
    <row r="18" spans="1:11">
      <c r="A18" s="24" t="s">
        <v>25</v>
      </c>
      <c r="B18" s="23"/>
      <c r="C18" s="23"/>
      <c r="D18" s="23"/>
      <c r="E18" s="23"/>
      <c r="F18" s="23"/>
    </row>
    <row r="19" spans="1:11">
      <c r="A19" s="24" t="s">
        <v>26</v>
      </c>
      <c r="B19" s="23"/>
      <c r="C19" s="23"/>
      <c r="D19" s="23"/>
      <c r="E19" s="23"/>
      <c r="F19" s="23"/>
      <c r="J19" s="25" t="s">
        <v>27</v>
      </c>
      <c r="K19" s="25"/>
    </row>
    <row r="20" spans="1:11">
      <c r="A20" s="24" t="s">
        <v>28</v>
      </c>
      <c r="B20" s="23"/>
      <c r="C20" s="23"/>
      <c r="D20" s="23"/>
      <c r="E20" s="23"/>
      <c r="F20" s="23"/>
      <c r="J20" s="8" t="s">
        <v>29</v>
      </c>
      <c r="K20" s="9">
        <f>J9-J2</f>
        <v>7</v>
      </c>
    </row>
    <row r="21" spans="1:11">
      <c r="A21" s="24" t="s">
        <v>30</v>
      </c>
      <c r="B21" s="23"/>
      <c r="C21" s="23"/>
      <c r="D21" s="23"/>
      <c r="E21" s="23"/>
      <c r="F21" s="23"/>
      <c r="J21" s="8" t="s">
        <v>31</v>
      </c>
      <c r="K21" s="10">
        <f>P11/H2</f>
        <v>1.7450000000000003</v>
      </c>
    </row>
    <row r="22" spans="1:11">
      <c r="J22" s="8" t="s">
        <v>32</v>
      </c>
      <c r="K22" s="10">
        <f>R11/H2</f>
        <v>4.347500000000001</v>
      </c>
    </row>
    <row r="23" spans="1:11">
      <c r="J23" s="8" t="s">
        <v>33</v>
      </c>
      <c r="K23" s="10">
        <f>SQRT(K22)</f>
        <v>2.0850659461993044</v>
      </c>
    </row>
    <row r="24" spans="1:11">
      <c r="J24" s="8" t="s">
        <v>34</v>
      </c>
      <c r="K24" s="11">
        <f>K23/K15</f>
        <v>0.70680201566078116</v>
      </c>
    </row>
    <row r="26" spans="1:11">
      <c r="J26" s="25" t="s">
        <v>35</v>
      </c>
      <c r="K26" s="25"/>
    </row>
    <row r="27" spans="1:11">
      <c r="J27" s="8" t="s">
        <v>36</v>
      </c>
      <c r="K27" s="22">
        <v>1</v>
      </c>
    </row>
    <row r="28" spans="1:11">
      <c r="J28" s="8" t="s">
        <v>37</v>
      </c>
      <c r="K28" s="22">
        <v>2</v>
      </c>
    </row>
    <row r="29" spans="1:11">
      <c r="J29" s="8" t="s">
        <v>38</v>
      </c>
      <c r="K29" s="22">
        <v>4</v>
      </c>
    </row>
    <row r="30" spans="1:11">
      <c r="J30" s="8" t="s">
        <v>39</v>
      </c>
      <c r="K30" s="22">
        <v>7</v>
      </c>
    </row>
  </sheetData>
  <mergeCells count="3">
    <mergeCell ref="J19:K19"/>
    <mergeCell ref="J14:K14"/>
    <mergeCell ref="J26:K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2021-09-03T15:02:31Z</dcterms:created>
  <dcterms:modified xsi:type="dcterms:W3CDTF">2021-09-03T15:46:50Z</dcterms:modified>
  <cp:category/>
  <cp:contentStatus/>
</cp:coreProperties>
</file>