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121103\Desktop\Experiments-in-Applied-Computer-Scienceand-Engineering-2C2D\IP\material6\"/>
    </mc:Choice>
  </mc:AlternateContent>
  <xr:revisionPtr revIDLastSave="0" documentId="13_ncr:1_{F7463AAB-EE16-40D9-B9E5-A15433D6BDB5}" xr6:coauthVersionLast="47" xr6:coauthVersionMax="47" xr10:uidLastSave="{00000000-0000-0000-0000-000000000000}"/>
  <bookViews>
    <workbookView xWindow="-110" yWindow="-110" windowWidth="19420" windowHeight="10420" activeTab="1" xr2:uid="{2113AE28-4E4C-4215-AB7E-473243077AA9}"/>
  </bookViews>
  <sheets>
    <sheet name="Sheet1" sheetId="1" r:id="rId1"/>
    <sheet name="A" sheetId="2" r:id="rId2"/>
    <sheet name="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G3" i="2"/>
  <c r="G2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<sst xmlns="http://schemas.openxmlformats.org/spreadsheetml/2006/main" count="19" uniqueCount="11">
  <si>
    <t>y</t>
    <phoneticPr fontId="1"/>
  </si>
  <si>
    <t>H'</t>
    <phoneticPr fontId="1"/>
  </si>
  <si>
    <t>r</t>
    <phoneticPr fontId="1"/>
  </si>
  <si>
    <t>d[cm]</t>
    <phoneticPr fontId="1"/>
  </si>
  <si>
    <t>h[pixel]</t>
    <phoneticPr fontId="1"/>
  </si>
  <si>
    <t>真値</t>
    <rPh sb="0" eb="2">
      <t>シンチ</t>
    </rPh>
    <phoneticPr fontId="1"/>
  </si>
  <si>
    <t>測定値</t>
    <rPh sb="0" eb="3">
      <t>ソクテイチ</t>
    </rPh>
    <phoneticPr fontId="1"/>
  </si>
  <si>
    <t>測定誤差</t>
    <rPh sb="0" eb="4">
      <t>ソクテイゴサ</t>
    </rPh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</si>
  <si>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</si>
  <si>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</si>
  <si>
    <t>最大値</t>
    <rPh sb="0" eb="3">
      <t>サイダイチ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</si>
</sst>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102143482064744E-2"/>
                  <c:y val="-0.40251020705745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Sheet1!$D$2:$D$37</c:f>
              <c:numCache>
                <c:formatCode>General</c:formatCode>
                <c:ptCount val="36"/>
                <c:pt idx="0">
                  <c:v>332</c:v>
                </c:pt>
                <c:pt idx="1">
                  <c:v>331</c:v>
                </c:pt>
                <c:pt idx="2">
                  <c:v>345</c:v>
                </c:pt>
                <c:pt idx="3">
                  <c:v>345</c:v>
                </c:pt>
                <c:pt idx="4">
                  <c:v>352</c:v>
                </c:pt>
                <c:pt idx="5">
                  <c:v>365</c:v>
                </c:pt>
                <c:pt idx="6">
                  <c:v>373</c:v>
                </c:pt>
                <c:pt idx="7">
                  <c:v>384</c:v>
                </c:pt>
                <c:pt idx="8">
                  <c:v>397</c:v>
                </c:pt>
                <c:pt idx="9">
                  <c:v>413</c:v>
                </c:pt>
                <c:pt idx="10">
                  <c:v>434</c:v>
                </c:pt>
                <c:pt idx="11">
                  <c:v>456</c:v>
                </c:pt>
                <c:pt idx="12">
                  <c:v>332</c:v>
                </c:pt>
                <c:pt idx="13">
                  <c:v>333</c:v>
                </c:pt>
                <c:pt idx="14">
                  <c:v>340</c:v>
                </c:pt>
                <c:pt idx="15">
                  <c:v>343</c:v>
                </c:pt>
                <c:pt idx="16">
                  <c:v>354</c:v>
                </c:pt>
                <c:pt idx="17">
                  <c:v>362</c:v>
                </c:pt>
                <c:pt idx="18">
                  <c:v>371</c:v>
                </c:pt>
                <c:pt idx="19">
                  <c:v>383</c:v>
                </c:pt>
                <c:pt idx="20">
                  <c:v>396</c:v>
                </c:pt>
                <c:pt idx="21">
                  <c:v>413</c:v>
                </c:pt>
                <c:pt idx="22">
                  <c:v>435</c:v>
                </c:pt>
                <c:pt idx="23">
                  <c:v>454</c:v>
                </c:pt>
                <c:pt idx="24">
                  <c:v>329</c:v>
                </c:pt>
                <c:pt idx="25">
                  <c:v>336</c:v>
                </c:pt>
                <c:pt idx="26">
                  <c:v>341</c:v>
                </c:pt>
                <c:pt idx="27">
                  <c:v>346</c:v>
                </c:pt>
                <c:pt idx="28">
                  <c:v>353</c:v>
                </c:pt>
                <c:pt idx="29">
                  <c:v>361</c:v>
                </c:pt>
                <c:pt idx="30">
                  <c:v>373</c:v>
                </c:pt>
                <c:pt idx="31">
                  <c:v>384</c:v>
                </c:pt>
                <c:pt idx="32">
                  <c:v>399</c:v>
                </c:pt>
                <c:pt idx="33">
                  <c:v>413</c:v>
                </c:pt>
                <c:pt idx="34">
                  <c:v>435</c:v>
                </c:pt>
                <c:pt idx="35">
                  <c:v>455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75</c:v>
                </c:pt>
                <c:pt idx="28">
                  <c:v>70</c:v>
                </c:pt>
                <c:pt idx="29">
                  <c:v>65</c:v>
                </c:pt>
                <c:pt idx="30">
                  <c:v>60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40</c:v>
                </c:pt>
                <c:pt idx="3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775-4520-A5EB-B00C771B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62767"/>
        <c:axId val="743569279"/>
      </c:scatterChart>
      <c:valAx>
        <c:axId val="550462767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座標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569279"/>
        <c:crosses val="autoZero"/>
        <c:crossBetween val="midCat"/>
      </c:valAx>
      <c:valAx>
        <c:axId val="7435692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4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13713910761154"/>
                  <c:y val="-2.0800889472149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75</c:v>
                </c:pt>
                <c:pt idx="28">
                  <c:v>70</c:v>
                </c:pt>
                <c:pt idx="29">
                  <c:v>65</c:v>
                </c:pt>
                <c:pt idx="30">
                  <c:v>60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40</c:v>
                </c:pt>
                <c:pt idx="35">
                  <c:v>35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7.6229508196721321E-2</c:v>
                </c:pt>
                <c:pt idx="1">
                  <c:v>8.6111111111111124E-2</c:v>
                </c:pt>
                <c:pt idx="2">
                  <c:v>7.0454545454545464E-2</c:v>
                </c:pt>
                <c:pt idx="3">
                  <c:v>7.5000000000000011E-2</c:v>
                </c:pt>
                <c:pt idx="4">
                  <c:v>7.2656250000000006E-2</c:v>
                </c:pt>
                <c:pt idx="5">
                  <c:v>6.458333333333334E-2</c:v>
                </c:pt>
                <c:pt idx="6">
                  <c:v>6.458333333333334E-2</c:v>
                </c:pt>
                <c:pt idx="7">
                  <c:v>6.0389610389610396E-2</c:v>
                </c:pt>
                <c:pt idx="8">
                  <c:v>5.7407407407407414E-2</c:v>
                </c:pt>
                <c:pt idx="9">
                  <c:v>5.2840909090909098E-2</c:v>
                </c:pt>
                <c:pt idx="10">
                  <c:v>4.8947368421052635E-2</c:v>
                </c:pt>
                <c:pt idx="11">
                  <c:v>4.7448979591836742E-2</c:v>
                </c:pt>
                <c:pt idx="12">
                  <c:v>7.3809523809523811E-2</c:v>
                </c:pt>
                <c:pt idx="13">
                  <c:v>8.3035714285714296E-2</c:v>
                </c:pt>
                <c:pt idx="14">
                  <c:v>8.1578947368421056E-2</c:v>
                </c:pt>
                <c:pt idx="15">
                  <c:v>7.8813559322033905E-2</c:v>
                </c:pt>
                <c:pt idx="16">
                  <c:v>6.7391304347826086E-2</c:v>
                </c:pt>
                <c:pt idx="17">
                  <c:v>6.8382352941176477E-2</c:v>
                </c:pt>
                <c:pt idx="18">
                  <c:v>6.6428571428571434E-2</c:v>
                </c:pt>
                <c:pt idx="19">
                  <c:v>6.1184210526315792E-2</c:v>
                </c:pt>
                <c:pt idx="20">
                  <c:v>5.7407407407407414E-2</c:v>
                </c:pt>
                <c:pt idx="21">
                  <c:v>5.4705882352941181E-2</c:v>
                </c:pt>
                <c:pt idx="22">
                  <c:v>4.9468085106382981E-2</c:v>
                </c:pt>
                <c:pt idx="23">
                  <c:v>4.8437500000000001E-2</c:v>
                </c:pt>
                <c:pt idx="24">
                  <c:v>8.4545454545454549E-2</c:v>
                </c:pt>
                <c:pt idx="25">
                  <c:v>7.2656250000000006E-2</c:v>
                </c:pt>
                <c:pt idx="26">
                  <c:v>7.8813559322033905E-2</c:v>
                </c:pt>
                <c:pt idx="27">
                  <c:v>7.5000000000000011E-2</c:v>
                </c:pt>
                <c:pt idx="28">
                  <c:v>7.2656250000000006E-2</c:v>
                </c:pt>
                <c:pt idx="29">
                  <c:v>7.2656250000000006E-2</c:v>
                </c:pt>
                <c:pt idx="30">
                  <c:v>6.9402985074626874E-2</c:v>
                </c:pt>
                <c:pt idx="31">
                  <c:v>6.1184210526315792E-2</c:v>
                </c:pt>
                <c:pt idx="32">
                  <c:v>5.7407407407407414E-2</c:v>
                </c:pt>
                <c:pt idx="33">
                  <c:v>5.2247191011235962E-2</c:v>
                </c:pt>
                <c:pt idx="34">
                  <c:v>4.8437500000000001E-2</c:v>
                </c:pt>
                <c:pt idx="35">
                  <c:v>4.8437500000000001E-2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2-4DAF-8F78-68769E45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20239"/>
        <c:axId val="1282149471"/>
      </c:scatterChart>
      <c:valAx>
        <c:axId val="7544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149471"/>
        <c:crosses val="autoZero"/>
        <c:crossBetween val="midCat"/>
      </c:valAx>
      <c:valAx>
        <c:axId val="12821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r[cm/pixel]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4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A!$E$2:$E$12</c:f>
              <c:numCache>
                <c:formatCode>General</c:formatCode>
                <c:ptCount val="11"/>
                <c:pt idx="0">
                  <c:v>0.23000000000000012</c:v>
                </c:pt>
                <c:pt idx="1">
                  <c:v>0.46000000000000024</c:v>
                </c:pt>
                <c:pt idx="2">
                  <c:v>7.6666666666666813E-2</c:v>
                </c:pt>
                <c:pt idx="3">
                  <c:v>0.163333333333334</c:v>
                </c:pt>
                <c:pt idx="4">
                  <c:v>0.4066666666666669</c:v>
                </c:pt>
                <c:pt idx="5">
                  <c:v>0.33000000000000035</c:v>
                </c:pt>
                <c:pt idx="6">
                  <c:v>0.20333333333333373</c:v>
                </c:pt>
                <c:pt idx="7">
                  <c:v>0.12333333333333367</c:v>
                </c:pt>
                <c:pt idx="8">
                  <c:v>0.22333333333333391</c:v>
                </c:pt>
                <c:pt idx="9">
                  <c:v>0.24333333333333376</c:v>
                </c:pt>
                <c:pt idx="10">
                  <c:v>0.10333333333333379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5-4218-A69E-CD08F5A1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23839"/>
        <c:axId val="1285253023"/>
      </c:scatterChart>
      <c:valAx>
        <c:axId val="1274523839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253023"/>
        <c:crosses val="autoZero"/>
        <c:crossBetween val="midCat"/>
      </c:valAx>
      <c:valAx>
        <c:axId val="12852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平均値</a:t>
                </a:r>
                <a:r>
                  <a:rPr lang="en-US" altLang="ja-JP"/>
                  <a:t>)[cm]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5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A!$F$2:$F$12</c:f>
              <c:numCache>
                <c:formatCode>General</c:formatCode>
                <c:ptCount val="11"/>
                <c:pt idx="0">
                  <c:v>0.16872067646458333</c:v>
                </c:pt>
                <c:pt idx="1">
                  <c:v>5.3541261347363187E-2</c:v>
                </c:pt>
                <c:pt idx="2">
                  <c:v>5.1854497287013648E-2</c:v>
                </c:pt>
                <c:pt idx="3">
                  <c:v>4.7140452079103029E-2</c:v>
                </c:pt>
                <c:pt idx="4">
                  <c:v>9.428090415820432E-3</c:v>
                </c:pt>
                <c:pt idx="5">
                  <c:v>0.11430952132988194</c:v>
                </c:pt>
                <c:pt idx="6">
                  <c:v>7.7172246018601523E-2</c:v>
                </c:pt>
                <c:pt idx="7">
                  <c:v>5.5577773335110103E-2</c:v>
                </c:pt>
                <c:pt idx="8">
                  <c:v>3.6817870057290931E-2</c:v>
                </c:pt>
                <c:pt idx="9">
                  <c:v>2.6246692913372435E-2</c:v>
                </c:pt>
                <c:pt idx="10">
                  <c:v>4.1899350299921589E-2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2-43B2-B45F-76E31042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31519"/>
        <c:axId val="1304922191"/>
      </c:scatterChart>
      <c:valAx>
        <c:axId val="1274531519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922191"/>
        <c:crosses val="autoZero"/>
        <c:crossBetween val="midCat"/>
      </c:valAx>
      <c:valAx>
        <c:axId val="130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標準偏差</a:t>
                </a:r>
                <a:r>
                  <a:rPr lang="en-US" altLang="ja-JP"/>
                  <a:t>)[cm]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5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A!$G$2:$G$12</c:f>
              <c:numCache>
                <c:formatCode>General</c:formatCode>
                <c:ptCount val="11"/>
                <c:pt idx="0">
                  <c:v>0.45999999999999996</c:v>
                </c:pt>
                <c:pt idx="1">
                  <c:v>0.53000000000000025</c:v>
                </c:pt>
                <c:pt idx="2">
                  <c:v>0.15000000000000036</c:v>
                </c:pt>
                <c:pt idx="3">
                  <c:v>0.23000000000000043</c:v>
                </c:pt>
                <c:pt idx="4">
                  <c:v>0.41999999999999993</c:v>
                </c:pt>
                <c:pt idx="5">
                  <c:v>0.4300000000000006</c:v>
                </c:pt>
                <c:pt idx="6">
                  <c:v>0.3100000000000005</c:v>
                </c:pt>
                <c:pt idx="7">
                  <c:v>0.20000000000000018</c:v>
                </c:pt>
                <c:pt idx="8">
                  <c:v>0.27000000000000046</c:v>
                </c:pt>
                <c:pt idx="9">
                  <c:v>0.28000000000000025</c:v>
                </c:pt>
                <c:pt idx="1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F-45A3-A0E9-A320081A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84495"/>
        <c:axId val="1304903343"/>
      </c:scatterChart>
      <c:valAx>
        <c:axId val="130228449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903343"/>
        <c:crosses val="autoZero"/>
        <c:crossBetween val="midCat"/>
      </c:valAx>
      <c:valAx>
        <c:axId val="13049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最大値</a:t>
                </a:r>
                <a:r>
                  <a:rPr lang="en-US" altLang="ja-JP"/>
                  <a:t>)[cm]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8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B!$E$2:$E$12</c:f>
              <c:numCache>
                <c:formatCode>General</c:formatCode>
                <c:ptCount val="11"/>
                <c:pt idx="0">
                  <c:v>0.16666666666666696</c:v>
                </c:pt>
                <c:pt idx="1">
                  <c:v>0.28333333333333321</c:v>
                </c:pt>
                <c:pt idx="2">
                  <c:v>0.12666666666666662</c:v>
                </c:pt>
                <c:pt idx="3">
                  <c:v>0.30333333333333307</c:v>
                </c:pt>
                <c:pt idx="4">
                  <c:v>0.34999999999999992</c:v>
                </c:pt>
                <c:pt idx="5">
                  <c:v>0.70999999999999963</c:v>
                </c:pt>
                <c:pt idx="6">
                  <c:v>0.75999999999999945</c:v>
                </c:pt>
                <c:pt idx="7">
                  <c:v>1.0566666666666666</c:v>
                </c:pt>
                <c:pt idx="8">
                  <c:v>1.1066666666666665</c:v>
                </c:pt>
                <c:pt idx="9">
                  <c:v>1.3466666666666665</c:v>
                </c:pt>
                <c:pt idx="10">
                  <c:v>1.3699999999999999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7-48B6-86EF-18563768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69615"/>
        <c:axId val="1282142031"/>
      </c:scatterChart>
      <c:valAx>
        <c:axId val="130226961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142031"/>
        <c:crosses val="autoZero"/>
        <c:crossBetween val="midCat"/>
      </c:valAx>
      <c:valAx>
        <c:axId val="12821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平均値</a:t>
                </a:r>
                <a:r>
                  <a:rPr lang="en-US" altLang="ja-JP"/>
                  <a:t>)[cm]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B!$F$2:$F$12</c:f>
              <c:numCache>
                <c:formatCode>General</c:formatCode>
                <c:ptCount val="11"/>
                <c:pt idx="0">
                  <c:v>8.0138768534475366E-2</c:v>
                </c:pt>
                <c:pt idx="1">
                  <c:v>0.14613540144522</c:v>
                </c:pt>
                <c:pt idx="2">
                  <c:v>1.6996731711975559E-2</c:v>
                </c:pt>
                <c:pt idx="3">
                  <c:v>4.4969125210773328E-2</c:v>
                </c:pt>
                <c:pt idx="4">
                  <c:v>7.2571803523590883E-2</c:v>
                </c:pt>
                <c:pt idx="5">
                  <c:v>2.1602468994692817E-2</c:v>
                </c:pt>
                <c:pt idx="6">
                  <c:v>4.2426406871192784E-2</c:v>
                </c:pt>
                <c:pt idx="7">
                  <c:v>3.0912061651652105E-2</c:v>
                </c:pt>
                <c:pt idx="8">
                  <c:v>0.22866763848189975</c:v>
                </c:pt>
                <c:pt idx="9">
                  <c:v>3.6817870057290807E-2</c:v>
                </c:pt>
                <c:pt idx="10">
                  <c:v>4.082482904638652E-2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1-4F98-9E51-DFB6F722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66255"/>
        <c:axId val="1305361695"/>
      </c:scatterChart>
      <c:valAx>
        <c:axId val="130226625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61695"/>
        <c:crosses val="autoZero"/>
        <c:crossBetween val="midCat"/>
      </c:valAx>
      <c:valAx>
        <c:axId val="13053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標準偏差</a:t>
                </a:r>
                <a:r>
                  <a:rPr lang="en-US" altLang="ja-JP"/>
                  <a:t>)[cm]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6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B!$G$2:$G$12</c:f>
              <c:numCache>
                <c:formatCode>General</c:formatCode>
                <c:ptCount val="11"/>
                <c:pt idx="0">
                  <c:v>0.28000000000000025</c:v>
                </c:pt>
                <c:pt idx="1">
                  <c:v>0.49000000000000021</c:v>
                </c:pt>
                <c:pt idx="2">
                  <c:v>0.14999999999999947</c:v>
                </c:pt>
                <c:pt idx="3">
                  <c:v>0.35999999999999943</c:v>
                </c:pt>
                <c:pt idx="4">
                  <c:v>0.45000000000000018</c:v>
                </c:pt>
                <c:pt idx="5">
                  <c:v>0.72999999999999954</c:v>
                </c:pt>
                <c:pt idx="6">
                  <c:v>0.8199999999999994</c:v>
                </c:pt>
                <c:pt idx="7">
                  <c:v>1.0999999999999996</c:v>
                </c:pt>
                <c:pt idx="8">
                  <c:v>1.4299999999999997</c:v>
                </c:pt>
                <c:pt idx="9">
                  <c:v>1.3899999999999997</c:v>
                </c:pt>
                <c:pt idx="10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182-8826-C74E6838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23839"/>
        <c:axId val="1305358223"/>
      </c:scatterChart>
      <c:valAx>
        <c:axId val="1274523839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58223"/>
        <c:crosses val="autoZero"/>
        <c:crossBetween val="midCat"/>
      </c:valAx>
      <c:valAx>
        <c:axId val="13053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最大値</a:t>
                </a:r>
                <a:r>
                  <a:rPr lang="en-US" altLang="ja-JP"/>
                  <a:t>)[cm]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5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21412</xdr:colOff>
      <xdr:row>1</xdr:row>
      <xdr:rowOff>31308</xdr:rowOff>
    </xdr:from>
    <xdr:to>
      <xdr:col>13</xdr:col>
      <xdr:colOff>650505</xdr:colOff>
      <xdr:row>13</xdr:row>
      <xdr:rowOff>27763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FE2DA4-5DE1-3A8A-BF66-98F656AF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641645</xdr:colOff>
      <xdr:row>13</xdr:row>
      <xdr:rowOff>208515</xdr:rowOff>
    </xdr:from>
    <xdr:to>
      <xdr:col>13</xdr:col>
      <xdr:colOff>613587</xdr:colOff>
      <xdr:row>25</xdr:row>
      <xdr:rowOff>204971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A19821-7C13-95FB-9C9A-F18A7520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620981</xdr:colOff>
      <xdr:row>1</xdr:row>
      <xdr:rowOff>1485</xdr:rowOff>
    </xdr:from>
    <xdr:to>
      <xdr:col>14</xdr:col>
      <xdr:colOff>574799</xdr:colOff>
      <xdr:row>12</xdr:row>
      <xdr:rowOff>204685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160C2C-2D95-F58F-6C63-5F599CA8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629227</xdr:colOff>
      <xdr:row>13</xdr:row>
      <xdr:rowOff>149927</xdr:rowOff>
    </xdr:from>
    <xdr:to>
      <xdr:col>14</xdr:col>
      <xdr:colOff>583045</xdr:colOff>
      <xdr:row>25</xdr:row>
      <xdr:rowOff>122218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0C3FB5-F28F-9CD3-2C83-CD7DF6B1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632622</xdr:colOff>
      <xdr:row>26</xdr:row>
      <xdr:rowOff>87348</xdr:rowOff>
    </xdr:from>
    <xdr:to>
      <xdr:col>14</xdr:col>
      <xdr:colOff>586441</xdr:colOff>
      <xdr:row>38</xdr:row>
      <xdr:rowOff>59639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A81BD9-C645-8F97-2CB3-3DB4B6D56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643316</xdr:colOff>
      <xdr:row>1</xdr:row>
      <xdr:rowOff>200781</xdr:rowOff>
    </xdr:from>
    <xdr:to>
      <xdr:col>14</xdr:col>
      <xdr:colOff>611566</xdr:colOff>
      <xdr:row>13</xdr:row>
      <xdr:rowOff>222553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17645E-50C6-83FE-B935-8B42316B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756</xdr:colOff>
      <xdr:row>14</xdr:row>
      <xdr:rowOff>185662</xdr:rowOff>
    </xdr:from>
    <xdr:to>
      <xdr:col>14</xdr:col>
      <xdr:colOff>626685</xdr:colOff>
      <xdr:row>26</xdr:row>
      <xdr:rowOff>207433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81C2E-718E-6B56-28BA-B6B15162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660594</xdr:colOff>
      <xdr:row>28</xdr:row>
      <xdr:rowOff>29071</xdr:rowOff>
    </xdr:from>
    <xdr:to>
      <xdr:col>14</xdr:col>
      <xdr:colOff>628845</xdr:colOff>
      <xdr:row>40</xdr:row>
      <xdr:rowOff>50843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245313-7461-D47D-2641-EB9721AF7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BF60-E649-48D2-A91A-2E469D8AF24D}">
  <dimension ref="B1:I37"/>
  <sheetViews>
    <sheetView zoomScale="79" workbookViewId="0">
      <selection activeCell="B2" sqref="B2:B13"/>
    </sheetView>
  </sheetViews>
  <sheetFormatPr defaultRowHeight="18" x14ac:dyDescent="0.55000000000000004"/>
  <sheetData>
    <row r="1" spans="2:9" x14ac:dyDescent="0.55000000000000004">
      <c r="B1" t="s">
        <v>3</v>
      </c>
      <c r="C1" t="s">
        <v>4</v>
      </c>
      <c r="D1" t="s">
        <v>0</v>
      </c>
      <c r="E1" t="s">
        <v>2</v>
      </c>
      <c r="H1" t="s">
        <v>1</v>
      </c>
      <c r="I1">
        <v>4.6500000000000004</v>
      </c>
    </row>
    <row r="2" spans="2:9" x14ac:dyDescent="0.55000000000000004">
      <c r="B2">
        <v>90</v>
      </c>
      <c r="C2">
        <v>61</v>
      </c>
      <c r="D2">
        <v>332</v>
      </c>
      <c r="E2">
        <f>$I$1/C2</f>
        <v>7.6229508196721321E-2</v>
      </c>
    </row>
    <row r="3" spans="2:9" x14ac:dyDescent="0.55000000000000004">
      <c r="B3">
        <v>85</v>
      </c>
      <c r="C3">
        <v>54</v>
      </c>
      <c r="D3">
        <v>331</v>
      </c>
      <c r="E3">
        <f t="shared" ref="E3:E37" si="0">$I$1/C3</f>
        <v>8.6111111111111124E-2</v>
      </c>
    </row>
    <row r="4" spans="2:9" x14ac:dyDescent="0.55000000000000004">
      <c r="B4">
        <v>80</v>
      </c>
      <c r="C4">
        <v>66</v>
      </c>
      <c r="D4">
        <v>345</v>
      </c>
      <c r="E4">
        <f t="shared" si="0"/>
        <v>7.0454545454545464E-2</v>
      </c>
    </row>
    <row r="5" spans="2:9" x14ac:dyDescent="0.55000000000000004">
      <c r="B5">
        <v>75</v>
      </c>
      <c r="C5">
        <v>62</v>
      </c>
      <c r="D5">
        <v>345</v>
      </c>
      <c r="E5">
        <f t="shared" si="0"/>
        <v>7.5000000000000011E-2</v>
      </c>
    </row>
    <row r="6" spans="2:9" x14ac:dyDescent="0.55000000000000004">
      <c r="B6">
        <v>70</v>
      </c>
      <c r="C6">
        <v>64</v>
      </c>
      <c r="D6">
        <v>352</v>
      </c>
      <c r="E6">
        <f t="shared" si="0"/>
        <v>7.2656250000000006E-2</v>
      </c>
    </row>
    <row r="7" spans="2:9" x14ac:dyDescent="0.55000000000000004">
      <c r="B7">
        <v>65</v>
      </c>
      <c r="C7">
        <v>72</v>
      </c>
      <c r="D7">
        <v>365</v>
      </c>
      <c r="E7">
        <f t="shared" si="0"/>
        <v>6.458333333333334E-2</v>
      </c>
    </row>
    <row r="8" spans="2:9" x14ac:dyDescent="0.55000000000000004">
      <c r="B8">
        <v>60</v>
      </c>
      <c r="C8">
        <v>72</v>
      </c>
      <c r="D8">
        <v>373</v>
      </c>
      <c r="E8">
        <f t="shared" si="0"/>
        <v>6.458333333333334E-2</v>
      </c>
    </row>
    <row r="9" spans="2:9" x14ac:dyDescent="0.55000000000000004">
      <c r="B9">
        <v>55</v>
      </c>
      <c r="C9">
        <v>77</v>
      </c>
      <c r="D9">
        <v>384</v>
      </c>
      <c r="E9">
        <f t="shared" si="0"/>
        <v>6.0389610389610396E-2</v>
      </c>
    </row>
    <row r="10" spans="2:9" x14ac:dyDescent="0.55000000000000004">
      <c r="B10">
        <v>50</v>
      </c>
      <c r="C10">
        <v>81</v>
      </c>
      <c r="D10">
        <v>397</v>
      </c>
      <c r="E10">
        <f t="shared" si="0"/>
        <v>5.7407407407407414E-2</v>
      </c>
    </row>
    <row r="11" spans="2:9" x14ac:dyDescent="0.55000000000000004">
      <c r="B11">
        <v>45</v>
      </c>
      <c r="C11">
        <v>88</v>
      </c>
      <c r="D11">
        <v>413</v>
      </c>
      <c r="E11">
        <f t="shared" si="0"/>
        <v>5.2840909090909098E-2</v>
      </c>
    </row>
    <row r="12" spans="2:9" x14ac:dyDescent="0.55000000000000004">
      <c r="B12">
        <v>40</v>
      </c>
      <c r="C12">
        <v>95</v>
      </c>
      <c r="D12">
        <v>434</v>
      </c>
      <c r="E12">
        <f t="shared" si="0"/>
        <v>4.8947368421052635E-2</v>
      </c>
    </row>
    <row r="13" spans="2:9" x14ac:dyDescent="0.55000000000000004">
      <c r="B13">
        <v>35</v>
      </c>
      <c r="C13">
        <v>98</v>
      </c>
      <c r="D13">
        <v>456</v>
      </c>
      <c r="E13">
        <f t="shared" si="0"/>
        <v>4.7448979591836742E-2</v>
      </c>
    </row>
    <row r="14" spans="2:9" x14ac:dyDescent="0.55000000000000004">
      <c r="B14">
        <v>90</v>
      </c>
      <c r="C14">
        <v>63</v>
      </c>
      <c r="D14">
        <v>332</v>
      </c>
      <c r="E14">
        <f t="shared" si="0"/>
        <v>7.3809523809523811E-2</v>
      </c>
    </row>
    <row r="15" spans="2:9" x14ac:dyDescent="0.55000000000000004">
      <c r="B15">
        <v>85</v>
      </c>
      <c r="C15">
        <v>56</v>
      </c>
      <c r="D15">
        <v>333</v>
      </c>
      <c r="E15">
        <f t="shared" si="0"/>
        <v>8.3035714285714296E-2</v>
      </c>
    </row>
    <row r="16" spans="2:9" x14ac:dyDescent="0.55000000000000004">
      <c r="B16">
        <v>80</v>
      </c>
      <c r="C16">
        <v>57</v>
      </c>
      <c r="D16">
        <v>340</v>
      </c>
      <c r="E16">
        <f t="shared" si="0"/>
        <v>8.1578947368421056E-2</v>
      </c>
    </row>
    <row r="17" spans="2:5" x14ac:dyDescent="0.55000000000000004">
      <c r="B17">
        <v>75</v>
      </c>
      <c r="C17">
        <v>59</v>
      </c>
      <c r="D17">
        <v>343</v>
      </c>
      <c r="E17">
        <f t="shared" si="0"/>
        <v>7.8813559322033905E-2</v>
      </c>
    </row>
    <row r="18" spans="2:5" x14ac:dyDescent="0.55000000000000004">
      <c r="B18">
        <v>70</v>
      </c>
      <c r="C18">
        <v>69</v>
      </c>
      <c r="D18">
        <v>354</v>
      </c>
      <c r="E18">
        <f t="shared" si="0"/>
        <v>6.7391304347826086E-2</v>
      </c>
    </row>
    <row r="19" spans="2:5" x14ac:dyDescent="0.55000000000000004">
      <c r="B19">
        <v>65</v>
      </c>
      <c r="C19">
        <v>68</v>
      </c>
      <c r="D19">
        <v>362</v>
      </c>
      <c r="E19">
        <f t="shared" si="0"/>
        <v>6.8382352941176477E-2</v>
      </c>
    </row>
    <row r="20" spans="2:5" x14ac:dyDescent="0.55000000000000004">
      <c r="B20">
        <v>60</v>
      </c>
      <c r="C20">
        <v>70</v>
      </c>
      <c r="D20">
        <v>371</v>
      </c>
      <c r="E20">
        <f t="shared" si="0"/>
        <v>6.6428571428571434E-2</v>
      </c>
    </row>
    <row r="21" spans="2:5" x14ac:dyDescent="0.55000000000000004">
      <c r="B21">
        <v>55</v>
      </c>
      <c r="C21">
        <v>76</v>
      </c>
      <c r="D21">
        <v>383</v>
      </c>
      <c r="E21">
        <f t="shared" si="0"/>
        <v>6.1184210526315792E-2</v>
      </c>
    </row>
    <row r="22" spans="2:5" x14ac:dyDescent="0.55000000000000004">
      <c r="B22">
        <v>50</v>
      </c>
      <c r="C22">
        <v>81</v>
      </c>
      <c r="D22">
        <v>396</v>
      </c>
      <c r="E22">
        <f t="shared" si="0"/>
        <v>5.7407407407407414E-2</v>
      </c>
    </row>
    <row r="23" spans="2:5" x14ac:dyDescent="0.55000000000000004">
      <c r="B23">
        <v>45</v>
      </c>
      <c r="C23">
        <v>85</v>
      </c>
      <c r="D23">
        <v>413</v>
      </c>
      <c r="E23">
        <f t="shared" si="0"/>
        <v>5.4705882352941181E-2</v>
      </c>
    </row>
    <row r="24" spans="2:5" x14ac:dyDescent="0.55000000000000004">
      <c r="B24">
        <v>40</v>
      </c>
      <c r="C24">
        <v>94</v>
      </c>
      <c r="D24">
        <v>435</v>
      </c>
      <c r="E24">
        <f t="shared" si="0"/>
        <v>4.9468085106382981E-2</v>
      </c>
    </row>
    <row r="25" spans="2:5" x14ac:dyDescent="0.55000000000000004">
      <c r="B25">
        <v>35</v>
      </c>
      <c r="C25">
        <v>96</v>
      </c>
      <c r="D25">
        <v>454</v>
      </c>
      <c r="E25">
        <f t="shared" si="0"/>
        <v>4.8437500000000001E-2</v>
      </c>
    </row>
    <row r="26" spans="2:5" x14ac:dyDescent="0.55000000000000004">
      <c r="B26">
        <v>90</v>
      </c>
      <c r="C26">
        <v>55</v>
      </c>
      <c r="D26">
        <v>329</v>
      </c>
      <c r="E26">
        <f t="shared" si="0"/>
        <v>8.4545454545454549E-2</v>
      </c>
    </row>
    <row r="27" spans="2:5" x14ac:dyDescent="0.55000000000000004">
      <c r="B27">
        <v>85</v>
      </c>
      <c r="C27">
        <v>64</v>
      </c>
      <c r="D27">
        <v>336</v>
      </c>
      <c r="E27">
        <f t="shared" si="0"/>
        <v>7.2656250000000006E-2</v>
      </c>
    </row>
    <row r="28" spans="2:5" x14ac:dyDescent="0.55000000000000004">
      <c r="B28">
        <v>80</v>
      </c>
      <c r="C28">
        <v>59</v>
      </c>
      <c r="D28">
        <v>341</v>
      </c>
      <c r="E28">
        <f t="shared" si="0"/>
        <v>7.8813559322033905E-2</v>
      </c>
    </row>
    <row r="29" spans="2:5" x14ac:dyDescent="0.55000000000000004">
      <c r="B29">
        <v>75</v>
      </c>
      <c r="C29">
        <v>62</v>
      </c>
      <c r="D29">
        <v>346</v>
      </c>
      <c r="E29">
        <f t="shared" si="0"/>
        <v>7.5000000000000011E-2</v>
      </c>
    </row>
    <row r="30" spans="2:5" x14ac:dyDescent="0.55000000000000004">
      <c r="B30">
        <v>70</v>
      </c>
      <c r="C30">
        <v>64</v>
      </c>
      <c r="D30">
        <v>353</v>
      </c>
      <c r="E30">
        <f t="shared" si="0"/>
        <v>7.2656250000000006E-2</v>
      </c>
    </row>
    <row r="31" spans="2:5" x14ac:dyDescent="0.55000000000000004">
      <c r="B31">
        <v>65</v>
      </c>
      <c r="C31">
        <v>64</v>
      </c>
      <c r="D31">
        <v>361</v>
      </c>
      <c r="E31">
        <f t="shared" si="0"/>
        <v>7.2656250000000006E-2</v>
      </c>
    </row>
    <row r="32" spans="2:5" x14ac:dyDescent="0.55000000000000004">
      <c r="B32">
        <v>60</v>
      </c>
      <c r="C32">
        <v>67</v>
      </c>
      <c r="D32">
        <v>373</v>
      </c>
      <c r="E32">
        <f t="shared" si="0"/>
        <v>6.9402985074626874E-2</v>
      </c>
    </row>
    <row r="33" spans="2:5" x14ac:dyDescent="0.55000000000000004">
      <c r="B33">
        <v>55</v>
      </c>
      <c r="C33">
        <v>76</v>
      </c>
      <c r="D33">
        <v>384</v>
      </c>
      <c r="E33">
        <f t="shared" si="0"/>
        <v>6.1184210526315792E-2</v>
      </c>
    </row>
    <row r="34" spans="2:5" x14ac:dyDescent="0.55000000000000004">
      <c r="B34">
        <v>50</v>
      </c>
      <c r="C34">
        <v>81</v>
      </c>
      <c r="D34">
        <v>399</v>
      </c>
      <c r="E34">
        <f t="shared" si="0"/>
        <v>5.7407407407407414E-2</v>
      </c>
    </row>
    <row r="35" spans="2:5" x14ac:dyDescent="0.55000000000000004">
      <c r="B35">
        <v>45</v>
      </c>
      <c r="C35">
        <v>89</v>
      </c>
      <c r="D35">
        <v>413</v>
      </c>
      <c r="E35">
        <f t="shared" si="0"/>
        <v>5.2247191011235962E-2</v>
      </c>
    </row>
    <row r="36" spans="2:5" x14ac:dyDescent="0.55000000000000004">
      <c r="B36">
        <v>40</v>
      </c>
      <c r="C36">
        <v>96</v>
      </c>
      <c r="D36">
        <v>435</v>
      </c>
      <c r="E36">
        <f t="shared" si="0"/>
        <v>4.8437500000000001E-2</v>
      </c>
    </row>
    <row r="37" spans="2:5" x14ac:dyDescent="0.55000000000000004">
      <c r="B37">
        <v>35</v>
      </c>
      <c r="C37">
        <v>96</v>
      </c>
      <c r="D37">
        <v>455</v>
      </c>
      <c r="E37">
        <f t="shared" si="0"/>
        <v>4.8437500000000001E-2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B582-7660-4CD7-B89F-5031C15F1EDC}">
  <dimension ref="B1:J37"/>
  <sheetViews>
    <sheetView tabSelected="1" topLeftCell="A6" zoomScale="50" workbookViewId="0">
      <selection activeCell="U16" sqref="U16"/>
    </sheetView>
  </sheetViews>
  <sheetFormatPr defaultRowHeight="18" x14ac:dyDescent="0.55000000000000004"/>
  <sheetData>
    <row r="1" spans="2:10" x14ac:dyDescent="0.55000000000000004"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5</v>
      </c>
      <c r="J1">
        <v>4.6500000000000004</v>
      </c>
    </row>
    <row r="2" spans="2:10" x14ac:dyDescent="0.55000000000000004">
      <c r="B2">
        <v>90</v>
      </c>
      <c r="C2">
        <v>4.59</v>
      </c>
      <c r="D2">
        <f t="shared" ref="D2:D37" si="0">ABS($J$1-C2)</f>
        <v>6.0000000000000497E-2</v>
      </c>
      <c r="E2">
        <f>AVERAGE(D2, D14, D26)</f>
        <v>0.23000000000000012</v>
      </c>
      <c r="F2">
        <f>_xlfn.STDEV.P(D2, D14, D26)</f>
        <v>0.16872067646458333</v>
      </c>
      <c r="G2">
        <f>MAX(D2, D14, D26)</f>
        <v>0.45999999999999996</v>
      </c>
    </row>
    <row r="3" spans="2:10" x14ac:dyDescent="0.55000000000000004">
      <c r="B3">
        <v>85</v>
      </c>
      <c r="C3">
        <v>4.25</v>
      </c>
      <c r="D3">
        <f t="shared" si="0"/>
        <v>0.40000000000000036</v>
      </c>
      <c r="E3">
        <f t="shared" ref="E3:E13" si="1">AVERAGE(D3, D15, D27)</f>
        <v>0.46000000000000024</v>
      </c>
      <c r="F3">
        <f t="shared" ref="F3:F13" si="2">_xlfn.STDEV.P(D3, D15, D27)</f>
        <v>5.3541261347363187E-2</v>
      </c>
      <c r="G3">
        <f>MAX(D3, D15, D27)</f>
        <v>0.53000000000000025</v>
      </c>
    </row>
    <row r="4" spans="2:10" x14ac:dyDescent="0.55000000000000004">
      <c r="B4">
        <v>80</v>
      </c>
      <c r="C4">
        <v>4.6900000000000004</v>
      </c>
      <c r="D4">
        <f t="shared" si="0"/>
        <v>4.0000000000000036E-2</v>
      </c>
      <c r="E4">
        <f t="shared" si="1"/>
        <v>7.6666666666666813E-2</v>
      </c>
      <c r="F4">
        <f t="shared" si="2"/>
        <v>5.1854497287013648E-2</v>
      </c>
      <c r="G4">
        <f t="shared" ref="G4:G13" si="3">MAX(D4, D16, D28)</f>
        <v>0.15000000000000036</v>
      </c>
    </row>
    <row r="5" spans="2:10" x14ac:dyDescent="0.55000000000000004">
      <c r="B5">
        <v>75</v>
      </c>
      <c r="C5">
        <v>4.5199999999999996</v>
      </c>
      <c r="D5">
        <f t="shared" si="0"/>
        <v>0.13000000000000078</v>
      </c>
      <c r="E5">
        <f t="shared" si="1"/>
        <v>0.163333333333334</v>
      </c>
      <c r="F5">
        <f t="shared" si="2"/>
        <v>4.7140452079103029E-2</v>
      </c>
      <c r="G5">
        <f t="shared" si="3"/>
        <v>0.23000000000000043</v>
      </c>
    </row>
    <row r="6" spans="2:10" x14ac:dyDescent="0.55000000000000004">
      <c r="B6">
        <v>70</v>
      </c>
      <c r="C6">
        <v>4.2300000000000004</v>
      </c>
      <c r="D6">
        <f t="shared" si="0"/>
        <v>0.41999999999999993</v>
      </c>
      <c r="E6">
        <f t="shared" si="1"/>
        <v>0.4066666666666669</v>
      </c>
      <c r="F6">
        <f t="shared" si="2"/>
        <v>9.428090415820432E-3</v>
      </c>
      <c r="G6">
        <f t="shared" si="3"/>
        <v>0.41999999999999993</v>
      </c>
    </row>
    <row r="7" spans="2:10" x14ac:dyDescent="0.55000000000000004">
      <c r="B7">
        <v>65</v>
      </c>
      <c r="C7">
        <v>4.22</v>
      </c>
      <c r="D7">
        <f t="shared" si="0"/>
        <v>0.4300000000000006</v>
      </c>
      <c r="E7">
        <f t="shared" si="1"/>
        <v>0.33000000000000035</v>
      </c>
      <c r="F7">
        <f t="shared" si="2"/>
        <v>0.11430952132988194</v>
      </c>
      <c r="G7">
        <f t="shared" si="3"/>
        <v>0.4300000000000006</v>
      </c>
    </row>
    <row r="8" spans="2:10" x14ac:dyDescent="0.55000000000000004">
      <c r="B8">
        <v>60</v>
      </c>
      <c r="C8">
        <v>4.34</v>
      </c>
      <c r="D8">
        <f t="shared" si="0"/>
        <v>0.3100000000000005</v>
      </c>
      <c r="E8">
        <f t="shared" si="1"/>
        <v>0.20333333333333373</v>
      </c>
      <c r="F8">
        <f t="shared" si="2"/>
        <v>7.7172246018601523E-2</v>
      </c>
      <c r="G8">
        <f t="shared" si="3"/>
        <v>0.3100000000000005</v>
      </c>
    </row>
    <row r="9" spans="2:10" x14ac:dyDescent="0.55000000000000004">
      <c r="B9">
        <v>55</v>
      </c>
      <c r="C9">
        <v>4.55</v>
      </c>
      <c r="D9">
        <f t="shared" si="0"/>
        <v>0.10000000000000053</v>
      </c>
      <c r="E9">
        <f t="shared" si="1"/>
        <v>0.12333333333333367</v>
      </c>
      <c r="F9">
        <f t="shared" si="2"/>
        <v>5.5577773335110103E-2</v>
      </c>
      <c r="G9">
        <f t="shared" si="3"/>
        <v>0.20000000000000018</v>
      </c>
    </row>
    <row r="10" spans="2:10" x14ac:dyDescent="0.55000000000000004">
      <c r="B10">
        <v>50</v>
      </c>
      <c r="C10">
        <v>4.47</v>
      </c>
      <c r="D10">
        <f t="shared" si="0"/>
        <v>0.1800000000000006</v>
      </c>
      <c r="E10">
        <f t="shared" si="1"/>
        <v>0.22333333333333391</v>
      </c>
      <c r="F10">
        <f t="shared" si="2"/>
        <v>3.6817870057290931E-2</v>
      </c>
      <c r="G10">
        <f t="shared" si="3"/>
        <v>0.27000000000000046</v>
      </c>
    </row>
    <row r="11" spans="2:10" x14ac:dyDescent="0.55000000000000004">
      <c r="B11">
        <v>45</v>
      </c>
      <c r="C11">
        <v>4.37</v>
      </c>
      <c r="D11">
        <f t="shared" si="0"/>
        <v>0.28000000000000025</v>
      </c>
      <c r="E11">
        <f t="shared" si="1"/>
        <v>0.24333333333333376</v>
      </c>
      <c r="F11">
        <f t="shared" si="2"/>
        <v>2.6246692913372435E-2</v>
      </c>
      <c r="G11">
        <f t="shared" si="3"/>
        <v>0.28000000000000025</v>
      </c>
    </row>
    <row r="12" spans="2:10" x14ac:dyDescent="0.55000000000000004">
      <c r="B12">
        <v>40</v>
      </c>
      <c r="C12">
        <v>4.5599999999999996</v>
      </c>
      <c r="D12">
        <f t="shared" si="0"/>
        <v>9.0000000000000746E-2</v>
      </c>
      <c r="E12">
        <f t="shared" si="1"/>
        <v>0.10333333333333379</v>
      </c>
      <c r="F12">
        <f t="shared" si="2"/>
        <v>4.1899350299921589E-2</v>
      </c>
      <c r="G12">
        <f t="shared" si="3"/>
        <v>0.16000000000000014</v>
      </c>
    </row>
    <row r="13" spans="2:10" x14ac:dyDescent="0.55000000000000004">
      <c r="B13">
        <v>35</v>
      </c>
      <c r="C13">
        <v>4.7300000000000004</v>
      </c>
      <c r="D13">
        <f t="shared" si="0"/>
        <v>8.0000000000000071E-2</v>
      </c>
      <c r="E13">
        <f t="shared" si="1"/>
        <v>7.0000000000000284E-2</v>
      </c>
      <c r="F13">
        <f t="shared" si="2"/>
        <v>1.4142135623730663E-2</v>
      </c>
      <c r="G13">
        <f t="shared" si="3"/>
        <v>8.0000000000000071E-2</v>
      </c>
    </row>
    <row r="14" spans="2:10" x14ac:dyDescent="0.55000000000000004">
      <c r="B14">
        <v>90</v>
      </c>
      <c r="C14">
        <v>4.82</v>
      </c>
      <c r="D14">
        <f t="shared" si="0"/>
        <v>0.16999999999999993</v>
      </c>
    </row>
    <row r="15" spans="2:10" x14ac:dyDescent="0.55000000000000004">
      <c r="B15">
        <v>85</v>
      </c>
      <c r="C15">
        <v>4.2</v>
      </c>
      <c r="D15">
        <f t="shared" si="0"/>
        <v>0.45000000000000018</v>
      </c>
    </row>
    <row r="16" spans="2:10" x14ac:dyDescent="0.55000000000000004">
      <c r="B16">
        <v>80</v>
      </c>
      <c r="C16">
        <v>4.5</v>
      </c>
      <c r="D16">
        <f t="shared" si="0"/>
        <v>0.15000000000000036</v>
      </c>
    </row>
    <row r="17" spans="2:4" x14ac:dyDescent="0.55000000000000004">
      <c r="B17">
        <v>75</v>
      </c>
      <c r="C17">
        <v>4.42</v>
      </c>
      <c r="D17">
        <f t="shared" si="0"/>
        <v>0.23000000000000043</v>
      </c>
    </row>
    <row r="18" spans="2:4" x14ac:dyDescent="0.55000000000000004">
      <c r="B18">
        <v>70</v>
      </c>
      <c r="C18">
        <v>4.25</v>
      </c>
      <c r="D18">
        <f t="shared" si="0"/>
        <v>0.40000000000000036</v>
      </c>
    </row>
    <row r="19" spans="2:4" x14ac:dyDescent="0.55000000000000004">
      <c r="B19">
        <v>65</v>
      </c>
      <c r="C19">
        <v>4.26</v>
      </c>
      <c r="D19">
        <f t="shared" si="0"/>
        <v>0.39000000000000057</v>
      </c>
    </row>
    <row r="20" spans="2:4" x14ac:dyDescent="0.55000000000000004">
      <c r="B20">
        <v>60</v>
      </c>
      <c r="C20">
        <v>4.5199999999999996</v>
      </c>
      <c r="D20">
        <f t="shared" si="0"/>
        <v>0.13000000000000078</v>
      </c>
    </row>
    <row r="21" spans="2:4" x14ac:dyDescent="0.55000000000000004">
      <c r="B21">
        <v>55</v>
      </c>
      <c r="C21">
        <v>4.45</v>
      </c>
      <c r="D21">
        <f t="shared" si="0"/>
        <v>0.20000000000000018</v>
      </c>
    </row>
    <row r="22" spans="2:4" x14ac:dyDescent="0.55000000000000004">
      <c r="B22">
        <v>50</v>
      </c>
      <c r="C22">
        <v>4.43</v>
      </c>
      <c r="D22">
        <f t="shared" si="0"/>
        <v>0.22000000000000064</v>
      </c>
    </row>
    <row r="23" spans="2:4" x14ac:dyDescent="0.55000000000000004">
      <c r="B23">
        <v>45</v>
      </c>
      <c r="C23">
        <v>4.42</v>
      </c>
      <c r="D23">
        <f t="shared" si="0"/>
        <v>0.23000000000000043</v>
      </c>
    </row>
    <row r="24" spans="2:4" x14ac:dyDescent="0.55000000000000004">
      <c r="B24">
        <v>40</v>
      </c>
      <c r="C24">
        <v>4.49</v>
      </c>
      <c r="D24">
        <f t="shared" si="0"/>
        <v>0.16000000000000014</v>
      </c>
    </row>
    <row r="25" spans="2:4" x14ac:dyDescent="0.55000000000000004">
      <c r="B25">
        <v>35</v>
      </c>
      <c r="C25">
        <v>4.5999999999999996</v>
      </c>
      <c r="D25">
        <f t="shared" si="0"/>
        <v>5.0000000000000711E-2</v>
      </c>
    </row>
    <row r="26" spans="2:4" x14ac:dyDescent="0.55000000000000004">
      <c r="B26">
        <v>90</v>
      </c>
      <c r="C26">
        <v>4.1900000000000004</v>
      </c>
      <c r="D26">
        <f t="shared" si="0"/>
        <v>0.45999999999999996</v>
      </c>
    </row>
    <row r="27" spans="2:4" x14ac:dyDescent="0.55000000000000004">
      <c r="B27">
        <v>85</v>
      </c>
      <c r="C27">
        <v>4.12</v>
      </c>
      <c r="D27">
        <f t="shared" si="0"/>
        <v>0.53000000000000025</v>
      </c>
    </row>
    <row r="28" spans="2:4" x14ac:dyDescent="0.55000000000000004">
      <c r="B28">
        <v>80</v>
      </c>
      <c r="C28">
        <v>4.6900000000000004</v>
      </c>
      <c r="D28">
        <f t="shared" si="0"/>
        <v>4.0000000000000036E-2</v>
      </c>
    </row>
    <row r="29" spans="2:4" x14ac:dyDescent="0.55000000000000004">
      <c r="B29">
        <v>75</v>
      </c>
      <c r="C29">
        <v>4.5199999999999996</v>
      </c>
      <c r="D29">
        <f t="shared" si="0"/>
        <v>0.13000000000000078</v>
      </c>
    </row>
    <row r="30" spans="2:4" x14ac:dyDescent="0.55000000000000004">
      <c r="B30">
        <v>70</v>
      </c>
      <c r="C30">
        <v>4.25</v>
      </c>
      <c r="D30">
        <f t="shared" si="0"/>
        <v>0.40000000000000036</v>
      </c>
    </row>
    <row r="31" spans="2:4" x14ac:dyDescent="0.55000000000000004">
      <c r="B31">
        <v>65</v>
      </c>
      <c r="C31">
        <v>4.4800000000000004</v>
      </c>
      <c r="D31">
        <f t="shared" si="0"/>
        <v>0.16999999999999993</v>
      </c>
    </row>
    <row r="32" spans="2:4" x14ac:dyDescent="0.55000000000000004">
      <c r="B32">
        <v>60</v>
      </c>
      <c r="C32">
        <v>4.4800000000000004</v>
      </c>
      <c r="D32">
        <f t="shared" si="0"/>
        <v>0.16999999999999993</v>
      </c>
    </row>
    <row r="33" spans="2:4" x14ac:dyDescent="0.55000000000000004">
      <c r="B33">
        <v>55</v>
      </c>
      <c r="C33">
        <v>4.58</v>
      </c>
      <c r="D33">
        <f t="shared" si="0"/>
        <v>7.0000000000000284E-2</v>
      </c>
    </row>
    <row r="34" spans="2:4" x14ac:dyDescent="0.55000000000000004">
      <c r="B34">
        <v>50</v>
      </c>
      <c r="C34">
        <v>4.38</v>
      </c>
      <c r="D34">
        <f t="shared" si="0"/>
        <v>0.27000000000000046</v>
      </c>
    </row>
    <row r="35" spans="2:4" x14ac:dyDescent="0.55000000000000004">
      <c r="B35">
        <v>45</v>
      </c>
      <c r="C35">
        <v>4.43</v>
      </c>
      <c r="D35">
        <f t="shared" si="0"/>
        <v>0.22000000000000064</v>
      </c>
    </row>
    <row r="36" spans="2:4" x14ac:dyDescent="0.55000000000000004">
      <c r="B36">
        <v>40</v>
      </c>
      <c r="C36">
        <v>4.59</v>
      </c>
      <c r="D36">
        <f t="shared" si="0"/>
        <v>6.0000000000000497E-2</v>
      </c>
    </row>
    <row r="37" spans="2:4" x14ac:dyDescent="0.55000000000000004">
      <c r="B37">
        <v>35</v>
      </c>
      <c r="C37">
        <v>4.7300000000000004</v>
      </c>
      <c r="D37">
        <f t="shared" si="0"/>
        <v>8.0000000000000071E-2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A85-9041-4626-B6A6-7CBFC1D5187B}">
  <dimension ref="B1:J34"/>
  <sheetViews>
    <sheetView topLeftCell="A3" zoomScale="55" workbookViewId="0">
      <selection activeCell="R39" sqref="R39"/>
    </sheetView>
  </sheetViews>
  <sheetFormatPr defaultRowHeight="18" x14ac:dyDescent="0.55000000000000004"/>
  <sheetData>
    <row r="1" spans="2:10" x14ac:dyDescent="0.55000000000000004"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5</v>
      </c>
      <c r="J1">
        <v>4.7</v>
      </c>
    </row>
    <row r="2" spans="2:10" x14ac:dyDescent="0.55000000000000004">
      <c r="B2">
        <v>90</v>
      </c>
      <c r="C2">
        <v>4.59</v>
      </c>
      <c r="D2">
        <f t="shared" ref="D2:D34" si="0">ABS($J$1-C2)</f>
        <v>0.11000000000000032</v>
      </c>
      <c r="E2">
        <f>AVERAGE(D2, D13, D24)</f>
        <v>0.16666666666666696</v>
      </c>
      <c r="F2">
        <f>_xlfn.STDEV.P(D2, D13, D24)</f>
        <v>8.0138768534475366E-2</v>
      </c>
      <c r="G2">
        <f>MAX(D2, D13, D24)</f>
        <v>0.28000000000000025</v>
      </c>
    </row>
    <row r="3" spans="2:10" x14ac:dyDescent="0.55000000000000004">
      <c r="B3">
        <v>85</v>
      </c>
      <c r="C3">
        <v>4.88</v>
      </c>
      <c r="D3">
        <f t="shared" si="0"/>
        <v>0.17999999999999972</v>
      </c>
      <c r="E3">
        <f t="shared" ref="E3:E12" si="1">AVERAGE(D3, D14, D25)</f>
        <v>0.28333333333333321</v>
      </c>
      <c r="F3">
        <f t="shared" ref="F3:F12" si="2">_xlfn.STDEV.P(D3, D14, D25)</f>
        <v>0.14613540144522</v>
      </c>
      <c r="G3">
        <f t="shared" ref="G3:G12" si="3">MAX(D3, D14, D25)</f>
        <v>0.49000000000000021</v>
      </c>
    </row>
    <row r="4" spans="2:10" x14ac:dyDescent="0.55000000000000004">
      <c r="B4">
        <v>80</v>
      </c>
      <c r="C4">
        <v>4.8499999999999996</v>
      </c>
      <c r="D4">
        <f t="shared" si="0"/>
        <v>0.14999999999999947</v>
      </c>
      <c r="E4">
        <f t="shared" si="1"/>
        <v>0.12666666666666662</v>
      </c>
      <c r="F4">
        <f t="shared" si="2"/>
        <v>1.6996731711975559E-2</v>
      </c>
      <c r="G4">
        <f t="shared" si="3"/>
        <v>0.14999999999999947</v>
      </c>
    </row>
    <row r="5" spans="2:10" x14ac:dyDescent="0.55000000000000004">
      <c r="B5">
        <v>75</v>
      </c>
      <c r="C5">
        <v>4.95</v>
      </c>
      <c r="D5">
        <f t="shared" si="0"/>
        <v>0.25</v>
      </c>
      <c r="E5">
        <f t="shared" si="1"/>
        <v>0.30333333333333307</v>
      </c>
      <c r="F5">
        <f t="shared" si="2"/>
        <v>4.4969125210773328E-2</v>
      </c>
      <c r="G5">
        <f t="shared" si="3"/>
        <v>0.35999999999999943</v>
      </c>
    </row>
    <row r="6" spans="2:10" x14ac:dyDescent="0.55000000000000004">
      <c r="B6">
        <v>70</v>
      </c>
      <c r="C6">
        <v>5.0199999999999996</v>
      </c>
      <c r="D6">
        <f t="shared" si="0"/>
        <v>0.3199999999999994</v>
      </c>
      <c r="E6">
        <f t="shared" si="1"/>
        <v>0.34999999999999992</v>
      </c>
      <c r="F6">
        <f t="shared" si="2"/>
        <v>7.2571803523590883E-2</v>
      </c>
      <c r="G6">
        <f t="shared" si="3"/>
        <v>0.45000000000000018</v>
      </c>
    </row>
    <row r="7" spans="2:10" x14ac:dyDescent="0.55000000000000004">
      <c r="B7">
        <v>65</v>
      </c>
      <c r="C7">
        <v>5.43</v>
      </c>
      <c r="D7">
        <f t="shared" si="0"/>
        <v>0.72999999999999954</v>
      </c>
      <c r="E7">
        <f t="shared" si="1"/>
        <v>0.70999999999999963</v>
      </c>
      <c r="F7">
        <f t="shared" si="2"/>
        <v>2.1602468994692817E-2</v>
      </c>
      <c r="G7">
        <f t="shared" si="3"/>
        <v>0.72999999999999954</v>
      </c>
    </row>
    <row r="8" spans="2:10" x14ac:dyDescent="0.55000000000000004">
      <c r="B8">
        <v>60</v>
      </c>
      <c r="C8">
        <v>5.43</v>
      </c>
      <c r="D8">
        <f t="shared" si="0"/>
        <v>0.72999999999999954</v>
      </c>
      <c r="E8">
        <f t="shared" si="1"/>
        <v>0.75999999999999945</v>
      </c>
      <c r="F8">
        <f t="shared" si="2"/>
        <v>4.2426406871192784E-2</v>
      </c>
      <c r="G8">
        <f t="shared" si="3"/>
        <v>0.8199999999999994</v>
      </c>
    </row>
    <row r="9" spans="2:10" x14ac:dyDescent="0.55000000000000004">
      <c r="B9">
        <v>55</v>
      </c>
      <c r="C9">
        <v>5.74</v>
      </c>
      <c r="D9">
        <f t="shared" si="0"/>
        <v>1.04</v>
      </c>
      <c r="E9">
        <f t="shared" si="1"/>
        <v>1.0566666666666666</v>
      </c>
      <c r="F9">
        <f t="shared" si="2"/>
        <v>3.0912061651652105E-2</v>
      </c>
      <c r="G9">
        <f t="shared" si="3"/>
        <v>1.0999999999999996</v>
      </c>
    </row>
    <row r="10" spans="2:10" x14ac:dyDescent="0.55000000000000004">
      <c r="B10">
        <v>50</v>
      </c>
      <c r="C10">
        <v>5.65</v>
      </c>
      <c r="D10">
        <f t="shared" si="0"/>
        <v>0.95000000000000018</v>
      </c>
      <c r="E10">
        <f t="shared" si="1"/>
        <v>1.1066666666666665</v>
      </c>
      <c r="F10">
        <f t="shared" si="2"/>
        <v>0.22866763848189975</v>
      </c>
      <c r="G10">
        <f t="shared" si="3"/>
        <v>1.4299999999999997</v>
      </c>
    </row>
    <row r="11" spans="2:10" x14ac:dyDescent="0.55000000000000004">
      <c r="B11">
        <v>45</v>
      </c>
      <c r="C11">
        <v>6.09</v>
      </c>
      <c r="D11">
        <f t="shared" si="0"/>
        <v>1.3899999999999997</v>
      </c>
      <c r="E11">
        <f t="shared" si="1"/>
        <v>1.3466666666666665</v>
      </c>
      <c r="F11">
        <f t="shared" si="2"/>
        <v>3.6817870057290807E-2</v>
      </c>
      <c r="G11">
        <f t="shared" si="3"/>
        <v>1.3899999999999997</v>
      </c>
    </row>
    <row r="12" spans="2:10" x14ac:dyDescent="0.55000000000000004">
      <c r="B12">
        <v>40</v>
      </c>
      <c r="C12">
        <v>6.07</v>
      </c>
      <c r="D12">
        <f t="shared" si="0"/>
        <v>1.37</v>
      </c>
      <c r="E12">
        <f t="shared" si="1"/>
        <v>1.3699999999999999</v>
      </c>
      <c r="F12">
        <f t="shared" si="2"/>
        <v>4.082482904638652E-2</v>
      </c>
      <c r="G12">
        <f t="shared" si="3"/>
        <v>1.42</v>
      </c>
    </row>
    <row r="13" spans="2:10" x14ac:dyDescent="0.55000000000000004">
      <c r="B13">
        <v>90</v>
      </c>
      <c r="C13">
        <v>4.59</v>
      </c>
      <c r="D13">
        <f t="shared" si="0"/>
        <v>0.11000000000000032</v>
      </c>
    </row>
    <row r="14" spans="2:10" x14ac:dyDescent="0.55000000000000004">
      <c r="B14">
        <v>85</v>
      </c>
      <c r="C14">
        <v>5.19</v>
      </c>
      <c r="D14">
        <f t="shared" si="0"/>
        <v>0.49000000000000021</v>
      </c>
    </row>
    <row r="15" spans="2:10" x14ac:dyDescent="0.55000000000000004">
      <c r="B15">
        <v>80</v>
      </c>
      <c r="C15">
        <v>4.59</v>
      </c>
      <c r="D15">
        <f t="shared" si="0"/>
        <v>0.11000000000000032</v>
      </c>
    </row>
    <row r="16" spans="2:10" x14ac:dyDescent="0.55000000000000004">
      <c r="B16">
        <v>75</v>
      </c>
      <c r="C16">
        <v>5.0599999999999996</v>
      </c>
      <c r="D16">
        <f t="shared" si="0"/>
        <v>0.35999999999999943</v>
      </c>
    </row>
    <row r="17" spans="2:4" x14ac:dyDescent="0.55000000000000004">
      <c r="B17">
        <v>70</v>
      </c>
      <c r="C17">
        <v>5.15</v>
      </c>
      <c r="D17">
        <f t="shared" si="0"/>
        <v>0.45000000000000018</v>
      </c>
    </row>
    <row r="18" spans="2:4" x14ac:dyDescent="0.55000000000000004">
      <c r="B18">
        <v>65</v>
      </c>
      <c r="C18">
        <v>5.42</v>
      </c>
      <c r="D18">
        <f t="shared" si="0"/>
        <v>0.71999999999999975</v>
      </c>
    </row>
    <row r="19" spans="2:4" x14ac:dyDescent="0.55000000000000004">
      <c r="B19">
        <v>60</v>
      </c>
      <c r="C19">
        <v>5.52</v>
      </c>
      <c r="D19">
        <f t="shared" si="0"/>
        <v>0.8199999999999994</v>
      </c>
    </row>
    <row r="20" spans="2:4" x14ac:dyDescent="0.55000000000000004">
      <c r="B20">
        <v>55</v>
      </c>
      <c r="C20">
        <v>5.73</v>
      </c>
      <c r="D20">
        <f t="shared" si="0"/>
        <v>1.0300000000000002</v>
      </c>
    </row>
    <row r="21" spans="2:4" x14ac:dyDescent="0.55000000000000004">
      <c r="B21">
        <v>50</v>
      </c>
      <c r="C21">
        <v>6.13</v>
      </c>
      <c r="D21">
        <f t="shared" si="0"/>
        <v>1.4299999999999997</v>
      </c>
    </row>
    <row r="22" spans="2:4" x14ac:dyDescent="0.55000000000000004">
      <c r="B22">
        <v>45</v>
      </c>
      <c r="C22">
        <v>6.05</v>
      </c>
      <c r="D22">
        <f t="shared" si="0"/>
        <v>1.3499999999999996</v>
      </c>
    </row>
    <row r="23" spans="2:4" x14ac:dyDescent="0.55000000000000004">
      <c r="B23">
        <v>40</v>
      </c>
      <c r="C23">
        <v>6.02</v>
      </c>
      <c r="D23">
        <f t="shared" si="0"/>
        <v>1.3199999999999994</v>
      </c>
    </row>
    <row r="24" spans="2:4" x14ac:dyDescent="0.55000000000000004">
      <c r="B24">
        <v>90</v>
      </c>
      <c r="C24">
        <v>4.42</v>
      </c>
      <c r="D24">
        <f t="shared" si="0"/>
        <v>0.28000000000000025</v>
      </c>
    </row>
    <row r="25" spans="2:4" x14ac:dyDescent="0.55000000000000004">
      <c r="B25">
        <v>85</v>
      </c>
      <c r="C25">
        <v>4.88</v>
      </c>
      <c r="D25">
        <f t="shared" si="0"/>
        <v>0.17999999999999972</v>
      </c>
    </row>
    <row r="26" spans="2:4" x14ac:dyDescent="0.55000000000000004">
      <c r="B26">
        <v>80</v>
      </c>
      <c r="C26">
        <v>4.82</v>
      </c>
      <c r="D26">
        <f t="shared" si="0"/>
        <v>0.12000000000000011</v>
      </c>
    </row>
    <row r="27" spans="2:4" x14ac:dyDescent="0.55000000000000004">
      <c r="B27">
        <v>75</v>
      </c>
      <c r="C27">
        <v>5</v>
      </c>
      <c r="D27">
        <f t="shared" si="0"/>
        <v>0.29999999999999982</v>
      </c>
    </row>
    <row r="28" spans="2:4" x14ac:dyDescent="0.55000000000000004">
      <c r="B28">
        <v>70</v>
      </c>
      <c r="C28">
        <v>4.9800000000000004</v>
      </c>
      <c r="D28">
        <f t="shared" si="0"/>
        <v>0.28000000000000025</v>
      </c>
    </row>
    <row r="29" spans="2:4" x14ac:dyDescent="0.55000000000000004">
      <c r="B29">
        <v>65</v>
      </c>
      <c r="C29">
        <v>5.38</v>
      </c>
      <c r="D29">
        <f t="shared" si="0"/>
        <v>0.67999999999999972</v>
      </c>
    </row>
    <row r="30" spans="2:4" x14ac:dyDescent="0.55000000000000004">
      <c r="B30">
        <v>60</v>
      </c>
      <c r="C30">
        <v>5.43</v>
      </c>
      <c r="D30">
        <f t="shared" si="0"/>
        <v>0.72999999999999954</v>
      </c>
    </row>
    <row r="31" spans="2:4" x14ac:dyDescent="0.55000000000000004">
      <c r="B31">
        <v>55</v>
      </c>
      <c r="C31">
        <v>5.8</v>
      </c>
      <c r="D31">
        <f t="shared" si="0"/>
        <v>1.0999999999999996</v>
      </c>
    </row>
    <row r="32" spans="2:4" x14ac:dyDescent="0.55000000000000004">
      <c r="B32">
        <v>50</v>
      </c>
      <c r="C32">
        <v>5.64</v>
      </c>
      <c r="D32">
        <f t="shared" si="0"/>
        <v>0.9399999999999995</v>
      </c>
    </row>
    <row r="33" spans="2:4" x14ac:dyDescent="0.55000000000000004">
      <c r="B33">
        <v>45</v>
      </c>
      <c r="C33">
        <v>6</v>
      </c>
      <c r="D33">
        <f t="shared" si="0"/>
        <v>1.2999999999999998</v>
      </c>
    </row>
    <row r="34" spans="2:4" x14ac:dyDescent="0.55000000000000004">
      <c r="B34">
        <v>40</v>
      </c>
      <c r="C34">
        <v>6.12</v>
      </c>
      <c r="D34">
        <f t="shared" si="0"/>
        <v>1.42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T121103</dc:creator>
  <cp:lastModifiedBy>T121103</cp:lastModifiedBy>
  <dcterms:created xsi:type="dcterms:W3CDTF">2023-11-07T07:11:30Z</dcterms:created>
  <dcterms:modified xsi:type="dcterms:W3CDTF">2023-11-07T09:12:40Z</dcterms:modified>
</cp:coreProperties>
</file>