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INPUT_NILAI" sheetId="2" state="visible" r:id="rId2"/>
    <sheet xmlns:r="http://schemas.openxmlformats.org/officeDocument/2006/relationships" name="RAPORT" sheetId="3" state="visible" r:id="rId3"/>
    <sheet xmlns:r="http://schemas.openxmlformats.org/officeDocument/2006/relationships" name="DATA" sheetId="4" state="visible" r:id="rId4"/>
  </sheets>
  <definedNames>
    <definedName name="_xlnm.Print_Area" localSheetId="2">'RAPORT'!$A$1:$G$46</definedName>
  </definedNames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2">
    <font>
      <name val="Calibri"/>
      <strike val="0"/>
      <color theme="1"/>
      <sz val="11"/>
      <scheme val="minor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  <font>
      <name val="Arial"/>
      <b val="1"/>
      <strike val="0"/>
      <color rgb="FF000000"/>
      <sz val="9"/>
    </font>
    <font>
      <name val="Calibri"/>
      <strike val="0"/>
      <color rgb="FF000000"/>
      <sz val="11"/>
    </font>
    <font>
      <name val="Arial"/>
      <strike val="0"/>
      <color rgb="FF000000"/>
      <sz val="9"/>
    </font>
    <font>
      <name val="Arial"/>
      <strike val="0"/>
      <color rgb="FF000000"/>
      <sz val="8"/>
    </font>
    <font>
      <name val="Arial"/>
      <b val="1"/>
      <strike val="0"/>
      <color rgb="FF000000"/>
      <sz val="16"/>
    </font>
    <font>
      <name val="Arial"/>
      <b val="1"/>
      <strike val="0"/>
      <color rgb="FF000000"/>
      <sz val="18"/>
    </font>
    <font>
      <name val="Arial"/>
      <i val="1"/>
      <strike val="0"/>
      <color rgb="FF333333"/>
      <sz val="8.5"/>
    </font>
    <font>
      <name val="Arial"/>
      <strike val="0"/>
      <color rgb="FF000000"/>
      <sz val="8.5"/>
    </font>
    <font>
      <name val="Arial"/>
      <b val="1"/>
      <strike val="0"/>
      <color rgb="FF000000"/>
      <sz val="14"/>
    </font>
  </fonts>
  <fills count="7">
    <fill>
      <patternFill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rgb="FF000000"/>
      </patternFill>
    </fill>
    <fill>
      <patternFill patternType="solid">
        <fgColor rgb="FFE8EEF5"/>
        <bgColor rgb="FFE8EEF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1" fillId="3" borderId="2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bottom"/>
    </xf>
    <xf numFmtId="0" fontId="5" fillId="0" borderId="0" pivotButton="0" quotePrefix="0" xfId="0"/>
    <xf numFmtId="0" fontId="5" fillId="4" borderId="0" applyAlignment="1" pivotButton="0" quotePrefix="0" xfId="0">
      <alignment horizontal="center" vertical="bottom"/>
    </xf>
    <xf numFmtId="1" fontId="3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center" vertical="bottom"/>
    </xf>
    <xf numFmtId="0" fontId="3" fillId="6" borderId="0" pivotButton="0" quotePrefix="0" xfId="0"/>
    <xf numFmtId="0" fontId="5" fillId="4" borderId="0" pivotButton="0" quotePrefix="0" xfId="0"/>
    <xf numFmtId="0" fontId="9" fillId="0" borderId="0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1" fontId="0" fillId="0" borderId="5" pivotButton="0" quotePrefix="0" xfId="0"/>
    <xf numFmtId="0" fontId="5" fillId="0" borderId="1" applyAlignment="1" pivotButton="0" quotePrefix="0" xfId="0">
      <alignment horizontal="center" vertical="bottom"/>
    </xf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2" pivotButton="0" quotePrefix="0" xfId="0"/>
    <xf numFmtId="1" fontId="0" fillId="0" borderId="4" pivotButton="0" quotePrefix="0" xfId="0"/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rial"/>
        <b val="1"/>
        <color rgb="FFFF0000"/>
        <sz val="9"/>
      </font>
      <border/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7</col>
      <colOff>0</colOff>
      <row>46</row>
      <rowOff>0</rowOff>
    </to>
    <pic>
      <nvPicPr>
        <cNvPr id="2" name="Watermark" descr="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0">
          <a:ext cx="5600700" cy="800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152400</colOff>
      <row>1</row>
      <rowOff>0</rowOff>
    </from>
    <ext cx="628650" cy="790575"/>
    <pic>
      <nvPicPr>
        <cNvPr id="1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0"/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B2:C9"/>
  <sheetViews>
    <sheetView showGridLines="0" showRowColHeaders="1" tabSelected="0" workbookViewId="0">
      <selection activeCell="A1" sqref="A1"/>
    </sheetView>
  </sheetViews>
  <sheetFormatPr baseColWidth="8" defaultRowHeight="14.4" outlineLevelRow="0"/>
  <cols>
    <col width="4" customWidth="1" style="52" min="1" max="1"/>
    <col width="26" customWidth="1" style="52" min="2" max="2"/>
    <col width="80" customWidth="1" style="52" min="3" max="3"/>
  </cols>
  <sheetData>
    <row r="2" ht="23.25" customHeight="1" s="52">
      <c r="B2" s="24" t="inlineStr">
        <is>
          <t>TEMPLATE RAPORT BAYANGAN</t>
        </is>
      </c>
    </row>
    <row r="4" ht="42" customHeight="1" s="52">
      <c r="B4" s="1" t="inlineStr">
        <is>
          <t>Tujuan</t>
        </is>
      </c>
      <c r="C4" s="2" t="inlineStr">
        <is>
          <t>File ini dibuat berdasarkan format raport pada gambar referensi. Guru/pengguna cukup mengisi sheet INPUT_NILAI, lalu mencetak sheet RAPORT.</t>
        </is>
      </c>
    </row>
    <row r="5" ht="42" customHeight="1" s="52">
      <c r="B5" s="1" t="inlineStr">
        <is>
          <t>Langkah 1</t>
        </is>
      </c>
      <c r="C5" s="2" t="inlineStr">
        <is>
          <t>Buka sheet INPUT_NILAI dan isi identitas siswa serta nilai.</t>
        </is>
      </c>
    </row>
    <row r="6" ht="42" customHeight="1" s="52">
      <c r="B6" s="1" t="inlineStr">
        <is>
          <t>Langkah 2</t>
        </is>
      </c>
      <c r="C6" s="2" t="inlineStr">
        <is>
          <t>Jika nama mata pelajaran perlu diubah, edit daftar pada sheet DATA.</t>
        </is>
      </c>
    </row>
    <row r="7" ht="42" customHeight="1" s="52">
      <c r="B7" s="1" t="inlineStr">
        <is>
          <t>Langkah 3</t>
        </is>
      </c>
      <c r="C7" s="2" t="inlineStr">
        <is>
          <t>Buka sheet RAPORT. Data akan otomatis ditarik dari INPUT_NILAI.</t>
        </is>
      </c>
    </row>
    <row r="8" ht="42" customHeight="1" s="52">
      <c r="B8" s="1" t="inlineStr">
        <is>
          <t>Langkah 4</t>
        </is>
      </c>
      <c r="C8" s="2" t="inlineStr">
        <is>
          <t>Gunakan menu Print pada sheet RAPORT. Ukuran kertas sudah disiapkan A4 portrait dan fit 1 halaman.</t>
        </is>
      </c>
    </row>
    <row r="9" ht="42" customHeight="1" s="52">
      <c r="B9" s="1" t="inlineStr">
        <is>
          <t>Catatan</t>
        </is>
      </c>
      <c r="C9" s="2" t="inlineStr">
        <is>
          <t>Kolom kuning pada INPUT_NILAI adalah area yang disiapkan untuk diisi pengguna. Nilai harus berupa angka 0–100.</t>
        </is>
      </c>
    </row>
  </sheetData>
  <mergeCells count="1">
    <mergeCell ref="B2:C2"/>
  </mergeCells>
  <printOptions gridLines="0" gridLinesSet="1"/>
  <pageMargins left="0.75" right="0.75" top="1" bottom="1" header="0.5" footer="0.5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A1:F31"/>
  <sheetViews>
    <sheetView showGridLines="0" showRowColHeaders="1" tabSelected="0" workbookViewId="0">
      <pane ySplit="7" topLeftCell="A8" activePane="bottomLeft" state="frozen"/>
      <selection pane="bottomLeft" activeCell="B9" sqref="B9"/>
    </sheetView>
  </sheetViews>
  <sheetFormatPr baseColWidth="8" defaultRowHeight="14.4" outlineLevelRow="0"/>
  <cols>
    <col width="15.85546875" customWidth="1" style="52" min="1" max="1"/>
    <col width="58" customWidth="1" style="52" min="2" max="2"/>
    <col width="14" customWidth="1" style="52" min="3" max="3"/>
    <col width="14" customWidth="1" style="52" min="4" max="4"/>
    <col width="14" customWidth="1" style="52" min="5" max="5"/>
    <col width="14" customWidth="1" style="52" min="6" max="6"/>
  </cols>
  <sheetData>
    <row r="1" ht="20.25" customHeight="1" s="52">
      <c r="A1" s="28" t="inlineStr">
        <is>
          <t>INPUT DATA DAN NILAI SISWA</t>
        </is>
      </c>
    </row>
    <row r="3">
      <c r="A3" s="1" t="inlineStr">
        <is>
          <t>Nama Siswa</t>
        </is>
      </c>
      <c r="B3" s="25" t="inlineStr">
        <is>
          <t>Clarisa Valquira</t>
        </is>
      </c>
      <c r="C3" s="26" t="n"/>
      <c r="D3" s="26" t="n"/>
      <c r="E3" s="26" t="n"/>
      <c r="F3" s="27" t="n"/>
    </row>
    <row r="4">
      <c r="A4" s="1" t="inlineStr">
        <is>
          <t>Kelas</t>
        </is>
      </c>
      <c r="B4" s="25" t="inlineStr">
        <is>
          <t>VII</t>
        </is>
      </c>
      <c r="C4" s="26" t="n"/>
      <c r="D4" s="26" t="n"/>
      <c r="E4" s="26" t="n"/>
      <c r="F4" s="27" t="n"/>
    </row>
    <row r="5">
      <c r="A5" s="1" t="inlineStr">
        <is>
          <t>NISN - NIS</t>
        </is>
      </c>
      <c r="B5" s="25" t="inlineStr">
        <is>
          <t>0146913058 - 262707001</t>
        </is>
      </c>
      <c r="C5" s="26" t="n"/>
      <c r="D5" s="26" t="n"/>
      <c r="E5" s="26" t="n"/>
      <c r="F5" s="27" t="n"/>
    </row>
    <row r="6">
      <c r="A6" s="1" t="inlineStr">
        <is>
          <t>Tahun Pelajaran</t>
        </is>
      </c>
      <c r="B6" s="25" t="inlineStr">
        <is>
          <t>2026/2027</t>
        </is>
      </c>
      <c r="C6" s="26" t="n"/>
      <c r="D6" s="26" t="n"/>
      <c r="E6" s="26" t="n"/>
      <c r="F6" s="27" t="n"/>
    </row>
    <row r="8">
      <c r="A8" s="3" t="inlineStr">
        <is>
          <t>No</t>
        </is>
      </c>
      <c r="B8" s="3" t="inlineStr">
        <is>
          <t>Mata Pelajaran</t>
        </is>
      </c>
      <c r="C8" s="3" t="inlineStr">
        <is>
          <t>PR</t>
        </is>
      </c>
      <c r="D8" s="3" t="inlineStr">
        <is>
          <t>UH</t>
        </is>
      </c>
      <c r="E8" s="3" t="inlineStr">
        <is>
          <t>Tertulis</t>
        </is>
      </c>
      <c r="F8" s="3" t="inlineStr">
        <is>
          <t>Praktek</t>
        </is>
      </c>
    </row>
    <row r="9">
      <c r="A9" s="14" t="n">
        <v>1</v>
      </c>
      <c r="B9" s="15">
        <f>DATA!B15</f>
        <v/>
      </c>
      <c r="C9" s="8" t="n">
        <v>100</v>
      </c>
      <c r="D9" s="8" t="n">
        <v>60</v>
      </c>
      <c r="E9" s="8" t="n">
        <v>100</v>
      </c>
      <c r="F9" s="8" t="n">
        <v>94</v>
      </c>
    </row>
    <row r="10">
      <c r="A10" s="14" t="n">
        <v>2</v>
      </c>
      <c r="B10" s="15">
        <f>DATA!B16</f>
        <v/>
      </c>
      <c r="C10" s="8" t="n">
        <v>79</v>
      </c>
      <c r="D10" s="8" t="n">
        <v>91</v>
      </c>
      <c r="E10" s="8" t="n">
        <v>80</v>
      </c>
      <c r="F10" s="8" t="n">
        <v>80</v>
      </c>
    </row>
    <row r="11">
      <c r="A11" s="14" t="n">
        <v>3</v>
      </c>
      <c r="B11" s="15">
        <f>DATA!B17</f>
        <v/>
      </c>
      <c r="C11" s="8" t="n">
        <v>100</v>
      </c>
      <c r="D11" s="8" t="n">
        <v>95</v>
      </c>
      <c r="E11" s="8" t="n">
        <v>88</v>
      </c>
      <c r="F11" s="8" t="n">
        <v>90</v>
      </c>
    </row>
    <row r="12">
      <c r="A12" s="14" t="n">
        <v>4</v>
      </c>
      <c r="B12" s="15">
        <f>DATA!B18</f>
        <v/>
      </c>
      <c r="C12" s="8" t="n">
        <v>100</v>
      </c>
      <c r="D12" s="8" t="n">
        <v>59</v>
      </c>
      <c r="E12" s="8" t="n">
        <v>90</v>
      </c>
      <c r="F12" s="8" t="n">
        <v>80</v>
      </c>
    </row>
    <row r="13">
      <c r="A13" s="14" t="n">
        <v>5</v>
      </c>
      <c r="B13" s="15">
        <f>DATA!B19</f>
        <v/>
      </c>
      <c r="C13" s="8" t="n">
        <v>83</v>
      </c>
      <c r="D13" s="8" t="n">
        <v>75</v>
      </c>
      <c r="E13" s="8" t="n">
        <v>75</v>
      </c>
      <c r="F13" s="8" t="n">
        <v>76</v>
      </c>
    </row>
    <row r="14">
      <c r="A14" s="14" t="n">
        <v>6</v>
      </c>
      <c r="B14" s="15">
        <f>DATA!B20</f>
        <v/>
      </c>
      <c r="C14" s="8" t="n">
        <v>100</v>
      </c>
      <c r="D14" s="8" t="n">
        <v>83</v>
      </c>
      <c r="E14" s="8" t="n">
        <v>88</v>
      </c>
      <c r="F14" s="8" t="n">
        <v>90</v>
      </c>
    </row>
    <row r="15">
      <c r="A15" s="14" t="n">
        <v>7</v>
      </c>
      <c r="B15" s="15">
        <f>DATA!B21</f>
        <v/>
      </c>
      <c r="C15" s="8" t="n">
        <v>90</v>
      </c>
      <c r="D15" s="8" t="n">
        <v>60</v>
      </c>
      <c r="E15" s="8" t="n">
        <v>85</v>
      </c>
      <c r="F15" s="8" t="n">
        <v>80</v>
      </c>
    </row>
    <row r="16">
      <c r="A16" s="14" t="n">
        <v>8</v>
      </c>
      <c r="B16" s="15">
        <f>DATA!B22</f>
        <v/>
      </c>
      <c r="C16" s="8" t="n">
        <v>85</v>
      </c>
      <c r="D16" s="8" t="n">
        <v>95</v>
      </c>
      <c r="E16" s="8" t="n">
        <v>90</v>
      </c>
      <c r="F16" s="8" t="n">
        <v>80</v>
      </c>
    </row>
    <row r="17">
      <c r="A17" s="14" t="n">
        <v>9</v>
      </c>
      <c r="B17" s="15">
        <f>DATA!B23</f>
        <v/>
      </c>
      <c r="C17" s="8" t="n">
        <v>87</v>
      </c>
      <c r="D17" s="8" t="n">
        <v>70</v>
      </c>
      <c r="E17" s="8" t="n">
        <v>90</v>
      </c>
      <c r="F17" s="8" t="n">
        <v>100</v>
      </c>
    </row>
    <row r="18">
      <c r="A18" s="14" t="n">
        <v>10</v>
      </c>
      <c r="B18" s="15">
        <f>DATA!B24</f>
        <v/>
      </c>
      <c r="C18" s="8" t="n">
        <v>85</v>
      </c>
      <c r="D18" s="8" t="n">
        <v>75</v>
      </c>
      <c r="E18" s="8" t="n">
        <v>68</v>
      </c>
      <c r="F18" s="8" t="n">
        <v>68</v>
      </c>
    </row>
    <row r="19">
      <c r="A19" s="14" t="n">
        <v>11</v>
      </c>
      <c r="B19" s="15">
        <f>DATA!B25</f>
        <v/>
      </c>
      <c r="C19" s="8" t="n">
        <v>100</v>
      </c>
      <c r="D19" s="8" t="n">
        <v>94</v>
      </c>
      <c r="E19" s="8" t="n">
        <v>95</v>
      </c>
      <c r="F19" s="8" t="n">
        <v>97</v>
      </c>
    </row>
    <row r="20">
      <c r="A20" s="14" t="n">
        <v>12</v>
      </c>
      <c r="B20" s="15">
        <f>DATA!B26</f>
        <v/>
      </c>
      <c r="C20" s="8" t="n">
        <v>96</v>
      </c>
      <c r="D20" s="8" t="n">
        <v>92</v>
      </c>
      <c r="E20" s="8" t="n">
        <v>90</v>
      </c>
      <c r="F20" s="8" t="n">
        <v>97</v>
      </c>
    </row>
    <row r="21">
      <c r="A21" s="14" t="n">
        <v>13</v>
      </c>
      <c r="B21" s="15">
        <f>DATA!B27</f>
        <v/>
      </c>
      <c r="C21" s="8" t="n">
        <v>100</v>
      </c>
      <c r="D21" s="8" t="n">
        <v>95</v>
      </c>
      <c r="E21" s="8" t="n">
        <v>95</v>
      </c>
      <c r="F21" s="8" t="n">
        <v>98</v>
      </c>
    </row>
    <row r="22">
      <c r="A22" s="14" t="n">
        <v>14</v>
      </c>
      <c r="B22" s="15">
        <f>DATA!B28</f>
        <v/>
      </c>
      <c r="C22" s="8" t="n">
        <v>80</v>
      </c>
      <c r="D22" s="8" t="n">
        <v>90</v>
      </c>
      <c r="E22" s="8" t="n">
        <v>85</v>
      </c>
      <c r="F22" s="8" t="n">
        <v>85</v>
      </c>
    </row>
    <row r="23">
      <c r="A23" s="14" t="n">
        <v>15</v>
      </c>
      <c r="B23" s="15">
        <f>DATA!B29</f>
        <v/>
      </c>
      <c r="C23" s="8" t="n">
        <v>100</v>
      </c>
      <c r="D23" s="8" t="n">
        <v>90</v>
      </c>
      <c r="E23" s="8" t="inlineStr">
        <is>
          <t>-</t>
        </is>
      </c>
      <c r="F23" s="8" t="n">
        <v>91</v>
      </c>
    </row>
    <row r="24">
      <c r="A24" s="14" t="n">
        <v>16</v>
      </c>
      <c r="B24" s="15">
        <f>DATA!B30</f>
        <v/>
      </c>
      <c r="C24" s="8" t="n">
        <v>100</v>
      </c>
      <c r="D24" s="8" t="inlineStr">
        <is>
          <t>-</t>
        </is>
      </c>
      <c r="E24" s="8" t="inlineStr">
        <is>
          <t>-</t>
        </is>
      </c>
      <c r="F24" s="8" t="n">
        <v>85</v>
      </c>
    </row>
    <row r="25" ht="30" customHeight="1" s="52">
      <c r="A25" s="14" t="n">
        <v>17</v>
      </c>
      <c r="B25" s="15">
        <f>DATA!B31</f>
        <v/>
      </c>
      <c r="C25" s="8" t="n">
        <v>100</v>
      </c>
      <c r="D25" s="8" t="n">
        <v>85</v>
      </c>
      <c r="E25" s="8" t="n">
        <v>85</v>
      </c>
      <c r="F25" s="8" t="n">
        <v>75</v>
      </c>
    </row>
    <row r="26"/>
    <row r="27">
      <c r="A27" s="29" t="inlineStr">
        <is>
          <t>ABSENSI &amp; CATATAN SISWA</t>
        </is>
      </c>
    </row>
    <row r="28">
      <c r="A28" s="17" t="inlineStr">
        <is>
          <t>Sakit (Hari)</t>
        </is>
      </c>
      <c r="B28" s="18" t="n">
        <v>0</v>
      </c>
    </row>
    <row r="29">
      <c r="A29" s="17" t="inlineStr">
        <is>
          <t>Izin (Hari)</t>
        </is>
      </c>
      <c r="B29" s="18" t="n">
        <v>0</v>
      </c>
    </row>
    <row r="30">
      <c r="A30" s="17" t="inlineStr">
        <is>
          <t>Alpa (Hari)</t>
        </is>
      </c>
      <c r="B30" s="18" t="n">
        <v>0</v>
      </c>
    </row>
    <row r="31">
      <c r="A31" s="17" t="inlineStr">
        <is>
          <t>Catatan Wali Kelas</t>
        </is>
      </c>
      <c r="B31" s="30" t="inlineStr">
        <is>
          <t>Tetap semangat belajar ya nak!</t>
        </is>
      </c>
    </row>
  </sheetData>
  <mergeCells count="7">
    <mergeCell ref="B4:F4"/>
    <mergeCell ref="B6:F6"/>
    <mergeCell ref="A1:F1"/>
    <mergeCell ref="B3:F3"/>
    <mergeCell ref="A27:F27"/>
    <mergeCell ref="B5:F5"/>
    <mergeCell ref="B31:F31"/>
  </mergeCells>
  <dataValidations count="1">
    <dataValidation sqref="C9:F22" showDropDown="0" showInputMessage="0" showErrorMessage="0" allowBlank="1" errorTitle="Nilai tidak valid" error="Nilai harus berupa angka 0 sampai 100." type="whole" operator="between">
      <formula1>0</formula1>
      <formula2>100</formula2>
    </dataValidation>
  </dataValidations>
  <printOptions gridLines="0" gridLinesSet="1"/>
  <pageMargins left="0.75" right="0.75" top="1" bottom="1" header="0.5" footer="0.5"/>
  <pageSetup orientation="portrai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51"/>
  <sheetViews>
    <sheetView showGridLines="0" showRowColHeaders="1" tabSelected="1" workbookViewId="0">
      <selection activeCell="T22" sqref="T22"/>
    </sheetView>
  </sheetViews>
  <sheetFormatPr baseColWidth="8" defaultRowHeight="14.4" outlineLevelRow="0"/>
  <cols>
    <col width="5.5" customWidth="1" style="52" min="1" max="1"/>
    <col width="24" customWidth="1" style="52" min="2" max="2"/>
    <col width="18" customWidth="1" style="52" min="3" max="3"/>
    <col width="13" customWidth="1" style="52" min="4" max="4"/>
    <col width="13" customWidth="1" style="52" min="5" max="5"/>
    <col width="13" customWidth="1" style="52" min="6" max="6"/>
    <col width="13" customWidth="1" style="52" min="7" max="7"/>
  </cols>
  <sheetData>
    <row r="1" ht="10" customHeight="1" s="52"/>
    <row r="2" ht="24" customHeight="1" s="52">
      <c r="A2" s="56">
        <f>DATA!B3</f>
        <v/>
      </c>
    </row>
    <row r="3" ht="16" customHeight="1" s="52">
      <c r="A3" s="55">
        <f>DATA!B4</f>
        <v/>
      </c>
    </row>
    <row r="4" ht="18" customHeight="1" s="52">
      <c r="A4" s="37">
        <f>DATA!B5</f>
        <v/>
      </c>
    </row>
    <row r="5" ht="18" customHeight="1" s="52">
      <c r="A5" s="37">
        <f>"Tahun Pelajaran "&amp;IF(INPUT_NILAI!B6&lt;&gt;"",INPUT_NILAI!B6,DATA!B6)</f>
        <v/>
      </c>
    </row>
    <row r="6" ht="12" customHeight="1" s="52"/>
    <row r="7" ht="18" customHeight="1" s="52">
      <c r="A7" s="40" t="inlineStr">
        <is>
          <t>NAMA SISWA</t>
        </is>
      </c>
      <c r="B7" s="27" t="n"/>
      <c r="C7" s="51">
        <f>IF(INPUT_NILAI!B3="","",INPUT_NILAI!B3)</f>
        <v/>
      </c>
      <c r="D7" s="26" t="n"/>
      <c r="E7" s="26" t="n"/>
      <c r="F7" s="26" t="n"/>
      <c r="G7" s="27" t="n"/>
    </row>
    <row r="8" ht="18" customHeight="1" s="52">
      <c r="A8" s="40" t="inlineStr">
        <is>
          <t>KELAS</t>
        </is>
      </c>
      <c r="B8" s="27" t="n"/>
      <c r="C8" s="51">
        <f>IF(INPUT_NILAI!B4="","",INPUT_NILAI!B4)</f>
        <v/>
      </c>
      <c r="D8" s="26" t="n"/>
      <c r="E8" s="26" t="n"/>
      <c r="F8" s="26" t="n"/>
      <c r="G8" s="27" t="n"/>
    </row>
    <row r="9" ht="18" customHeight="1" s="52">
      <c r="A9" s="40" t="inlineStr">
        <is>
          <t>NISN - NIS</t>
        </is>
      </c>
      <c r="B9" s="27" t="n"/>
      <c r="C9" s="51">
        <f>IF(INPUT_NILAI!B5="","",INPUT_NILAI!B5)</f>
        <v/>
      </c>
      <c r="D9" s="26" t="n"/>
      <c r="E9" s="26" t="n"/>
      <c r="F9" s="26" t="n"/>
      <c r="G9" s="27" t="n"/>
    </row>
    <row r="10" ht="10" customHeight="1" s="52"/>
    <row r="11" ht="18" customHeight="1" s="52">
      <c r="A11" s="50" t="inlineStr">
        <is>
          <t>CAPAIAN KOMPETENSI</t>
        </is>
      </c>
    </row>
    <row r="12" ht="8" customHeight="1" s="52"/>
    <row r="13" ht="20" customHeight="1" s="52">
      <c r="A13" s="32" t="inlineStr">
        <is>
          <t>No</t>
        </is>
      </c>
      <c r="B13" s="32" t="inlineStr">
        <is>
          <t>MATA PELAJARAN</t>
        </is>
      </c>
      <c r="C13" s="33" t="n"/>
      <c r="D13" s="32" t="inlineStr">
        <is>
          <t>FORMATIF HARIAN</t>
        </is>
      </c>
      <c r="E13" s="27" t="n"/>
      <c r="F13" s="32" t="inlineStr">
        <is>
          <t>SUMATIF</t>
        </is>
      </c>
      <c r="G13" s="27" t="n"/>
    </row>
    <row r="14" ht="20" customHeight="1" s="52">
      <c r="A14" s="53" t="n"/>
      <c r="B14" s="34" t="n"/>
      <c r="C14" s="35" t="n"/>
      <c r="D14" s="32" t="inlineStr">
        <is>
          <t>PR</t>
        </is>
      </c>
      <c r="E14" s="32" t="inlineStr">
        <is>
          <t>UH</t>
        </is>
      </c>
      <c r="F14" s="32" t="inlineStr">
        <is>
          <t>TERTULIS</t>
        </is>
      </c>
      <c r="G14" s="32" t="inlineStr">
        <is>
          <t>PRAKTEK</t>
        </is>
      </c>
    </row>
    <row r="15" ht="19" customHeight="1" s="52">
      <c r="A15" s="10" t="n">
        <v>1</v>
      </c>
      <c r="B15" s="36">
        <f>IF(OR(INPUT_NILAI!B9="",INPUT_NILAI!B9=0),"",INPUT_NILAI!B9)</f>
        <v/>
      </c>
      <c r="C15" s="27" t="n"/>
      <c r="D15" s="10">
        <f>IF(INPUT_NILAI!C9="","",INPUT_NILAI!C9)</f>
        <v/>
      </c>
      <c r="E15" s="10">
        <f>IF(INPUT_NILAI!D9="","",INPUT_NILAI!D9)</f>
        <v/>
      </c>
      <c r="F15" s="10">
        <f>IF(INPUT_NILAI!E9="","",INPUT_NILAI!E9)</f>
        <v/>
      </c>
      <c r="G15" s="10">
        <f>IF(INPUT_NILAI!F9="","",INPUT_NILAI!F9)</f>
        <v/>
      </c>
    </row>
    <row r="16" ht="19" customHeight="1" s="52">
      <c r="A16" s="10" t="n">
        <v>2</v>
      </c>
      <c r="B16" s="36">
        <f>IF(OR(INPUT_NILAI!B10="",INPUT_NILAI!B10=0),"",INPUT_NILAI!B10)</f>
        <v/>
      </c>
      <c r="C16" s="27" t="n"/>
      <c r="D16" s="10">
        <f>IF(INPUT_NILAI!C10="","",INPUT_NILAI!C10)</f>
        <v/>
      </c>
      <c r="E16" s="10">
        <f>IF(INPUT_NILAI!D10="","",INPUT_NILAI!D10)</f>
        <v/>
      </c>
      <c r="F16" s="10">
        <f>IF(INPUT_NILAI!E10="","",INPUT_NILAI!E10)</f>
        <v/>
      </c>
      <c r="G16" s="10">
        <f>IF(INPUT_NILAI!F10="","",INPUT_NILAI!F10)</f>
        <v/>
      </c>
    </row>
    <row r="17" ht="19" customHeight="1" s="52">
      <c r="A17" s="10" t="n">
        <v>3</v>
      </c>
      <c r="B17" s="36">
        <f>IF(OR(INPUT_NILAI!B11="",INPUT_NILAI!B11=0),"",INPUT_NILAI!B11)</f>
        <v/>
      </c>
      <c r="C17" s="27" t="n"/>
      <c r="D17" s="10">
        <f>IF(INPUT_NILAI!C11="","",INPUT_NILAI!C11)</f>
        <v/>
      </c>
      <c r="E17" s="10">
        <f>IF(INPUT_NILAI!D11="","",INPUT_NILAI!D11)</f>
        <v/>
      </c>
      <c r="F17" s="10">
        <f>IF(INPUT_NILAI!E11="","",INPUT_NILAI!E11)</f>
        <v/>
      </c>
      <c r="G17" s="10">
        <f>IF(INPUT_NILAI!F11="","",INPUT_NILAI!F11)</f>
        <v/>
      </c>
    </row>
    <row r="18" ht="19" customHeight="1" s="52">
      <c r="A18" s="10" t="n">
        <v>4</v>
      </c>
      <c r="B18" s="36">
        <f>IF(OR(INPUT_NILAI!B12="",INPUT_NILAI!B12=0),"",INPUT_NILAI!B12)</f>
        <v/>
      </c>
      <c r="C18" s="27" t="n"/>
      <c r="D18" s="10">
        <f>IF(INPUT_NILAI!C12="","",INPUT_NILAI!C12)</f>
        <v/>
      </c>
      <c r="E18" s="10">
        <f>IF(INPUT_NILAI!D12="","",INPUT_NILAI!D12)</f>
        <v/>
      </c>
      <c r="F18" s="10">
        <f>IF(INPUT_NILAI!E12="","",INPUT_NILAI!E12)</f>
        <v/>
      </c>
      <c r="G18" s="10">
        <f>IF(INPUT_NILAI!F12="","",INPUT_NILAI!F12)</f>
        <v/>
      </c>
    </row>
    <row r="19" ht="19" customHeight="1" s="52">
      <c r="A19" s="10" t="n">
        <v>5</v>
      </c>
      <c r="B19" s="36">
        <f>IF(OR(INPUT_NILAI!B13="",INPUT_NILAI!B13=0),"",INPUT_NILAI!B13)</f>
        <v/>
      </c>
      <c r="C19" s="27" t="n"/>
      <c r="D19" s="10">
        <f>IF(INPUT_NILAI!C13="","",INPUT_NILAI!C13)</f>
        <v/>
      </c>
      <c r="E19" s="10">
        <f>IF(INPUT_NILAI!D13="","",INPUT_NILAI!D13)</f>
        <v/>
      </c>
      <c r="F19" s="10">
        <f>IF(INPUT_NILAI!E13="","",INPUT_NILAI!E13)</f>
        <v/>
      </c>
      <c r="G19" s="10">
        <f>IF(INPUT_NILAI!F13="","",INPUT_NILAI!F13)</f>
        <v/>
      </c>
    </row>
    <row r="20" ht="19" customHeight="1" s="52">
      <c r="A20" s="10" t="n">
        <v>6</v>
      </c>
      <c r="B20" s="36">
        <f>IF(OR(INPUT_NILAI!B14="",INPUT_NILAI!B14=0),"",INPUT_NILAI!B14)</f>
        <v/>
      </c>
      <c r="C20" s="27" t="n"/>
      <c r="D20" s="10">
        <f>IF(INPUT_NILAI!C14="","",INPUT_NILAI!C14)</f>
        <v/>
      </c>
      <c r="E20" s="10">
        <f>IF(INPUT_NILAI!D14="","",INPUT_NILAI!D14)</f>
        <v/>
      </c>
      <c r="F20" s="10">
        <f>IF(INPUT_NILAI!E14="","",INPUT_NILAI!E14)</f>
        <v/>
      </c>
      <c r="G20" s="10">
        <f>IF(INPUT_NILAI!F14="","",INPUT_NILAI!F14)</f>
        <v/>
      </c>
    </row>
    <row r="21" ht="19" customHeight="1" s="52">
      <c r="A21" s="10" t="n">
        <v>7</v>
      </c>
      <c r="B21" s="36">
        <f>IF(OR(INPUT_NILAI!B15="",INPUT_NILAI!B15=0),"",INPUT_NILAI!B15)</f>
        <v/>
      </c>
      <c r="C21" s="27" t="n"/>
      <c r="D21" s="10">
        <f>IF(INPUT_NILAI!C15="","",INPUT_NILAI!C15)</f>
        <v/>
      </c>
      <c r="E21" s="10">
        <f>IF(INPUT_NILAI!D15="","",INPUT_NILAI!D15)</f>
        <v/>
      </c>
      <c r="F21" s="10">
        <f>IF(INPUT_NILAI!E15="","",INPUT_NILAI!E15)</f>
        <v/>
      </c>
      <c r="G21" s="10">
        <f>IF(INPUT_NILAI!F15="","",INPUT_NILAI!F15)</f>
        <v/>
      </c>
    </row>
    <row r="22" ht="19" customHeight="1" s="52">
      <c r="A22" s="10" t="n">
        <v>8</v>
      </c>
      <c r="B22" s="36">
        <f>IF(OR(INPUT_NILAI!B16="",INPUT_NILAI!B16=0),"",INPUT_NILAI!B16)</f>
        <v/>
      </c>
      <c r="C22" s="27" t="n"/>
      <c r="D22" s="10">
        <f>IF(INPUT_NILAI!C16="","",INPUT_NILAI!C16)</f>
        <v/>
      </c>
      <c r="E22" s="10">
        <f>IF(INPUT_NILAI!D16="","",INPUT_NILAI!D16)</f>
        <v/>
      </c>
      <c r="F22" s="10">
        <f>IF(INPUT_NILAI!E16="","",INPUT_NILAI!E16)</f>
        <v/>
      </c>
      <c r="G22" s="10">
        <f>IF(INPUT_NILAI!F16="","",INPUT_NILAI!F16)</f>
        <v/>
      </c>
      <c r="T22" t="inlineStr">
        <is>
          <t xml:space="preserve"> </t>
        </is>
      </c>
    </row>
    <row r="23" ht="19" customHeight="1" s="52">
      <c r="A23" s="10" t="n">
        <v>9</v>
      </c>
      <c r="B23" s="36">
        <f>IF(OR(INPUT_NILAI!B17="",INPUT_NILAI!B17=0),"",INPUT_NILAI!B17)</f>
        <v/>
      </c>
      <c r="C23" s="27" t="n"/>
      <c r="D23" s="10">
        <f>IF(INPUT_NILAI!C17="","",INPUT_NILAI!C17)</f>
        <v/>
      </c>
      <c r="E23" s="10">
        <f>IF(INPUT_NILAI!D17="","",INPUT_NILAI!D17)</f>
        <v/>
      </c>
      <c r="F23" s="10">
        <f>IF(INPUT_NILAI!E17="","",INPUT_NILAI!E17)</f>
        <v/>
      </c>
      <c r="G23" s="10">
        <f>IF(INPUT_NILAI!F17="","",INPUT_NILAI!F17)</f>
        <v/>
      </c>
    </row>
    <row r="24" ht="19" customHeight="1" s="52">
      <c r="A24" s="10" t="n">
        <v>10</v>
      </c>
      <c r="B24" s="36">
        <f>IF(OR(INPUT_NILAI!B18="",INPUT_NILAI!B18=0),"",INPUT_NILAI!B18)</f>
        <v/>
      </c>
      <c r="C24" s="27" t="n"/>
      <c r="D24" s="10">
        <f>IF(INPUT_NILAI!C18="","",INPUT_NILAI!C18)</f>
        <v/>
      </c>
      <c r="E24" s="10">
        <f>IF(INPUT_NILAI!D18="","",INPUT_NILAI!D18)</f>
        <v/>
      </c>
      <c r="F24" s="10">
        <f>IF(INPUT_NILAI!E18="","",INPUT_NILAI!E18)</f>
        <v/>
      </c>
      <c r="G24" s="10">
        <f>IF(INPUT_NILAI!F18="","",INPUT_NILAI!F18)</f>
        <v/>
      </c>
    </row>
    <row r="25" ht="19" customHeight="1" s="52">
      <c r="A25" s="10" t="n">
        <v>11</v>
      </c>
      <c r="B25" s="36">
        <f>IF(OR(INPUT_NILAI!B19="",INPUT_NILAI!B19=0),"",INPUT_NILAI!B19)</f>
        <v/>
      </c>
      <c r="C25" s="27" t="n"/>
      <c r="D25" s="10">
        <f>IF(INPUT_NILAI!C19="","",INPUT_NILAI!C19)</f>
        <v/>
      </c>
      <c r="E25" s="10">
        <f>IF(INPUT_NILAI!D19="","",INPUT_NILAI!D19)</f>
        <v/>
      </c>
      <c r="F25" s="10">
        <f>IF(INPUT_NILAI!E19="","",INPUT_NILAI!E19)</f>
        <v/>
      </c>
      <c r="G25" s="10">
        <f>IF(INPUT_NILAI!F19="","",INPUT_NILAI!F19)</f>
        <v/>
      </c>
    </row>
    <row r="26" ht="19" customHeight="1" s="52">
      <c r="A26" s="10" t="n">
        <v>12</v>
      </c>
      <c r="B26" s="36">
        <f>IF(OR(INPUT_NILAI!B20="",INPUT_NILAI!B20=0),"",INPUT_NILAI!B20)</f>
        <v/>
      </c>
      <c r="C26" s="27" t="n"/>
      <c r="D26" s="10">
        <f>IF(INPUT_NILAI!C20="","",INPUT_NILAI!C20)</f>
        <v/>
      </c>
      <c r="E26" s="10">
        <f>IF(INPUT_NILAI!D20="","",INPUT_NILAI!D20)</f>
        <v/>
      </c>
      <c r="F26" s="10">
        <f>IF(INPUT_NILAI!E20="","",INPUT_NILAI!E20)</f>
        <v/>
      </c>
      <c r="G26" s="10">
        <f>IF(INPUT_NILAI!F20="","",INPUT_NILAI!F20)</f>
        <v/>
      </c>
    </row>
    <row r="27" ht="19" customHeight="1" s="52">
      <c r="A27" s="10" t="n">
        <v>13</v>
      </c>
      <c r="B27" s="36">
        <f>IF(OR(INPUT_NILAI!B21="",INPUT_NILAI!B21=0),"",INPUT_NILAI!B21)</f>
        <v/>
      </c>
      <c r="C27" s="27" t="n"/>
      <c r="D27" s="10">
        <f>IF(INPUT_NILAI!C21="","",INPUT_NILAI!C21)</f>
        <v/>
      </c>
      <c r="E27" s="10">
        <f>IF(INPUT_NILAI!D21="","",INPUT_NILAI!D21)</f>
        <v/>
      </c>
      <c r="F27" s="10">
        <f>IF(INPUT_NILAI!E21="","",INPUT_NILAI!E21)</f>
        <v/>
      </c>
      <c r="G27" s="10">
        <f>IF(INPUT_NILAI!F21="","",INPUT_NILAI!F21)</f>
        <v/>
      </c>
    </row>
    <row r="28" ht="19" customHeight="1" s="52">
      <c r="A28" s="10" t="n">
        <v>14</v>
      </c>
      <c r="B28" s="36">
        <f>IF(OR(INPUT_NILAI!B22="",INPUT_NILAI!B22=0),"",INPUT_NILAI!B22)</f>
        <v/>
      </c>
      <c r="C28" s="27" t="n"/>
      <c r="D28" s="10">
        <f>IF(INPUT_NILAI!C22="","",INPUT_NILAI!C22)</f>
        <v/>
      </c>
      <c r="E28" s="10">
        <f>IF(INPUT_NILAI!D22="","",INPUT_NILAI!D22)</f>
        <v/>
      </c>
      <c r="F28" s="10">
        <f>IF(INPUT_NILAI!E22="","",INPUT_NILAI!E22)</f>
        <v/>
      </c>
      <c r="G28" s="10">
        <f>IF(INPUT_NILAI!F22="","",INPUT_NILAI!F22)</f>
        <v/>
      </c>
    </row>
    <row r="29" ht="19" customHeight="1" s="52">
      <c r="A29" s="10" t="n">
        <v>15</v>
      </c>
      <c r="B29" s="36">
        <f>IF(OR(INPUT_NILAI!B23="",INPUT_NILAI!B23=0),"",INPUT_NILAI!B23)</f>
        <v/>
      </c>
      <c r="C29" s="27" t="n"/>
      <c r="D29" s="10">
        <f>IF(INPUT_NILAI!C23="","",INPUT_NILAI!C23)</f>
        <v/>
      </c>
      <c r="E29" s="10">
        <f>IF(INPUT_NILAI!D23="","",INPUT_NILAI!D23)</f>
        <v/>
      </c>
      <c r="F29" s="10">
        <f>IF(INPUT_NILAI!E23="","",INPUT_NILAI!E23)</f>
        <v/>
      </c>
      <c r="G29" s="10">
        <f>IF(INPUT_NILAI!F23="","",INPUT_NILAI!F23)</f>
        <v/>
      </c>
    </row>
    <row r="30" ht="19" customHeight="1" s="52">
      <c r="A30" s="10" t="n">
        <v>16</v>
      </c>
      <c r="B30" s="36">
        <f>IF(OR(INPUT_NILAI!B24="",INPUT_NILAI!B24=0),"",INPUT_NILAI!B24)</f>
        <v/>
      </c>
      <c r="C30" s="27" t="n"/>
      <c r="D30" s="10">
        <f>IF(INPUT_NILAI!C24="","",INPUT_NILAI!C24)</f>
        <v/>
      </c>
      <c r="E30" s="10">
        <f>IF(INPUT_NILAI!D24="","",INPUT_NILAI!D24)</f>
        <v/>
      </c>
      <c r="F30" s="10">
        <f>IF(INPUT_NILAI!E24="","",INPUT_NILAI!E24)</f>
        <v/>
      </c>
      <c r="G30" s="10">
        <f>IF(INPUT_NILAI!F24="","",INPUT_NILAI!F24)</f>
        <v/>
      </c>
    </row>
    <row r="31" ht="19" customHeight="1" s="52">
      <c r="A31" s="10" t="n">
        <v>17</v>
      </c>
      <c r="B31" s="36">
        <f>IF(OR(INPUT_NILAI!B25="",INPUT_NILAI!B25=0),"",INPUT_NILAI!B25)</f>
        <v/>
      </c>
      <c r="C31" s="27" t="n"/>
      <c r="D31" s="10">
        <f>IF(INPUT_NILAI!C25="","",INPUT_NILAI!C25)</f>
        <v/>
      </c>
      <c r="E31" s="10">
        <f>IF(INPUT_NILAI!D25="","",INPUT_NILAI!D25)</f>
        <v/>
      </c>
      <c r="F31" s="10">
        <f>IF(INPUT_NILAI!E25="","",INPUT_NILAI!E25)</f>
        <v/>
      </c>
      <c r="G31" s="10">
        <f>IF(INPUT_NILAI!F25="","",INPUT_NILAI!F25)</f>
        <v/>
      </c>
    </row>
    <row r="32" ht="20" customHeight="1" s="52">
      <c r="A32" s="45" t="inlineStr">
        <is>
          <t>RATA-RATA</t>
        </is>
      </c>
      <c r="B32" s="26" t="n"/>
      <c r="C32" s="27" t="n"/>
      <c r="D32" s="19">
        <f>IFERROR(ROUND(AVERAGE(D15:D31),0),"")</f>
        <v/>
      </c>
      <c r="E32" s="19">
        <f>IFERROR(ROUND(AVERAGE(E15:E31),0),"")</f>
        <v/>
      </c>
      <c r="F32" s="19">
        <f>IFERROR(ROUND(AVERAGE(F15:F31),0),"")</f>
        <v/>
      </c>
      <c r="G32" s="19">
        <f>IFERROR(ROUND(AVERAGE(G15:G31),0),"")</f>
        <v/>
      </c>
    </row>
    <row r="33" ht="20" customHeight="1" s="52">
      <c r="A33" s="45" t="inlineStr">
        <is>
          <t>RATA-RATA KESELURUHAN</t>
        </is>
      </c>
      <c r="B33" s="26" t="n"/>
      <c r="C33" s="26" t="n"/>
      <c r="D33" s="26" t="n"/>
      <c r="E33" s="27" t="n"/>
      <c r="F33" s="47">
        <f>IFERROR(ROUND(AVERAGE(D15:G31),0),"")</f>
        <v/>
      </c>
      <c r="G33" s="27" t="n"/>
    </row>
    <row r="34" ht="16" customHeight="1" s="52">
      <c r="A34" s="31" t="inlineStr">
        <is>
          <t>*) Mata Pelajaran Opsional / Tambahan</t>
        </is>
      </c>
    </row>
    <row r="35" ht="20" customHeight="1" s="52">
      <c r="A35" s="45" t="inlineStr">
        <is>
          <t>Keterangan</t>
        </is>
      </c>
      <c r="B35" s="27" t="n"/>
      <c r="C35" s="45" t="inlineStr">
        <is>
          <t>Catatan</t>
        </is>
      </c>
      <c r="D35" s="26" t="n"/>
      <c r="E35" s="27" t="n"/>
      <c r="F35" s="45" t="inlineStr">
        <is>
          <t>Tanda Tangan Orang Tua</t>
        </is>
      </c>
      <c r="G35" s="27" t="n"/>
    </row>
    <row r="36" ht="20" customHeight="1" s="52">
      <c r="A36" s="10" t="inlineStr">
        <is>
          <t>S</t>
        </is>
      </c>
      <c r="B36" s="36">
        <f>"Sakit = "&amp;IF(INPUT_NILAI!B28&lt;&gt;"",INPUT_NILAI!B28,0)</f>
        <v/>
      </c>
      <c r="C36" s="41">
        <f>IF(INPUT_NILAI!B31&lt;&gt;"",""&amp;INPUT_NILAI!B31,"Tetap semangat belajar ya nak!")</f>
        <v/>
      </c>
      <c r="D36" s="42" t="n"/>
      <c r="E36" s="33" t="n"/>
      <c r="F36" s="49" t="inlineStr">
        <is>
          <t xml:space="preserve">...................................... </t>
        </is>
      </c>
      <c r="G36" s="33" t="n"/>
    </row>
    <row r="37" ht="20" customHeight="1" s="52">
      <c r="A37" s="10" t="inlineStr">
        <is>
          <t>I</t>
        </is>
      </c>
      <c r="B37" s="36">
        <f>"Izin = "&amp;IF(INPUT_NILAI!B29&lt;&gt;"",INPUT_NILAI!B29,0)</f>
        <v/>
      </c>
      <c r="C37" s="43" t="n"/>
      <c r="E37" s="44" t="n"/>
      <c r="F37" s="43" t="n"/>
      <c r="G37" s="44" t="n"/>
    </row>
    <row r="38" ht="20" customHeight="1" s="52">
      <c r="A38" s="10" t="inlineStr">
        <is>
          <t>A</t>
        </is>
      </c>
      <c r="B38" s="36">
        <f>"Alpa = "&amp;IF(INPUT_NILAI!B30&lt;&gt;"",INPUT_NILAI!B30,0)</f>
        <v/>
      </c>
      <c r="C38" s="34" t="n"/>
      <c r="D38" s="22" t="n"/>
      <c r="E38" s="35" t="n"/>
      <c r="F38" s="34" t="n"/>
      <c r="G38" s="35" t="n"/>
    </row>
    <row r="39" ht="14" customHeight="1" s="52"/>
    <row r="40" ht="20" customHeight="1" s="52">
      <c r="A40" s="55" t="inlineStr">
        <is>
          <t>Mengetahui,</t>
        </is>
      </c>
      <c r="E40" s="55">
        <f>DATA!B11</f>
        <v/>
      </c>
    </row>
    <row r="41" ht="20" customHeight="1" s="52">
      <c r="A41" s="55" t="inlineStr">
        <is>
          <t>Kepala Sekolah</t>
        </is>
      </c>
      <c r="E41" s="55" t="inlineStr">
        <is>
          <t>Wali Kelas</t>
        </is>
      </c>
    </row>
    <row r="42" ht="20" customHeight="1" s="52">
      <c r="A42" s="37" t="n"/>
      <c r="E42" s="37" t="n"/>
    </row>
    <row r="43" ht="20" customHeight="1" s="52">
      <c r="A43" s="13" t="n"/>
      <c r="E43" s="13" t="n"/>
    </row>
    <row r="44" ht="20" customHeight="1" s="52"/>
    <row r="45" ht="20" customHeight="1" s="52">
      <c r="A45" s="46">
        <f>DATA!B7</f>
        <v/>
      </c>
      <c r="E45" s="46">
        <f>DATA!B9</f>
        <v/>
      </c>
    </row>
    <row r="46" ht="18" customHeight="1" s="52">
      <c r="A46" s="39">
        <f>"NIPY: "&amp;DATA!B8</f>
        <v/>
      </c>
      <c r="E46" s="39">
        <f>"NIPY: "&amp;DATA!B10</f>
        <v/>
      </c>
    </row>
    <row r="47"/>
    <row r="48"/>
    <row r="49"/>
    <row r="50"/>
    <row r="51"/>
  </sheetData>
  <mergeCells count="50">
    <mergeCell ref="A34:E34"/>
    <mergeCell ref="B13:C14"/>
    <mergeCell ref="B16:C16"/>
    <mergeCell ref="B25:C25"/>
    <mergeCell ref="A4:G4"/>
    <mergeCell ref="E40:G40"/>
    <mergeCell ref="B22:C22"/>
    <mergeCell ref="B31:C31"/>
    <mergeCell ref="B27:C27"/>
    <mergeCell ref="B18:C18"/>
    <mergeCell ref="E46:G46"/>
    <mergeCell ref="A40:D40"/>
    <mergeCell ref="B21:C21"/>
    <mergeCell ref="A7:B7"/>
    <mergeCell ref="C36:E38"/>
    <mergeCell ref="A32:C32"/>
    <mergeCell ref="E45:G45"/>
    <mergeCell ref="D13:E13"/>
    <mergeCell ref="B23:C23"/>
    <mergeCell ref="F33:G33"/>
    <mergeCell ref="B17:C17"/>
    <mergeCell ref="F36:G38"/>
    <mergeCell ref="A11:G11"/>
    <mergeCell ref="C9:G9"/>
    <mergeCell ref="F35:G35"/>
    <mergeCell ref="A45:D45"/>
    <mergeCell ref="A1:G1"/>
    <mergeCell ref="E41:G41"/>
    <mergeCell ref="B29:C29"/>
    <mergeCell ref="A13:A14"/>
    <mergeCell ref="B19:C19"/>
    <mergeCell ref="B28:C28"/>
    <mergeCell ref="A33:E33"/>
    <mergeCell ref="A41:D41"/>
    <mergeCell ref="F13:G13"/>
    <mergeCell ref="A8:B8"/>
    <mergeCell ref="A46:D46"/>
    <mergeCell ref="C8:G8"/>
    <mergeCell ref="A35:B35"/>
    <mergeCell ref="B30:C30"/>
    <mergeCell ref="B24:C24"/>
    <mergeCell ref="C7:G7"/>
    <mergeCell ref="B15:C15"/>
    <mergeCell ref="A3:G3"/>
    <mergeCell ref="B20:C20"/>
    <mergeCell ref="A2:G2"/>
    <mergeCell ref="B26:C26"/>
    <mergeCell ref="A9:B9"/>
    <mergeCell ref="C35:E35"/>
    <mergeCell ref="A5:G5"/>
  </mergeCells>
  <conditionalFormatting sqref="D15:G31">
    <cfRule type="expression" priority="2" dxfId="0" stopIfTrue="1">
      <formula>AND(D15&lt;&gt;"",ISNUMBER(D15),D15&lt;75)</formula>
    </cfRule>
  </conditionalFormatting>
  <printOptions horizontalCentered="1" gridLines="0" gridLinesSet="1"/>
  <pageMargins left="0.3" right="0.3" top="0.3" bottom="0.3" header="0.1" footer="0.1"/>
  <pageSetup orientation="portrait" paperSize="9" scale="100" fitToHeight="1" fitToWidth="1" pageOrder="downThenOver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A5A5A5"/>
    <outlinePr summaryBelow="1" summaryRight="1"/>
    <pageSetUpPr/>
  </sheetPr>
  <dimension ref="A1:B31"/>
  <sheetViews>
    <sheetView showGridLines="0" showRowColHeaders="1" tabSelected="0" workbookViewId="0">
      <selection activeCell="I16" sqref="I16"/>
    </sheetView>
  </sheetViews>
  <sheetFormatPr baseColWidth="8" defaultRowHeight="14.4" outlineLevelRow="0"/>
  <cols>
    <col width="24" customWidth="1" style="52" min="1" max="1"/>
    <col width="65" customWidth="1" style="52" min="2" max="2"/>
  </cols>
  <sheetData>
    <row r="1" ht="20.25" customHeight="1" s="52">
      <c r="A1" s="23" t="inlineStr">
        <is>
          <t>DATA MASTER</t>
        </is>
      </c>
    </row>
    <row r="2">
      <c r="A2" s="22" t="n"/>
      <c r="B2" s="22" t="n"/>
    </row>
    <row r="3">
      <c r="A3" s="1" t="inlineStr">
        <is>
          <t>Nama Sekolah</t>
        </is>
      </c>
      <c r="B3" s="4" t="inlineStr">
        <is>
          <t>SMP HARAPAN BANGSA KARAWANG</t>
        </is>
      </c>
    </row>
    <row r="4">
      <c r="A4" s="1" t="inlineStr">
        <is>
          <t>Alamat Sekolah</t>
        </is>
      </c>
      <c r="B4" s="4" t="inlineStr">
        <is>
          <t>Jl. R.E. Martadinata no. 8, RT.02/RW.09, Adiarsa Barat, Karawang</t>
        </is>
      </c>
    </row>
    <row r="5">
      <c r="A5" s="1" t="inlineStr">
        <is>
          <t>Judul Laporan</t>
        </is>
      </c>
      <c r="B5" s="4" t="inlineStr">
        <is>
          <t>Laporan Hasil Belajar Tengah Semester 1 (Raport Bayangan)</t>
        </is>
      </c>
    </row>
    <row r="6">
      <c r="A6" s="1" t="inlineStr">
        <is>
          <t>Tahun Pelajaran</t>
        </is>
      </c>
      <c r="B6" s="4" t="inlineStr">
        <is>
          <t>2026/2027</t>
        </is>
      </c>
    </row>
    <row r="7">
      <c r="A7" s="1" t="inlineStr">
        <is>
          <t>Kepala Sekolah</t>
        </is>
      </c>
      <c r="B7" s="4" t="inlineStr">
        <is>
          <t>Juliana Ruth Mathilda Hutapea, S.Th</t>
        </is>
      </c>
    </row>
    <row r="8">
      <c r="A8" s="1" t="inlineStr">
        <is>
          <t>NIPY Kepala Sekolah</t>
        </is>
      </c>
      <c r="B8" s="16" t="inlineStr">
        <is>
          <t>02980708020780</t>
        </is>
      </c>
    </row>
    <row r="9">
      <c r="A9" s="1" t="inlineStr">
        <is>
          <t>Wali Kelas</t>
        </is>
      </c>
      <c r="B9" s="4" t="inlineStr">
        <is>
          <t>Farida Donna Gultom, S.Pd</t>
        </is>
      </c>
    </row>
    <row r="10">
      <c r="A10" s="1" t="inlineStr">
        <is>
          <t>NIPY Wali Kelas</t>
        </is>
      </c>
      <c r="B10" s="4" t="inlineStr">
        <is>
          <t>-</t>
        </is>
      </c>
    </row>
    <row r="11">
      <c r="A11" s="1" t="inlineStr">
        <is>
          <t>Kota/Tanggal</t>
        </is>
      </c>
      <c r="B11" s="4" t="inlineStr">
        <is>
          <t>Karawang, 02 Oktober 2026</t>
        </is>
      </c>
    </row>
    <row r="13">
      <c r="A13" s="23" t="inlineStr">
        <is>
          <t>DAFTAR MATA PELAJARAN</t>
        </is>
      </c>
    </row>
    <row r="14">
      <c r="A14" s="22" t="n"/>
      <c r="B14" s="22" t="n"/>
    </row>
    <row r="15">
      <c r="A15" s="14" t="n">
        <v>1</v>
      </c>
      <c r="B15" s="15" t="inlineStr">
        <is>
          <t>Pendidikan Agama Kristen &amp; Budi Pekerti</t>
        </is>
      </c>
    </row>
    <row r="16">
      <c r="A16" s="14" t="n">
        <v>2</v>
      </c>
      <c r="B16" s="15" t="inlineStr">
        <is>
          <t>Pendidikan Pancasila</t>
        </is>
      </c>
    </row>
    <row r="17">
      <c r="A17" s="14" t="n">
        <v>3</v>
      </c>
      <c r="B17" s="15" t="inlineStr">
        <is>
          <t>Bahasa Indonesia</t>
        </is>
      </c>
    </row>
    <row r="18">
      <c r="A18" s="14" t="n">
        <v>4</v>
      </c>
      <c r="B18" s="15" t="inlineStr">
        <is>
          <t>Matematika</t>
        </is>
      </c>
    </row>
    <row r="19">
      <c r="A19" s="14" t="n">
        <v>5</v>
      </c>
      <c r="B19" s="15" t="inlineStr">
        <is>
          <t>Ilmu Pengetahuan Alam (IPA)</t>
        </is>
      </c>
    </row>
    <row r="20">
      <c r="A20" s="14" t="n">
        <v>6</v>
      </c>
      <c r="B20" s="15" t="inlineStr">
        <is>
          <t>Ilmu Pengetahuan Sosial (IPS)</t>
        </is>
      </c>
    </row>
    <row r="21">
      <c r="A21" s="14" t="n">
        <v>7</v>
      </c>
      <c r="B21" s="15" t="inlineStr">
        <is>
          <t>Bahasa Inggris</t>
        </is>
      </c>
    </row>
    <row r="22">
      <c r="A22" s="14" t="n">
        <v>8</v>
      </c>
      <c r="B22" s="15" t="inlineStr">
        <is>
          <t>PJOK</t>
        </is>
      </c>
    </row>
    <row r="23">
      <c r="A23" s="14" t="n">
        <v>9</v>
      </c>
      <c r="B23" s="15" t="inlineStr">
        <is>
          <t>Seni Tari</t>
        </is>
      </c>
    </row>
    <row r="24">
      <c r="A24" s="14" t="n">
        <v>10</v>
      </c>
      <c r="B24" s="15" t="inlineStr">
        <is>
          <t>Seni Musik</t>
        </is>
      </c>
    </row>
    <row r="25">
      <c r="A25" s="14" t="n">
        <v>11</v>
      </c>
      <c r="B25" s="15" t="inlineStr">
        <is>
          <t>Seni Teater</t>
        </is>
      </c>
    </row>
    <row r="26">
      <c r="A26" s="14" t="n">
        <v>12</v>
      </c>
      <c r="B26" s="15" t="inlineStr">
        <is>
          <t>Seni Rupa</t>
        </is>
      </c>
    </row>
    <row r="27">
      <c r="A27" s="14" t="n">
        <v>13</v>
      </c>
      <c r="B27" s="15" t="inlineStr">
        <is>
          <t>Teknik Informatika dan Komunikasi</t>
        </is>
      </c>
    </row>
    <row r="28">
      <c r="A28" s="14" t="n">
        <v>14</v>
      </c>
      <c r="B28" s="15" t="inlineStr">
        <is>
          <t>Bahasa Sunda</t>
        </is>
      </c>
    </row>
    <row r="29">
      <c r="A29" s="14" t="n">
        <v>15</v>
      </c>
      <c r="B29" s="15" t="inlineStr">
        <is>
          <t>Bahasa Mandarin</t>
        </is>
      </c>
    </row>
    <row r="30">
      <c r="A30" s="14" t="n">
        <v>16</v>
      </c>
      <c r="B30" s="15" t="inlineStr">
        <is>
          <t>Prakarya / Kokurikuler*</t>
        </is>
      </c>
    </row>
    <row r="31">
      <c r="A31" s="14" t="n">
        <v>17</v>
      </c>
      <c r="B31" s="15" t="inlineStr">
        <is>
          <t>English Conversation*</t>
        </is>
      </c>
    </row>
  </sheetData>
  <mergeCells count="2">
    <mergeCell ref="A1:B2"/>
    <mergeCell ref="A13:B14"/>
  </mergeCells>
  <printOptions gridLines="0" gridLinesSet="1"/>
  <pageMargins left="0.75" right="0.75" top="1" bottom="1" header="0.5" footer="0.5"/>
  <pageSetup orientation="portrai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2026-09-24T03:17:53Z</dcterms:created>
  <dcterms:modified xmlns:dcterms="http://purl.org/dc/terms/" xmlns:xsi="http://www.w3.org/2001/XMLSchema-instance" xsi:type="dcterms:W3CDTF">2026-10-09T02:19:27Z</dcterms:modified>
  <cp:lastModifiedBy>JONATAN SAPUTRA S</cp:lastModifiedBy>
</cp:coreProperties>
</file>