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Q15\Documents\Raport bayangan\"/>
    </mc:Choice>
  </mc:AlternateContent>
  <xr:revisionPtr revIDLastSave="0" documentId="13_ncr:1_{F57CE5AF-1458-487E-959B-8F6932293E4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PETUNJUK" sheetId="1" r:id="rId1"/>
    <sheet name="INPUT_NILAI" sheetId="2" r:id="rId2"/>
    <sheet name="RAPORT" sheetId="3" r:id="rId3"/>
    <sheet name="DATA" sheetId="4" r:id="rId4"/>
  </sheets>
  <definedNames>
    <definedName name="_xlnm.Print_Area" localSheetId="2">RAPORT!$A$1:$G$46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3" l="1"/>
  <c r="A46" i="3"/>
  <c r="E45" i="3"/>
  <c r="A45" i="3"/>
  <c r="E40" i="3"/>
  <c r="B38" i="3"/>
  <c r="B37" i="3"/>
  <c r="C36" i="3"/>
  <c r="B36" i="3"/>
  <c r="G31" i="3"/>
  <c r="F31" i="3"/>
  <c r="E31" i="3"/>
  <c r="D31" i="3"/>
  <c r="G30" i="3"/>
  <c r="F30" i="3"/>
  <c r="E30" i="3"/>
  <c r="D30" i="3"/>
  <c r="G29" i="3"/>
  <c r="F29" i="3"/>
  <c r="E29" i="3"/>
  <c r="D29" i="3"/>
  <c r="G28" i="3"/>
  <c r="F28" i="3"/>
  <c r="E28" i="3"/>
  <c r="D28" i="3"/>
  <c r="G27" i="3"/>
  <c r="F27" i="3"/>
  <c r="E27" i="3"/>
  <c r="D27" i="3"/>
  <c r="G26" i="3"/>
  <c r="F26" i="3"/>
  <c r="E26" i="3"/>
  <c r="D26" i="3"/>
  <c r="G25" i="3"/>
  <c r="F25" i="3"/>
  <c r="E25" i="3"/>
  <c r="D25" i="3"/>
  <c r="G24" i="3"/>
  <c r="F24" i="3"/>
  <c r="E24" i="3"/>
  <c r="D24" i="3"/>
  <c r="G23" i="3"/>
  <c r="F23" i="3"/>
  <c r="E23" i="3"/>
  <c r="D23" i="3"/>
  <c r="G22" i="3"/>
  <c r="F22" i="3"/>
  <c r="E22" i="3"/>
  <c r="D22" i="3"/>
  <c r="G21" i="3"/>
  <c r="F21" i="3"/>
  <c r="E21" i="3"/>
  <c r="D21" i="3"/>
  <c r="G20" i="3"/>
  <c r="F20" i="3"/>
  <c r="E20" i="3"/>
  <c r="D20" i="3"/>
  <c r="G19" i="3"/>
  <c r="F19" i="3"/>
  <c r="E19" i="3"/>
  <c r="D19" i="3"/>
  <c r="G18" i="3"/>
  <c r="F18" i="3"/>
  <c r="E18" i="3"/>
  <c r="D18" i="3"/>
  <c r="G17" i="3"/>
  <c r="F17" i="3"/>
  <c r="E17" i="3"/>
  <c r="D17" i="3"/>
  <c r="G16" i="3"/>
  <c r="F16" i="3"/>
  <c r="E16" i="3"/>
  <c r="D16" i="3"/>
  <c r="G15" i="3"/>
  <c r="F15" i="3"/>
  <c r="E15" i="3"/>
  <c r="D15" i="3"/>
  <c r="C9" i="3"/>
  <c r="C8" i="3"/>
  <c r="C7" i="3"/>
  <c r="A5" i="3"/>
  <c r="A4" i="3"/>
  <c r="A3" i="3"/>
  <c r="A2" i="3"/>
  <c r="B25" i="2"/>
  <c r="B31" i="3" s="1"/>
  <c r="B24" i="2"/>
  <c r="B30" i="3" s="1"/>
  <c r="B23" i="2"/>
  <c r="B29" i="3" s="1"/>
  <c r="B22" i="2"/>
  <c r="B28" i="3" s="1"/>
  <c r="B21" i="2"/>
  <c r="B27" i="3" s="1"/>
  <c r="B20" i="2"/>
  <c r="B26" i="3" s="1"/>
  <c r="B19" i="2"/>
  <c r="B25" i="3" s="1"/>
  <c r="B18" i="2"/>
  <c r="B24" i="3" s="1"/>
  <c r="B17" i="2"/>
  <c r="B23" i="3" s="1"/>
  <c r="B16" i="2"/>
  <c r="B22" i="3" s="1"/>
  <c r="B15" i="2"/>
  <c r="B21" i="3" s="1"/>
  <c r="B14" i="2"/>
  <c r="B20" i="3" s="1"/>
  <c r="B13" i="2"/>
  <c r="B19" i="3" s="1"/>
  <c r="B12" i="2"/>
  <c r="B18" i="3" s="1"/>
  <c r="B11" i="2"/>
  <c r="B17" i="3" s="1"/>
  <c r="B10" i="2"/>
  <c r="B16" i="3" s="1"/>
  <c r="B9" i="2"/>
  <c r="B15" i="3" s="1"/>
  <c r="F32" i="3" l="1"/>
  <c r="E32" i="3"/>
  <c r="G32" i="3"/>
  <c r="F33" i="3"/>
  <c r="D32" i="3"/>
</calcChain>
</file>

<file path=xl/sharedStrings.xml><?xml version="1.0" encoding="utf-8"?>
<sst xmlns="http://schemas.openxmlformats.org/spreadsheetml/2006/main" count="91" uniqueCount="83">
  <si>
    <t>DATA MASTER</t>
  </si>
  <si>
    <t>Nama Sekolah</t>
  </si>
  <si>
    <t>SMP HARAPAN BANGSA KARAWANG</t>
  </si>
  <si>
    <t>Alamat Sekolah</t>
  </si>
  <si>
    <t>Jl. R.E. Martadinata no. 8, RT.02/RW.09, Adiarsa Barat, Karawang</t>
  </si>
  <si>
    <t>Judul Laporan</t>
  </si>
  <si>
    <t>Laporan Hasil Belajar Tengah Semester 1 (Raport Bayangan)</t>
  </si>
  <si>
    <t>Tahun Pelajaran</t>
  </si>
  <si>
    <t>2026/2027</t>
  </si>
  <si>
    <t>Kepala Sekolah</t>
  </si>
  <si>
    <t>Juliana Ruth Mathilda Hutapea, S.Th</t>
  </si>
  <si>
    <t>NIPY Kepala Sekolah</t>
  </si>
  <si>
    <t>Wali Kelas</t>
  </si>
  <si>
    <t>Farida Donna Gultom, S.Pd</t>
  </si>
  <si>
    <t>NIPY Wali Kelas</t>
  </si>
  <si>
    <t>Kota/Tanggal</t>
  </si>
  <si>
    <t>Karawang, 31 Oktober 2022</t>
  </si>
  <si>
    <t>DAFTAR MATA PELAJARAN</t>
  </si>
  <si>
    <t>Pendidikan Agama dan Budi Pekerti</t>
  </si>
  <si>
    <t>Pendidikan Pancasila</t>
  </si>
  <si>
    <t>Bahasa Indonesia</t>
  </si>
  <si>
    <t>Matematika</t>
  </si>
  <si>
    <t>Ilmu Pengetahuan Alam (IPA)</t>
  </si>
  <si>
    <t>Ilmu Pengetahuan Sosial (IPS)</t>
  </si>
  <si>
    <t>Bahasa Inggris</t>
  </si>
  <si>
    <t>PJOK</t>
  </si>
  <si>
    <t>Seni Tari</t>
  </si>
  <si>
    <t>Seni Musik</t>
  </si>
  <si>
    <t>Seni Teater</t>
  </si>
  <si>
    <t>Seni Rupa</t>
  </si>
  <si>
    <t>Teknik Informatika dan Komunikasi</t>
  </si>
  <si>
    <t>Bahasa Sunda</t>
  </si>
  <si>
    <t>Bahasa Mandarin</t>
  </si>
  <si>
    <t>Prakarya / Kokurikuler*</t>
  </si>
  <si>
    <t>English Conversation*</t>
  </si>
  <si>
    <t>TEMPLATE RAPORT BAYANGAN</t>
  </si>
  <si>
    <t>Tujuan</t>
  </si>
  <si>
    <t>File ini dibuat berdasarkan format raport pada gambar referensi. Guru/pengguna cukup mengisi sheet INPUT_NILAI, lalu mencetak sheet RAPORT.</t>
  </si>
  <si>
    <t>Langkah 1</t>
  </si>
  <si>
    <t>Buka sheet INPUT_NILAI dan isi identitas siswa serta nilai.</t>
  </si>
  <si>
    <t>Langkah 2</t>
  </si>
  <si>
    <t>Jika nama mata pelajaran perlu diubah, edit daftar pada sheet DATA.</t>
  </si>
  <si>
    <t>Langkah 3</t>
  </si>
  <si>
    <t>Buka sheet RAPORT. Data akan otomatis ditarik dari INPUT_NILAI.</t>
  </si>
  <si>
    <t>Langkah 4</t>
  </si>
  <si>
    <t>Gunakan menu Print pada sheet RAPORT. Ukuran kertas sudah disiapkan A4 portrait dan fit 1 halaman.</t>
  </si>
  <si>
    <t>Catatan</t>
  </si>
  <si>
    <t>Kolom kuning pada INPUT_NILAI adalah area yang disiapkan untuk diisi pengguna. Nilai harus berupa angka 0–100.</t>
  </si>
  <si>
    <t>INPUT DATA DAN NILAI SISWA</t>
  </si>
  <si>
    <t>Nama Siswa</t>
  </si>
  <si>
    <t>Kelas</t>
  </si>
  <si>
    <t>NISN - NIS</t>
  </si>
  <si>
    <t>No</t>
  </si>
  <si>
    <t>Mata Pelajaran</t>
  </si>
  <si>
    <t>PR</t>
  </si>
  <si>
    <t>UH</t>
  </si>
  <si>
    <t>Tertulis</t>
  </si>
  <si>
    <t>Praktek</t>
  </si>
  <si>
    <t>ABSENSI &amp; CATATAN SISWA</t>
  </si>
  <si>
    <t>Sakit (Hari)</t>
  </si>
  <si>
    <t>Izin (Hari)</t>
  </si>
  <si>
    <t>Alpa (Hari)</t>
  </si>
  <si>
    <t>Catatan Wali Kelas</t>
  </si>
  <si>
    <t>Tetap semangat belajar ya nak!</t>
  </si>
  <si>
    <t>NAMA SISWA</t>
  </si>
  <si>
    <t>KELAS</t>
  </si>
  <si>
    <t>CAPAIAN KOMPETENSI</t>
  </si>
  <si>
    <t>MATA PELAJARAN</t>
  </si>
  <si>
    <t>FORMATIF HARIAN</t>
  </si>
  <si>
    <t>SUMATIF</t>
  </si>
  <si>
    <t>TERTULIS</t>
  </si>
  <si>
    <t>PRAKTEK</t>
  </si>
  <si>
    <t>RATA-RATA</t>
  </si>
  <si>
    <t>RATA-RATA KESELURUHAN</t>
  </si>
  <si>
    <t>*) Mata Pelajaran Opsional / Tambahan</t>
  </si>
  <si>
    <t>Keterangan</t>
  </si>
  <si>
    <t>Tanda Tangan Orang Tua</t>
  </si>
  <si>
    <t>S</t>
  </si>
  <si>
    <t xml:space="preserve">...................................... </t>
  </si>
  <si>
    <t>I</t>
  </si>
  <si>
    <t>A</t>
  </si>
  <si>
    <t>Mengetahui,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</si>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</sst>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4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8"/>
      <color rgb="FF000000"/>
      <name val="Arial"/>
      <family val="2"/>
    </font>
    <font>
      <b/>
      <sz val="16"/>
      <name val="Arial"/>
      <family val="2"/>
    </font>
    <font>
      <sz val="11"/>
      <color rgb="FF000000"/>
      <name val="Calibri"/>
    </font>
    <font>
      <sz val="9"/>
      <color rgb="FF000000"/>
      <name val="Arial"/>
    </font>
    <font>
      <b/>
      <sz val="9"/>
      <color rgb="FF000000"/>
      <name val="Arial"/>
    </font>
    <font>
      <b/>
      <sz val="10"/>
      <color rgb="FF000000"/>
      <name val="Arial"/>
    </font>
    <font>
      <i/>
      <sz val="8.5"/>
      <color rgb="FF333333"/>
      <name val="Arial"/>
    </font>
    <font>
      <sz val="8.5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8EEF5"/>
        <bgColor rgb="FFE8EEF5"/>
      </patternFill>
    </fill>
    <fill>
      <patternFill patternType="solid">
        <fgColor rgb="FFFFF2CC"/>
        <bgColor rgb="FFFFF2CC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4"/>
  </cellStyleXfs>
  <cellXfs count="57">
    <xf numFmtId="0" fontId="0" fillId="0" borderId="0" xfId="0" applyBorder="1"/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9" fillId="0" borderId="9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left" vertical="center"/>
    </xf>
    <xf numFmtId="0" fontId="12" fillId="5" borderId="15" xfId="0" applyFont="1" applyFill="1" applyBorder="1" applyAlignment="1">
      <alignment horizontal="center" vertical="center"/>
    </xf>
    <xf numFmtId="0" fontId="0" fillId="0" borderId="14" xfId="0"/>
    <xf numFmtId="0" fontId="13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left" vertical="center" indent="1"/>
    </xf>
    <xf numFmtId="0" fontId="7" fillId="0" borderId="14" xfId="0" applyFont="1" applyAlignment="1">
      <alignment horizontal="center" vertical="center"/>
    </xf>
    <xf numFmtId="0" fontId="10" fillId="0" borderId="14" xfId="0" applyFont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19" fillId="0" borderId="14" xfId="0" applyFont="1"/>
    <xf numFmtId="0" fontId="19" fillId="7" borderId="14" xfId="0" applyFont="1" applyFill="1" applyAlignment="1">
      <alignment horizontal="center"/>
    </xf>
    <xf numFmtId="1" fontId="14" fillId="0" borderId="15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0" xfId="0" applyBorder="1"/>
    <xf numFmtId="0" fontId="0" fillId="0" borderId="13" xfId="0" applyBorder="1"/>
    <xf numFmtId="0" fontId="11" fillId="0" borderId="13" xfId="0" applyFont="1" applyBorder="1" applyAlignment="1">
      <alignment horizontal="center" vertical="center"/>
    </xf>
    <xf numFmtId="0" fontId="1" fillId="0" borderId="14" xfId="0" applyFont="1" applyAlignment="1">
      <alignment horizontal="center"/>
    </xf>
    <xf numFmtId="0" fontId="0" fillId="3" borderId="15" xfId="0" applyFill="1" applyBorder="1"/>
    <xf numFmtId="0" fontId="0" fillId="0" borderId="4" xfId="0" applyBorder="1"/>
    <xf numFmtId="0" fontId="0" fillId="0" borderId="3" xfId="0" applyBorder="1"/>
    <xf numFmtId="0" fontId="4" fillId="0" borderId="14" xfId="0" applyFont="1" applyAlignment="1">
      <alignment horizontal="center"/>
    </xf>
    <xf numFmtId="0" fontId="18" fillId="6" borderId="14" xfId="0" applyFont="1" applyFill="1"/>
    <xf numFmtId="0" fontId="19" fillId="7" borderId="14" xfId="0" applyFont="1" applyFill="1"/>
    <xf numFmtId="0" fontId="16" fillId="0" borderId="14" xfId="0" applyFont="1" applyAlignment="1">
      <alignment horizontal="left" vertical="top"/>
    </xf>
    <xf numFmtId="0" fontId="9" fillId="0" borderId="1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3" fillId="0" borderId="15" xfId="0" applyFont="1" applyBorder="1" applyAlignment="1">
      <alignment horizontal="left" vertical="center" indent="1"/>
    </xf>
    <xf numFmtId="0" fontId="7" fillId="0" borderId="14" xfId="0" applyFont="1" applyAlignment="1">
      <alignment horizontal="center" vertical="center"/>
    </xf>
    <xf numFmtId="0" fontId="13" fillId="0" borderId="14" xfId="0" applyFont="1" applyAlignment="1">
      <alignment horizontal="center" vertical="center"/>
    </xf>
    <xf numFmtId="0" fontId="17" fillId="0" borderId="14" xfId="0" applyFont="1" applyAlignment="1">
      <alignment horizontal="center" vertical="center"/>
    </xf>
    <xf numFmtId="0" fontId="7" fillId="0" borderId="15" xfId="0" applyFont="1" applyBorder="1" applyAlignment="1">
      <alignment horizontal="left" vertical="center"/>
    </xf>
    <xf numFmtId="0" fontId="13" fillId="0" borderId="15" xfId="0" applyFont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4" fillId="0" borderId="15" xfId="0" applyFont="1" applyBorder="1" applyAlignment="1">
      <alignment horizontal="center" vertical="center"/>
    </xf>
    <xf numFmtId="0" fontId="14" fillId="0" borderId="14" xfId="0" applyFont="1" applyAlignment="1">
      <alignment horizontal="center" vertical="center"/>
    </xf>
    <xf numFmtId="1" fontId="15" fillId="0" borderId="15" xfId="0" applyNumberFormat="1" applyFont="1" applyBorder="1" applyAlignment="1">
      <alignment horizontal="center" vertical="center"/>
    </xf>
    <xf numFmtId="1" fontId="0" fillId="0" borderId="3" xfId="0" applyNumberFormat="1" applyBorder="1"/>
    <xf numFmtId="0" fontId="13" fillId="0" borderId="15" xfId="0" applyFont="1" applyBorder="1" applyAlignment="1">
      <alignment horizontal="center"/>
    </xf>
    <xf numFmtId="0" fontId="7" fillId="0" borderId="14" xfId="0" applyFont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0" fillId="0" borderId="14" xfId="0"/>
    <xf numFmtId="0" fontId="0" fillId="0" borderId="5" xfId="0" applyBorder="1"/>
    <xf numFmtId="1" fontId="0" fillId="0" borderId="4" xfId="0" applyNumberFormat="1" applyBorder="1"/>
    <xf numFmtId="0" fontId="6" fillId="0" borderId="14" xfId="0" applyFont="1" applyAlignment="1">
      <alignment horizontal="center" vertical="center"/>
    </xf>
    <xf numFmtId="0" fontId="5" fillId="0" borderId="14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sz val="9"/>
        <color rgb="FFFF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7</xdr:col>
      <xdr:colOff>0</xdr:colOff>
      <xdr:row>46</xdr:row>
      <xdr:rowOff>0</xdr:rowOff>
    </xdr:to>
    <xdr:pic>
      <xdr:nvPicPr>
        <xdr:cNvPr id="10" name="Watermark"/>
        <xdr:cNvPicPr>
          <a:picLocks noChangeAspect="0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800000" cy="9800000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0</xdr:col>
      <xdr:colOff>152400</xdr:colOff>
      <xdr:row>1</xdr:row>
      <xdr:rowOff>0</xdr:rowOff>
    </xdr:from>
    <xdr:ext cx="628650" cy="790575"/>
    <xdr:pic>
      <xdr:nvPicPr>
        <xdr:cNvPr id="2" name="Image 1" descr="Picture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0" y="114300"/>
          <a:ext cx="628650" cy="790575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08080"/>
  </sheetPr>
  <dimension ref="B2:C9"/>
  <sheetViews>
    <sheetView showGridLines="0" workbookViewId="0"/>
  </sheetViews>
  <sheetFormatPr defaultRowHeight="15"/>
  <cols>
    <col min="1" max="1" width="4" customWidth="1"/>
    <col min="2" max="2" width="26" customWidth="1"/>
    <col min="3" max="3" width="80" customWidth="1"/>
  </cols>
  <sheetData>
    <row r="2" spans="2:3" ht="23.25" customHeight="1">
      <c r="B2" s="24" t="s">
        <v>35</v>
      </c>
      <c r="C2" s="21"/>
    </row>
    <row r="4" spans="2:3" ht="42" customHeight="1">
      <c r="B4" s="1" t="s">
        <v>36</v>
      </c>
      <c r="C4" s="2" t="s">
        <v>37</v>
      </c>
    </row>
    <row r="5" spans="2:3" ht="42" customHeight="1">
      <c r="B5" s="1" t="s">
        <v>38</v>
      </c>
      <c r="C5" s="2" t="s">
        <v>39</v>
      </c>
    </row>
    <row r="6" spans="2:3" ht="42" customHeight="1">
      <c r="B6" s="1" t="s">
        <v>40</v>
      </c>
      <c r="C6" s="2" t="s">
        <v>41</v>
      </c>
    </row>
    <row r="7" spans="2:3" ht="42" customHeight="1">
      <c r="B7" s="1" t="s">
        <v>42</v>
      </c>
      <c r="C7" s="2" t="s">
        <v>43</v>
      </c>
    </row>
    <row r="8" spans="2:3" ht="42" customHeight="1">
      <c r="B8" s="1" t="s">
        <v>44</v>
      </c>
      <c r="C8" s="2" t="s">
        <v>45</v>
      </c>
    </row>
    <row r="9" spans="2:3" ht="42" customHeight="1">
      <c r="B9" s="1" t="s">
        <v>46</v>
      </c>
      <c r="C9" s="2" t="s">
        <v>47</v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D966"/>
  </sheetPr>
  <dimension ref="A1:F31"/>
  <sheetViews>
    <sheetView showGridLines="0" tabSelected="1" workbookViewId="0">
      <pane ySplit="7" topLeftCell="A8" activePane="bottomLeft" state="frozen"/>
      <selection pane="bottomLeft" activeCell="B9" sqref="B9"/>
    </sheetView>
  </sheetViews>
  <sheetFormatPr defaultRowHeight="15"/>
  <cols>
    <col min="1" max="1" width="15.85546875" customWidth="1"/>
    <col min="2" max="2" width="58" customWidth="1"/>
    <col min="3" max="6" width="14" customWidth="1"/>
  </cols>
  <sheetData>
    <row r="1" spans="1:6" ht="20.25" customHeight="1">
      <c r="A1" s="28" t="s">
        <v>48</v>
      </c>
      <c r="B1" s="21"/>
      <c r="C1" s="21"/>
      <c r="D1" s="21"/>
      <c r="E1" s="21"/>
      <c r="F1" s="21"/>
    </row>
    <row r="3" spans="1:6">
      <c r="A3" s="1" t="s">
        <v>49</v>
      </c>
      <c r="B3" s="25"/>
      <c r="C3" s="26"/>
      <c r="D3" s="26"/>
      <c r="E3" s="26"/>
      <c r="F3" s="27"/>
    </row>
    <row r="4" spans="1:6">
      <c r="A4" s="1" t="s">
        <v>50</v>
      </c>
      <c r="B4" s="25"/>
      <c r="C4" s="26"/>
      <c r="D4" s="26"/>
      <c r="E4" s="26"/>
      <c r="F4" s="27"/>
    </row>
    <row r="5" spans="1:6">
      <c r="A5" s="1" t="s">
        <v>51</v>
      </c>
      <c r="B5" s="25"/>
      <c r="C5" s="26"/>
      <c r="D5" s="26"/>
      <c r="E5" s="26"/>
      <c r="F5" s="27"/>
    </row>
    <row r="6" spans="1:6">
      <c r="A6" s="1" t="s">
        <v>7</v>
      </c>
      <c r="B6" s="25"/>
      <c r="C6" s="26"/>
      <c r="D6" s="26"/>
      <c r="E6" s="26"/>
      <c r="F6" s="27"/>
    </row>
    <row r="8" spans="1:6">
      <c r="A8" s="3" t="s">
        <v>52</v>
      </c>
      <c r="B8" s="3" t="s">
        <v>53</v>
      </c>
      <c r="C8" s="3" t="s">
        <v>54</v>
      </c>
      <c r="D8" s="3" t="s">
        <v>55</v>
      </c>
      <c r="E8" s="3" t="s">
        <v>56</v>
      </c>
      <c r="F8" s="3" t="s">
        <v>57</v>
      </c>
    </row>
    <row r="9" spans="1:6">
      <c r="A9" s="6">
        <v>1</v>
      </c>
      <c r="B9" s="7" t="str">
        <f>DATA!B15</f>
        <v>Pendidikan Agama dan Budi Pekerti</v>
      </c>
      <c r="C9" s="8"/>
      <c r="D9" s="8"/>
      <c r="E9" s="8"/>
      <c r="F9" s="8"/>
    </row>
    <row r="10" spans="1:6">
      <c r="A10" s="6">
        <v>2</v>
      </c>
      <c r="B10" s="7" t="str">
        <f>DATA!B16</f>
        <v>Pendidikan Pancasila</v>
      </c>
      <c r="C10" s="8"/>
      <c r="D10" s="8"/>
      <c r="E10" s="8"/>
      <c r="F10" s="8"/>
    </row>
    <row r="11" spans="1:6">
      <c r="A11" s="6">
        <v>3</v>
      </c>
      <c r="B11" s="7" t="str">
        <f>DATA!B17</f>
        <v>Bahasa Indonesia</v>
      </c>
      <c r="C11" s="8"/>
      <c r="D11" s="8"/>
      <c r="E11" s="8"/>
      <c r="F11" s="8"/>
    </row>
    <row r="12" spans="1:6">
      <c r="A12" s="6">
        <v>4</v>
      </c>
      <c r="B12" s="7" t="str">
        <f>DATA!B18</f>
        <v>Matematika</v>
      </c>
      <c r="C12" s="8"/>
      <c r="D12" s="8"/>
      <c r="E12" s="8"/>
      <c r="F12" s="8"/>
    </row>
    <row r="13" spans="1:6">
      <c r="A13" s="6">
        <v>5</v>
      </c>
      <c r="B13" s="7" t="str">
        <f>DATA!B19</f>
        <v>Ilmu Pengetahuan Alam (IPA)</v>
      </c>
      <c r="C13" s="8"/>
      <c r="D13" s="8"/>
      <c r="E13" s="8"/>
      <c r="F13" s="8"/>
    </row>
    <row r="14" spans="1:6">
      <c r="A14" s="6">
        <v>6</v>
      </c>
      <c r="B14" s="7" t="str">
        <f>DATA!B20</f>
        <v>Ilmu Pengetahuan Sosial (IPS)</v>
      </c>
      <c r="C14" s="8"/>
      <c r="D14" s="8"/>
      <c r="E14" s="8"/>
      <c r="F14" s="8"/>
    </row>
    <row r="15" spans="1:6">
      <c r="A15" s="6">
        <v>7</v>
      </c>
      <c r="B15" s="7" t="str">
        <f>DATA!B21</f>
        <v>Bahasa Inggris</v>
      </c>
      <c r="C15" s="8"/>
      <c r="D15" s="8"/>
      <c r="E15" s="8"/>
      <c r="F15" s="8"/>
    </row>
    <row r="16" spans="1:6">
      <c r="A16" s="6">
        <v>8</v>
      </c>
      <c r="B16" s="7" t="str">
        <f>DATA!B22</f>
        <v>PJOK</v>
      </c>
      <c r="C16" s="8"/>
      <c r="D16" s="8"/>
      <c r="E16" s="8"/>
      <c r="F16" s="8"/>
    </row>
    <row r="17" spans="1:6">
      <c r="A17" s="6">
        <v>9</v>
      </c>
      <c r="B17" s="7" t="str">
        <f>DATA!B23</f>
        <v>Seni Tari</v>
      </c>
      <c r="C17" s="8"/>
      <c r="D17" s="8"/>
      <c r="E17" s="8"/>
      <c r="F17" s="8"/>
    </row>
    <row r="18" spans="1:6">
      <c r="A18" s="6">
        <v>10</v>
      </c>
      <c r="B18" s="7" t="str">
        <f>DATA!B24</f>
        <v>Seni Musik</v>
      </c>
      <c r="C18" s="8"/>
      <c r="D18" s="8"/>
      <c r="E18" s="8"/>
      <c r="F18" s="8"/>
    </row>
    <row r="19" spans="1:6">
      <c r="A19" s="6">
        <v>11</v>
      </c>
      <c r="B19" s="7" t="str">
        <f>DATA!B25</f>
        <v>Seni Teater</v>
      </c>
      <c r="C19" s="8"/>
      <c r="D19" s="8"/>
      <c r="E19" s="8"/>
      <c r="F19" s="8"/>
    </row>
    <row r="20" spans="1:6">
      <c r="A20" s="6">
        <v>12</v>
      </c>
      <c r="B20" s="7" t="str">
        <f>DATA!B26</f>
        <v>Seni Rupa</v>
      </c>
      <c r="C20" s="8"/>
      <c r="D20" s="8"/>
      <c r="E20" s="8"/>
      <c r="F20" s="8"/>
    </row>
    <row r="21" spans="1:6">
      <c r="A21" s="6">
        <v>13</v>
      </c>
      <c r="B21" s="7" t="str">
        <f>DATA!B27</f>
        <v>Teknik Informatika dan Komunikasi</v>
      </c>
      <c r="C21" s="8"/>
      <c r="D21" s="8"/>
      <c r="E21" s="8"/>
      <c r="F21" s="8"/>
    </row>
    <row r="22" spans="1:6">
      <c r="A22" s="6">
        <v>14</v>
      </c>
      <c r="B22" s="7" t="str">
        <f>DATA!B28</f>
        <v>Bahasa Sunda</v>
      </c>
      <c r="C22" s="8"/>
      <c r="D22" s="8"/>
      <c r="E22" s="8"/>
      <c r="F22" s="8"/>
    </row>
    <row r="23" spans="1:6">
      <c r="A23" s="6">
        <v>15</v>
      </c>
      <c r="B23" s="7" t="str">
        <f>DATA!B29</f>
        <v>Bahasa Mandarin</v>
      </c>
      <c r="C23" s="8"/>
      <c r="D23" s="8"/>
      <c r="E23" s="8"/>
      <c r="F23" s="8"/>
    </row>
    <row r="24" spans="1:6">
      <c r="A24" s="6">
        <v>16</v>
      </c>
      <c r="B24" s="7" t="str">
        <f>DATA!B30</f>
        <v>Prakarya / Kokurikuler*</v>
      </c>
      <c r="C24" s="8"/>
      <c r="D24" s="8"/>
      <c r="E24" s="8"/>
      <c r="F24" s="8"/>
    </row>
    <row r="25" spans="1:6" ht="30" customHeight="1">
      <c r="A25" s="6">
        <v>17</v>
      </c>
      <c r="B25" s="7" t="str">
        <f>DATA!B31</f>
        <v>English Conversation*</v>
      </c>
      <c r="C25" s="8"/>
      <c r="D25" s="8"/>
      <c r="E25" s="8"/>
      <c r="F25" s="8"/>
    </row>
    <row r="26" spans="1:6">
      <c r="A26" s="9"/>
      <c r="B26" s="9"/>
      <c r="C26" s="9"/>
      <c r="D26" s="9"/>
      <c r="E26" s="9"/>
      <c r="F26" s="9"/>
    </row>
    <row r="27" spans="1:6">
      <c r="A27" s="29" t="s">
        <v>58</v>
      </c>
      <c r="B27" s="21"/>
      <c r="C27" s="21"/>
      <c r="D27" s="21"/>
      <c r="E27" s="21"/>
      <c r="F27" s="21"/>
    </row>
    <row r="28" spans="1:6">
      <c r="A28" s="17" t="s">
        <v>59</v>
      </c>
      <c r="B28" s="18">
        <v>0</v>
      </c>
      <c r="C28" s="9"/>
      <c r="D28" s="9"/>
      <c r="E28" s="9"/>
      <c r="F28" s="9"/>
    </row>
    <row r="29" spans="1:6">
      <c r="A29" s="17" t="s">
        <v>60</v>
      </c>
      <c r="B29" s="18">
        <v>0</v>
      </c>
      <c r="C29" s="9"/>
      <c r="D29" s="9"/>
      <c r="E29" s="9"/>
      <c r="F29" s="9"/>
    </row>
    <row r="30" spans="1:6">
      <c r="A30" s="17" t="s">
        <v>61</v>
      </c>
      <c r="B30" s="18">
        <v>0</v>
      </c>
      <c r="C30" s="9"/>
      <c r="D30" s="9"/>
      <c r="E30" s="9"/>
      <c r="F30" s="9"/>
    </row>
    <row r="31" spans="1:6">
      <c r="A31" s="17" t="s">
        <v>62</v>
      </c>
      <c r="B31" s="30" t="s">
        <v>63</v>
      </c>
      <c r="C31" s="21"/>
      <c r="D31" s="21"/>
      <c r="E31" s="21"/>
      <c r="F31" s="21"/>
    </row>
  </sheetData>
  <mergeCells count="7">
    <mergeCell ref="A27:F27"/>
    <mergeCell ref="B31:F31"/>
    <mergeCell ref="B4:F4"/>
    <mergeCell ref="B6:F6"/>
    <mergeCell ref="A1:F1"/>
    <mergeCell ref="B3:F3"/>
    <mergeCell ref="B5:F5"/>
  </mergeCells>
  <dataValidations count="1">
    <dataValidation type="whole" allowBlank="1" errorTitle="Nilai tidak valid" error="Nilai harus berupa angka 0 sampai 100." sqref="C9:F22" xr:uid="{00000000-0002-0000-0100-000000000000}">
      <formula1>0</formula1>
      <formula2>100</formula2>
    </dataValidation>
  </dataValidations>
  <pageMargins left="0.75" right="0.75" top="1" bottom="1" header="0.5" footer="0.5"/>
  <pageSetup orientation="portrait" horizontalDpi="360" verticalDpi="360"/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200-000000000000}">
  <sheetPr>
    <pageSetUpPr fitToPage="1"/>
  </sheetPr>
  <dimension ref="A1:T51"/>
  <sheetViews>
    <sheetView showGridLines="0" workbookViewId="0">
      <selection activeCell="T22" sqref="T22"/>
    </sheetView>
  </sheetViews>
  <sheetFormatPr defaultRowHeight="15"/>
  <cols>
    <col min="1" max="1" width="5.5" customWidth="1"/>
    <col min="2" max="2" width="24.0" customWidth="1"/>
    <col min="3" max="3" width="18.0" customWidth="1"/>
    <col min="4" max="4" width="13.0" customWidth="1"/>
    <col min="5" max="5" width="13.0" customWidth="1"/>
    <col min="6" max="6" width="13.0" customWidth="1"/>
    <col min="7" max="7" width="13.0" customWidth="1"/>
  </cols>
  <sheetData>
    <row r="1" spans="1:7" ht="10.0" customHeight="1">
      <c r="A1" s="52"/>
      <c r="B1" s="21"/>
      <c r="C1" s="21"/>
      <c r="D1" s="21"/>
      <c r="E1" s="21"/>
      <c r="F1" s="21"/>
      <c r="G1" s="21"/>
    </row>
    <row r="2" spans="1:7" ht="24.0" customHeight="1">
      <c r="A2" s="56" t="str">
        <f>DATA!B3</f>
        <v>SMP HARAPAN BANGSA KARAWANG</v>
      </c>
      <c r="B2" s="21"/>
      <c r="C2" s="21"/>
      <c r="D2" s="21"/>
      <c r="E2" s="21"/>
      <c r="F2" s="21"/>
      <c r="G2" s="21"/>
    </row>
    <row r="3" spans="1:7" ht="16.0" customHeight="1">
      <c r="A3" s="55" t="str">
        <f>DATA!B4</f>
        <v>Jl. R.E. Martadinata no. 8, RT.02/RW.09, Adiarsa Barat, Karawang</v>
      </c>
      <c r="B3" s="21"/>
      <c r="C3" s="21"/>
      <c r="D3" s="21"/>
      <c r="E3" s="21"/>
      <c r="F3" s="21"/>
      <c r="G3" s="21"/>
    </row>
    <row r="4" spans="1:7" ht="18.0" customHeight="1">
      <c r="A4" s="37" t="str">
        <f>DATA!B5</f>
        <v>Laporan Hasil Belajar Tengah Semester 1 (Raport Bayangan)</v>
      </c>
      <c r="B4" s="21"/>
      <c r="C4" s="21"/>
      <c r="D4" s="21"/>
      <c r="E4" s="21"/>
      <c r="F4" s="21"/>
      <c r="G4" s="21"/>
    </row>
    <row r="5" spans="1:7" ht="18.0" customHeight="1">
      <c r="A5" s="37" t="str">
        <f>"Tahun Pelajaran "&amp;IF(INPUT_NILAI!B6&lt;&gt;"",INPUT_NILAI!B6,DATA!B6)</f>
        <v>Tahun Pelajaran 2026/2027</v>
      </c>
      <c r="B5" s="21"/>
      <c r="C5" s="21"/>
      <c r="D5" s="21"/>
      <c r="E5" s="21"/>
      <c r="F5" s="21"/>
      <c r="G5" s="21"/>
    </row>
    <row r="6" spans="1:7" ht="12.0" customHeight="1"/>
    <row r="7" spans="1:7" ht="18.0" customHeight="1">
      <c r="A7" s="40" t="s">
        <v>64</v>
      </c>
      <c r="B7" s="27"/>
      <c r="C7" s="51" t="str">
        <f>IF(INPUT_NILAI!B3="","",INPUT_NILAI!B3)</f>
        <v/>
      </c>
      <c r="D7" s="26"/>
      <c r="E7" s="26"/>
      <c r="F7" s="26"/>
      <c r="G7" s="27"/>
    </row>
    <row r="8" spans="1:7" ht="18.0" customHeight="1">
      <c r="A8" s="40" t="s">
        <v>65</v>
      </c>
      <c r="B8" s="27"/>
      <c r="C8" s="51" t="str">
        <f>IF(INPUT_NILAI!B4="","",INPUT_NILAI!B4)</f>
        <v/>
      </c>
      <c r="D8" s="26"/>
      <c r="E8" s="26"/>
      <c r="F8" s="26"/>
      <c r="G8" s="27"/>
    </row>
    <row r="9" spans="1:7" ht="18.0" customHeight="1">
      <c r="A9" s="40" t="s">
        <v>51</v>
      </c>
      <c r="B9" s="27"/>
      <c r="C9" s="51" t="str">
        <f>IF(INPUT_NILAI!B5="","",INPUT_NILAI!B5)</f>
        <v/>
      </c>
      <c r="D9" s="26"/>
      <c r="E9" s="26"/>
      <c r="F9" s="26"/>
      <c r="G9" s="27"/>
    </row>
    <row r="10" spans="1:7" ht="10.0" customHeight="1"/>
    <row r="11" spans="1:7" ht="18.0" customHeight="1">
      <c r="A11" s="50" t="s">
        <v>66</v>
      </c>
      <c r="B11" s="21"/>
      <c r="C11" s="21"/>
      <c r="D11" s="21"/>
      <c r="E11" s="21"/>
      <c r="F11" s="21"/>
      <c r="G11" s="21"/>
    </row>
    <row r="12" spans="1:7" ht="8.0" customHeight="1"/>
    <row r="13" spans="1:7" ht="20.0" customHeight="1">
      <c r="A13" s="32" t="s">
        <v>52</v>
      </c>
      <c r="B13" s="32" t="s">
        <v>67</v>
      </c>
      <c r="C13" s="33"/>
      <c r="D13" s="32" t="s">
        <v>68</v>
      </c>
      <c r="E13" s="27"/>
      <c r="F13" s="32" t="s">
        <v>69</v>
      </c>
      <c r="G13" s="27"/>
    </row>
    <row r="14" spans="1:7" ht="20.0" customHeight="1">
      <c r="A14" s="53"/>
      <c r="B14" s="34"/>
      <c r="C14" s="35"/>
      <c r="D14" s="5" t="s">
        <v>54</v>
      </c>
      <c r="E14" s="5" t="s">
        <v>55</v>
      </c>
      <c r="F14" s="5" t="s">
        <v>70</v>
      </c>
      <c r="G14" s="5" t="s">
        <v>71</v>
      </c>
    </row>
    <row r="15" spans="1:7" ht="19.0" customHeight="1">
      <c r="A15" s="10">
        <v>1</v>
      </c>
      <c r="B15" s="36" t="str">
        <f>IF(OR(INPUT_NILAI!B9="",INPUT_NILAI!B9=0),"",INPUT_NILAI!B9)</f>
        <v>Pendidikan Agama dan Budi Pekerti</v>
      </c>
      <c r="C15" s="27"/>
      <c r="D15" s="10" t="str">
        <f>IF(INPUT_NILAI!C9="","",INPUT_NILAI!C9)</f>
        <v/>
      </c>
      <c r="E15" s="10" t="str">
        <f>IF(INPUT_NILAI!D9="","",INPUT_NILAI!D9)</f>
        <v/>
      </c>
      <c r="F15" s="10" t="str">
        <f>IF(INPUT_NILAI!E9="","",INPUT_NILAI!E9)</f>
        <v/>
      </c>
      <c r="G15" s="10" t="str">
        <f>IF(INPUT_NILAI!F9="","",INPUT_NILAI!F9)</f>
        <v/>
      </c>
    </row>
    <row r="16" spans="1:7" ht="19.0" customHeight="1">
      <c r="A16" s="10">
        <v>2</v>
      </c>
      <c r="B16" s="36" t="str">
        <f>IF(OR(INPUT_NILAI!B10="",INPUT_NILAI!B10=0),"",INPUT_NILAI!B10)</f>
        <v>Pendidikan Pancasila</v>
      </c>
      <c r="C16" s="27"/>
      <c r="D16" s="10" t="str">
        <f>IF(INPUT_NILAI!C10="","",INPUT_NILAI!C10)</f>
        <v/>
      </c>
      <c r="E16" s="10" t="str">
        <f>IF(INPUT_NILAI!D10="","",INPUT_NILAI!D10)</f>
        <v/>
      </c>
      <c r="F16" s="10" t="str">
        <f>IF(INPUT_NILAI!E10="","",INPUT_NILAI!E10)</f>
        <v/>
      </c>
      <c r="G16" s="10" t="str">
        <f>IF(INPUT_NILAI!F10="","",INPUT_NILAI!F10)</f>
        <v/>
      </c>
    </row>
    <row r="17" spans="1:20" ht="19.0" customHeight="1">
      <c r="A17" s="10">
        <v>3</v>
      </c>
      <c r="B17" s="36" t="str">
        <f>IF(OR(INPUT_NILAI!B11="",INPUT_NILAI!B11=0),"",INPUT_NILAI!B11)</f>
        <v>Bahasa Indonesia</v>
      </c>
      <c r="C17" s="27"/>
      <c r="D17" s="10" t="str">
        <f>IF(INPUT_NILAI!C11="","",INPUT_NILAI!C11)</f>
        <v/>
      </c>
      <c r="E17" s="10" t="str">
        <f>IF(INPUT_NILAI!D11="","",INPUT_NILAI!D11)</f>
        <v/>
      </c>
      <c r="F17" s="10" t="str">
        <f>IF(INPUT_NILAI!E11="","",INPUT_NILAI!E11)</f>
        <v/>
      </c>
      <c r="G17" s="10" t="str">
        <f>IF(INPUT_NILAI!F11="","",INPUT_NILAI!F11)</f>
        <v/>
      </c>
    </row>
    <row r="18" spans="1:20" ht="19.0" customHeight="1">
      <c r="A18" s="10">
        <v>4</v>
      </c>
      <c r="B18" s="36" t="str">
        <f>IF(OR(INPUT_NILAI!B12="",INPUT_NILAI!B12=0),"",INPUT_NILAI!B12)</f>
        <v>Matematika</v>
      </c>
      <c r="C18" s="27"/>
      <c r="D18" s="10" t="str">
        <f>IF(INPUT_NILAI!C12="","",INPUT_NILAI!C12)</f>
        <v/>
      </c>
      <c r="E18" s="10" t="str">
        <f>IF(INPUT_NILAI!D12="","",INPUT_NILAI!D12)</f>
        <v/>
      </c>
      <c r="F18" s="10" t="str">
        <f>IF(INPUT_NILAI!E12="","",INPUT_NILAI!E12)</f>
        <v/>
      </c>
      <c r="G18" s="10" t="str">
        <f>IF(INPUT_NILAI!F12="","",INPUT_NILAI!F12)</f>
        <v/>
      </c>
    </row>
    <row r="19" spans="1:20" ht="19.0" customHeight="1">
      <c r="A19" s="10">
        <v>5</v>
      </c>
      <c r="B19" s="36" t="str">
        <f>IF(OR(INPUT_NILAI!B13="",INPUT_NILAI!B13=0),"",INPUT_NILAI!B13)</f>
        <v>Ilmu Pengetahuan Alam (IPA)</v>
      </c>
      <c r="C19" s="27"/>
      <c r="D19" s="10" t="str">
        <f>IF(INPUT_NILAI!C13="","",INPUT_NILAI!C13)</f>
        <v/>
      </c>
      <c r="E19" s="10" t="str">
        <f>IF(INPUT_NILAI!D13="","",INPUT_NILAI!D13)</f>
        <v/>
      </c>
      <c r="F19" s="10" t="str">
        <f>IF(INPUT_NILAI!E13="","",INPUT_NILAI!E13)</f>
        <v/>
      </c>
      <c r="G19" s="10" t="str">
        <f>IF(INPUT_NILAI!F13="","",INPUT_NILAI!F13)</f>
        <v/>
      </c>
    </row>
    <row r="20" spans="1:20" ht="19.0" customHeight="1">
      <c r="A20" s="10">
        <v>6</v>
      </c>
      <c r="B20" s="36" t="str">
        <f>IF(OR(INPUT_NILAI!B14="",INPUT_NILAI!B14=0),"",INPUT_NILAI!B14)</f>
        <v>Ilmu Pengetahuan Sosial (IPS)</v>
      </c>
      <c r="C20" s="27"/>
      <c r="D20" s="10" t="str">
        <f>IF(INPUT_NILAI!C14="","",INPUT_NILAI!C14)</f>
        <v/>
      </c>
      <c r="E20" s="10" t="str">
        <f>IF(INPUT_NILAI!D14="","",INPUT_NILAI!D14)</f>
        <v/>
      </c>
      <c r="F20" s="10" t="str">
        <f>IF(INPUT_NILAI!E14="","",INPUT_NILAI!E14)</f>
        <v/>
      </c>
      <c r="G20" s="10" t="str">
        <f>IF(INPUT_NILAI!F14="","",INPUT_NILAI!F14)</f>
        <v/>
      </c>
    </row>
    <row r="21" spans="1:20" ht="19.0" customHeight="1">
      <c r="A21" s="10">
        <v>7</v>
      </c>
      <c r="B21" s="36" t="str">
        <f>IF(OR(INPUT_NILAI!B15="",INPUT_NILAI!B15=0),"",INPUT_NILAI!B15)</f>
        <v>Bahasa Inggris</v>
      </c>
      <c r="C21" s="27"/>
      <c r="D21" s="10" t="str">
        <f>IF(INPUT_NILAI!C15="","",INPUT_NILAI!C15)</f>
        <v/>
      </c>
      <c r="E21" s="10" t="str">
        <f>IF(INPUT_NILAI!D15="","",INPUT_NILAI!D15)</f>
        <v/>
      </c>
      <c r="F21" s="10" t="str">
        <f>IF(INPUT_NILAI!E15="","",INPUT_NILAI!E15)</f>
        <v/>
      </c>
      <c r="G21" s="10" t="str">
        <f>IF(INPUT_NILAI!F15="","",INPUT_NILAI!F15)</f>
        <v/>
      </c>
    </row>
    <row r="22" spans="1:20" ht="19.0" customHeight="1">
      <c r="A22" s="10">
        <v>8</v>
      </c>
      <c r="B22" s="36" t="str">
        <f>IF(OR(INPUT_NILAI!B16="",INPUT_NILAI!B16=0),"",INPUT_NILAI!B16)</f>
        <v>PJOK</v>
      </c>
      <c r="C22" s="27"/>
      <c r="D22" s="10" t="str">
        <f>IF(INPUT_NILAI!C16="","",INPUT_NILAI!C16)</f>
        <v/>
      </c>
      <c r="E22" s="10" t="str">
        <f>IF(INPUT_NILAI!D16="","",INPUT_NILAI!D16)</f>
        <v/>
      </c>
      <c r="F22" s="10" t="str">
        <f>IF(INPUT_NILAI!E16="","",INPUT_NILAI!E16)</f>
        <v/>
      </c>
      <c r="G22" s="10" t="str">
        <f>IF(INPUT_NILAI!F16="","",INPUT_NILAI!F16)</f>
        <v/>
      </c>
      <c r="T22" t="s">
        <v>82</v>
      </c>
    </row>
    <row r="23" spans="1:20" ht="19.0" customHeight="1">
      <c r="A23" s="10">
        <v>9</v>
      </c>
      <c r="B23" s="36" t="str">
        <f>IF(OR(INPUT_NILAI!B17="",INPUT_NILAI!B17=0),"",INPUT_NILAI!B17)</f>
        <v>Seni Tari</v>
      </c>
      <c r="C23" s="27"/>
      <c r="D23" s="10" t="str">
        <f>IF(INPUT_NILAI!C17="","",INPUT_NILAI!C17)</f>
        <v/>
      </c>
      <c r="E23" s="10" t="str">
        <f>IF(INPUT_NILAI!D17="","",INPUT_NILAI!D17)</f>
        <v/>
      </c>
      <c r="F23" s="10" t="str">
        <f>IF(INPUT_NILAI!E17="","",INPUT_NILAI!E17)</f>
        <v/>
      </c>
      <c r="G23" s="10" t="str">
        <f>IF(INPUT_NILAI!F17="","",INPUT_NILAI!F17)</f>
        <v/>
      </c>
    </row>
    <row r="24" spans="1:20" ht="19.0" customHeight="1">
      <c r="A24" s="10">
        <v>10</v>
      </c>
      <c r="B24" s="36" t="str">
        <f>IF(OR(INPUT_NILAI!B18="",INPUT_NILAI!B18=0),"",INPUT_NILAI!B18)</f>
        <v>Seni Musik</v>
      </c>
      <c r="C24" s="27"/>
      <c r="D24" s="10" t="str">
        <f>IF(INPUT_NILAI!C18="","",INPUT_NILAI!C18)</f>
        <v/>
      </c>
      <c r="E24" s="10" t="str">
        <f>IF(INPUT_NILAI!D18="","",INPUT_NILAI!D18)</f>
        <v/>
      </c>
      <c r="F24" s="10" t="str">
        <f>IF(INPUT_NILAI!E18="","",INPUT_NILAI!E18)</f>
        <v/>
      </c>
      <c r="G24" s="10" t="str">
        <f>IF(INPUT_NILAI!F18="","",INPUT_NILAI!F18)</f>
        <v/>
      </c>
    </row>
    <row r="25" spans="1:20" ht="19.0" customHeight="1">
      <c r="A25" s="10">
        <v>11</v>
      </c>
      <c r="B25" s="36" t="str">
        <f>IF(OR(INPUT_NILAI!B19="",INPUT_NILAI!B19=0),"",INPUT_NILAI!B19)</f>
        <v>Seni Teater</v>
      </c>
      <c r="C25" s="27"/>
      <c r="D25" s="10" t="str">
        <f>IF(INPUT_NILAI!C19="","",INPUT_NILAI!C19)</f>
        <v/>
      </c>
      <c r="E25" s="10" t="str">
        <f>IF(INPUT_NILAI!D19="","",INPUT_NILAI!D19)</f>
        <v/>
      </c>
      <c r="F25" s="10" t="str">
        <f>IF(INPUT_NILAI!E19="","",INPUT_NILAI!E19)</f>
        <v/>
      </c>
      <c r="G25" s="10" t="str">
        <f>IF(INPUT_NILAI!F19="","",INPUT_NILAI!F19)</f>
        <v/>
      </c>
    </row>
    <row r="26" spans="1:20" ht="19.0" customHeight="1">
      <c r="A26" s="10">
        <v>12</v>
      </c>
      <c r="B26" s="36" t="str">
        <f>IF(OR(INPUT_NILAI!B20="",INPUT_NILAI!B20=0),"",INPUT_NILAI!B20)</f>
        <v>Seni Rupa</v>
      </c>
      <c r="C26" s="27"/>
      <c r="D26" s="10" t="str">
        <f>IF(INPUT_NILAI!C20="","",INPUT_NILAI!C20)</f>
        <v/>
      </c>
      <c r="E26" s="10" t="str">
        <f>IF(INPUT_NILAI!D20="","",INPUT_NILAI!D20)</f>
        <v/>
      </c>
      <c r="F26" s="10" t="str">
        <f>IF(INPUT_NILAI!E20="","",INPUT_NILAI!E20)</f>
        <v/>
      </c>
      <c r="G26" s="10" t="str">
        <f>IF(INPUT_NILAI!F20="","",INPUT_NILAI!F20)</f>
        <v/>
      </c>
    </row>
    <row r="27" spans="1:20" ht="19.0" customHeight="1">
      <c r="A27" s="10">
        <v>13</v>
      </c>
      <c r="B27" s="36" t="str">
        <f>IF(OR(INPUT_NILAI!B21="",INPUT_NILAI!B21=0),"",INPUT_NILAI!B21)</f>
        <v>Teknik Informatika dan Komunikasi</v>
      </c>
      <c r="C27" s="27"/>
      <c r="D27" s="10" t="str">
        <f>IF(INPUT_NILAI!C21="","",INPUT_NILAI!C21)</f>
        <v/>
      </c>
      <c r="E27" s="10" t="str">
        <f>IF(INPUT_NILAI!D21="","",INPUT_NILAI!D21)</f>
        <v/>
      </c>
      <c r="F27" s="10" t="str">
        <f>IF(INPUT_NILAI!E21="","",INPUT_NILAI!E21)</f>
        <v/>
      </c>
      <c r="G27" s="10" t="str">
        <f>IF(INPUT_NILAI!F21="","",INPUT_NILAI!F21)</f>
        <v/>
      </c>
    </row>
    <row r="28" spans="1:20" ht="19.0" customHeight="1">
      <c r="A28" s="10">
        <v>14</v>
      </c>
      <c r="B28" s="36" t="str">
        <f>IF(OR(INPUT_NILAI!B22="",INPUT_NILAI!B22=0),"",INPUT_NILAI!B22)</f>
        <v>Bahasa Sunda</v>
      </c>
      <c r="C28" s="27"/>
      <c r="D28" s="10" t="str">
        <f>IF(INPUT_NILAI!C22="","",INPUT_NILAI!C22)</f>
        <v/>
      </c>
      <c r="E28" s="10" t="str">
        <f>IF(INPUT_NILAI!D22="","",INPUT_NILAI!D22)</f>
        <v/>
      </c>
      <c r="F28" s="10" t="str">
        <f>IF(INPUT_NILAI!E22="","",INPUT_NILAI!E22)</f>
        <v/>
      </c>
      <c r="G28" s="10" t="str">
        <f>IF(INPUT_NILAI!F22="","",INPUT_NILAI!F22)</f>
        <v/>
      </c>
    </row>
    <row r="29" spans="1:20" ht="19.0" customHeight="1">
      <c r="A29" s="10">
        <v>15</v>
      </c>
      <c r="B29" s="36" t="str">
        <f>IF(OR(INPUT_NILAI!B23="",INPUT_NILAI!B23=0),"",INPUT_NILAI!B23)</f>
        <v>Bahasa Mandarin</v>
      </c>
      <c r="C29" s="27"/>
      <c r="D29" s="10" t="str">
        <f>IF(INPUT_NILAI!C23="","",INPUT_NILAI!C23)</f>
        <v/>
      </c>
      <c r="E29" s="10" t="str">
        <f>IF(INPUT_NILAI!D23="","",INPUT_NILAI!D23)</f>
        <v/>
      </c>
      <c r="F29" s="10" t="str">
        <f>IF(INPUT_NILAI!E23="","",INPUT_NILAI!E23)</f>
        <v/>
      </c>
      <c r="G29" s="10" t="str">
        <f>IF(INPUT_NILAI!F23="","",INPUT_NILAI!F23)</f>
        <v/>
      </c>
    </row>
    <row r="30" spans="1:20" ht="19.0" customHeight="1">
      <c r="A30" s="10">
        <v>16</v>
      </c>
      <c r="B30" s="36" t="str">
        <f>IF(OR(INPUT_NILAI!B24="",INPUT_NILAI!B24=0),"",INPUT_NILAI!B24)</f>
        <v>Prakarya / Kokurikuler*</v>
      </c>
      <c r="C30" s="27"/>
      <c r="D30" s="10" t="str">
        <f>IF(INPUT_NILAI!C24="","",INPUT_NILAI!C24)</f>
        <v/>
      </c>
      <c r="E30" s="10" t="str">
        <f>IF(INPUT_NILAI!D24="","",INPUT_NILAI!D24)</f>
        <v/>
      </c>
      <c r="F30" s="10" t="str">
        <f>IF(INPUT_NILAI!E24="","",INPUT_NILAI!E24)</f>
        <v/>
      </c>
      <c r="G30" s="10" t="str">
        <f>IF(INPUT_NILAI!F24="","",INPUT_NILAI!F24)</f>
        <v/>
      </c>
    </row>
    <row r="31" spans="1:20" ht="19.0" customHeight="1">
      <c r="A31" s="10">
        <v>17</v>
      </c>
      <c r="B31" s="36" t="str">
        <f>IF(OR(INPUT_NILAI!B25="",INPUT_NILAI!B25=0),"",INPUT_NILAI!B25)</f>
        <v>English Conversation*</v>
      </c>
      <c r="C31" s="27"/>
      <c r="D31" s="10" t="str">
        <f>IF(INPUT_NILAI!C25="","",INPUT_NILAI!C25)</f>
        <v/>
      </c>
      <c r="E31" s="10" t="str">
        <f>IF(INPUT_NILAI!D25="","",INPUT_NILAI!D25)</f>
        <v/>
      </c>
      <c r="F31" s="10" t="str">
        <f>IF(INPUT_NILAI!E25="","",INPUT_NILAI!E25)</f>
        <v/>
      </c>
      <c r="G31" s="10" t="str">
        <f>IF(INPUT_NILAI!F25="","",INPUT_NILAI!F25)</f>
        <v/>
      </c>
    </row>
    <row r="32" spans="1:20" ht="20.0" customHeight="1">
      <c r="A32" s="45" t="s">
        <v>72</v>
      </c>
      <c r="B32" s="26"/>
      <c r="C32" s="27"/>
      <c r="D32" s="19" t="str">
        <f>IFERROR(ROUND(AVERAGE(D15:D31),0),"")</f>
        <v/>
      </c>
      <c r="E32" s="19" t="str">
        <f>IFERROR(ROUND(AVERAGE(E15:E31),0),"")</f>
        <v/>
      </c>
      <c r="F32" s="19" t="str">
        <f>IFERROR(ROUND(AVERAGE(F15:F31),0),"")</f>
        <v/>
      </c>
      <c r="G32" s="19" t="str">
        <f>IFERROR(ROUND(AVERAGE(G15:G31),0),"")</f>
        <v/>
      </c>
    </row>
    <row r="33" spans="1:7" ht="20.0" customHeight="1">
      <c r="A33" s="45" t="s">
        <v>73</v>
      </c>
      <c r="B33" s="26"/>
      <c r="C33" s="26"/>
      <c r="D33" s="54"/>
      <c r="E33" s="48"/>
      <c r="F33" s="47" t="str">
        <f>IFERROR(ROUND(AVERAGE(D15:G31),0),"")</f>
        <v/>
      </c>
      <c r="G33" s="48"/>
    </row>
    <row r="34" spans="1:7" ht="16.0" customHeight="1">
      <c r="A34" s="31" t="s">
        <v>74</v>
      </c>
      <c r="B34" s="21"/>
      <c r="C34" s="21"/>
      <c r="D34" s="21"/>
      <c r="E34" s="21"/>
      <c r="F34" s="9"/>
      <c r="G34" s="9"/>
    </row>
    <row r="35" spans="1:7" ht="20.0" customHeight="1">
      <c r="A35" s="45" t="s">
        <v>75</v>
      </c>
      <c r="B35" s="27"/>
      <c r="C35" s="45" t="s">
        <v>46</v>
      </c>
      <c r="D35" s="26"/>
      <c r="E35" s="27"/>
      <c r="F35" s="45" t="s">
        <v>76</v>
      </c>
      <c r="G35" s="27"/>
    </row>
    <row r="36" spans="1:7" ht="20.0" customHeight="1">
      <c r="A36" s="10" t="s">
        <v>77</v>
      </c>
      <c r="B36" s="11" t="str">
        <f>"Sakit = "&amp;IF(INPUT_NILAI!B28&lt;&gt;"",INPUT_NILAI!B28,0)</f>
        <v>Sakit = 0</v>
      </c>
      <c r="C36" s="41" t="str">
        <f>IF(INPUT_NILAI!B31&lt;&gt;"",""&amp;INPUT_NILAI!B31,"Tetap semangat belajar ya nak!")</f>
        <v>Tetap semangat belajar ya nak!</v>
      </c>
      <c r="D36" s="42"/>
      <c r="E36" s="33"/>
      <c r="F36" s="49" t="s">
        <v>78</v>
      </c>
      <c r="G36" s="33"/>
    </row>
    <row r="37" spans="1:7" ht="20.0" customHeight="1">
      <c r="A37" s="10" t="s">
        <v>79</v>
      </c>
      <c r="B37" s="11" t="str">
        <f>"Izin = "&amp;IF(INPUT_NILAI!B29&lt;&gt;"",INPUT_NILAI!B29,0)</f>
        <v>Izin = 0</v>
      </c>
      <c r="C37" s="43"/>
      <c r="D37" s="21"/>
      <c r="E37" s="44"/>
      <c r="F37" s="43"/>
      <c r="G37" s="44"/>
    </row>
    <row r="38" spans="1:7" ht="20.0" customHeight="1">
      <c r="A38" s="10" t="s">
        <v>80</v>
      </c>
      <c r="B38" s="11" t="str">
        <f>"Alpa = "&amp;IF(INPUT_NILAI!B30&lt;&gt;"",INPUT_NILAI!B30,0)</f>
        <v>Alpa = 0</v>
      </c>
      <c r="C38" s="34"/>
      <c r="D38" s="22"/>
      <c r="E38" s="35"/>
      <c r="F38" s="34"/>
      <c r="G38" s="35"/>
    </row>
    <row r="39" spans="1:7" ht="14.0" customHeight="1">
      <c r="A39" s="9"/>
      <c r="B39" s="9"/>
      <c r="C39" s="9"/>
      <c r="D39" s="9"/>
      <c r="E39" s="9"/>
      <c r="F39" s="9"/>
      <c r="G39" s="9"/>
    </row>
    <row r="40" spans="1:7" ht="20.0" customHeight="1">
      <c r="A40" s="38" t="s">
        <v>81</v>
      </c>
      <c r="B40" s="21"/>
      <c r="C40" s="21"/>
      <c r="D40" s="21"/>
      <c r="E40" s="38" t="str">
        <f>DATA!B11</f>
        <v>Karawang, 31 Oktober 2022</v>
      </c>
      <c r="F40" s="21"/>
      <c r="G40" s="21"/>
    </row>
    <row r="41" spans="1:7" ht="20.0" customHeight="1">
      <c r="A41" s="38" t="s">
        <v>9</v>
      </c>
      <c r="B41" s="21"/>
      <c r="C41" s="21"/>
      <c r="D41" s="21"/>
      <c r="E41" s="38" t="s">
        <v>12</v>
      </c>
      <c r="F41" s="21"/>
      <c r="G41" s="21"/>
    </row>
    <row r="42" spans="1:7" ht="20.0" customHeight="1">
      <c r="A42" s="12"/>
      <c r="B42" s="9"/>
      <c r="C42" s="9"/>
      <c r="D42" s="9"/>
      <c r="E42" s="12"/>
      <c r="F42" s="9"/>
      <c r="G42" s="9"/>
    </row>
    <row r="43" spans="1:7" ht="20.0" customHeight="1">
      <c r="A43" s="13"/>
      <c r="B43" s="9"/>
      <c r="C43" s="9"/>
      <c r="D43" s="9"/>
      <c r="E43" s="13"/>
      <c r="F43" s="9"/>
      <c r="G43" s="9"/>
    </row>
    <row r="44" spans="1:7" ht="20.0" customHeight="1">
      <c r="A44" s="9"/>
      <c r="B44" s="9"/>
      <c r="C44" s="9"/>
      <c r="D44" s="9"/>
      <c r="E44" s="9"/>
      <c r="F44" s="9"/>
      <c r="G44" s="9"/>
    </row>
    <row r="45" spans="1:7" ht="20.0" customHeight="1">
      <c r="A45" s="46" t="str">
        <f>DATA!B7</f>
        <v>Juliana Ruth Mathilda Hutapea, S.Th</v>
      </c>
      <c r="B45" s="21"/>
      <c r="C45" s="21"/>
      <c r="D45" s="21"/>
      <c r="E45" s="46" t="str">
        <f>DATA!B9</f>
        <v>Farida Donna Gultom, S.Pd</v>
      </c>
      <c r="F45" s="21"/>
      <c r="G45" s="21"/>
    </row>
    <row r="46" spans="1:7" ht="18.0" customHeight="1">
      <c r="A46" s="39" t="str">
        <f>"NIPY: "&amp;DATA!B8</f>
        <v>NIPY: 2980708020780</v>
      </c>
      <c r="B46" s="21"/>
      <c r="C46" s="21"/>
      <c r="D46" s="21"/>
      <c r="E46" s="39" t="str">
        <f>"NIPY: "&amp;DATA!B10</f>
        <v xml:space="preserve">NIPY: </v>
      </c>
      <c r="F46" s="21"/>
      <c r="G46" s="21"/>
    </row>
    <row r="47" spans="1:7">
      <c r="A47" s="9"/>
      <c r="B47" s="9"/>
      <c r="C47" s="9"/>
      <c r="D47" s="9"/>
      <c r="E47" s="9"/>
      <c r="F47" s="9"/>
      <c r="G47" s="9"/>
    </row>
    <row r="48" spans="1:7">
      <c r="A48" s="9"/>
      <c r="B48" s="9"/>
      <c r="C48" s="9"/>
      <c r="D48" s="9"/>
      <c r="E48" s="9"/>
      <c r="F48" s="9"/>
      <c r="G48" s="9"/>
    </row>
    <row r="49" spans="1:7">
      <c r="A49" s="9"/>
      <c r="B49" s="9"/>
      <c r="C49" s="9"/>
      <c r="D49" s="9"/>
      <c r="E49" s="9"/>
      <c r="F49" s="9"/>
      <c r="G49" s="9"/>
    </row>
    <row r="50" spans="1:7">
      <c r="A50" s="9"/>
      <c r="B50" s="9"/>
      <c r="C50" s="9"/>
      <c r="D50" s="9"/>
      <c r="E50" s="9"/>
      <c r="F50" s="9"/>
      <c r="G50" s="9"/>
    </row>
    <row r="51" spans="1:7">
      <c r="A51" s="9"/>
      <c r="B51" s="9"/>
      <c r="C51" s="9"/>
      <c r="D51" s="9"/>
      <c r="E51" s="9"/>
      <c r="F51" s="9"/>
      <c r="G51" s="9"/>
    </row>
  </sheetData>
  <mergeCells count="50">
    <mergeCell ref="A46:D46"/>
    <mergeCell ref="A8:B8"/>
    <mergeCell ref="A35:B35"/>
    <mergeCell ref="B30:C30"/>
    <mergeCell ref="B24:C24"/>
    <mergeCell ref="B15:C15"/>
    <mergeCell ref="B20:C20"/>
    <mergeCell ref="B26:C26"/>
    <mergeCell ref="A9:B9"/>
    <mergeCell ref="C35:E35"/>
    <mergeCell ref="A1:G1"/>
    <mergeCell ref="E41:G41"/>
    <mergeCell ref="B29:C29"/>
    <mergeCell ref="A13:A14"/>
    <mergeCell ref="B19:C19"/>
    <mergeCell ref="B28:C28"/>
    <mergeCell ref="A33:E33"/>
    <mergeCell ref="A41:D41"/>
    <mergeCell ref="F13:G13"/>
    <mergeCell ref="C8:G8"/>
    <mergeCell ref="C7:G7"/>
    <mergeCell ref="A3:G3"/>
    <mergeCell ref="A2:G2"/>
    <mergeCell ref="A5:G5"/>
    <mergeCell ref="E46:G46"/>
    <mergeCell ref="A40:D40"/>
    <mergeCell ref="B21:C21"/>
    <mergeCell ref="A7:B7"/>
    <mergeCell ref="C36:E38"/>
    <mergeCell ref="A32:C32"/>
    <mergeCell ref="E45:G45"/>
    <mergeCell ref="D13:E13"/>
    <mergeCell ref="B23:C23"/>
    <mergeCell ref="F33:G33"/>
    <mergeCell ref="B17:C17"/>
    <mergeCell ref="F36:G38"/>
    <mergeCell ref="A11:G11"/>
    <mergeCell ref="C9:G9"/>
    <mergeCell ref="F35:G35"/>
    <mergeCell ref="A45:D45"/>
    <mergeCell ref="E40:G40"/>
    <mergeCell ref="B22:C22"/>
    <mergeCell ref="B31:C31"/>
    <mergeCell ref="B27:C27"/>
    <mergeCell ref="B18:C18"/>
    <mergeCell ref="A34:E34"/>
    <mergeCell ref="B13:C14"/>
    <mergeCell ref="B16:C16"/>
    <mergeCell ref="B25:C25"/>
    <mergeCell ref="A4:G4"/>
  </mergeCells>
  <conditionalFormatting sqref="D15:G31">
    <cfRule type="expression" dxfId="0" priority="2" stopIfTrue="1">
      <formula>AND(D15&lt;&gt;"",ISNUMBER(D15),D15&lt;75)</formula>
    </cfRule>
  </conditionalFormatting>
  <printOptions horizontalCentered="1"/>
  <pageMargins left="0.2" right="0.2" top="0.2" bottom="0.2" header="0.0" footer="0.0"/>
  <pageSetup paperSize="9" orientation="portrait" horizontalDpi="360" verticalDpi="360" fitToWidth="1" fitToHeight="1"/>
  <drawing r:id="rId1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300-000000000000}">
  <sheetPr>
    <tabColor rgb="FFA5A5A5"/>
  </sheetPr>
  <dimension ref="A1:B31"/>
  <sheetViews>
    <sheetView showGridLines="0" workbookViewId="0">
      <selection activeCell="I16" sqref="I16"/>
    </sheetView>
  </sheetViews>
  <sheetFormatPr defaultRowHeight="15"/>
  <cols>
    <col min="1" max="1" width="24" customWidth="1"/>
    <col min="2" max="2" width="65" customWidth="1"/>
  </cols>
  <sheetData>
    <row r="1" spans="1:2" ht="20.25" customHeight="1">
      <c r="A1" s="20" t="s">
        <v>0</v>
      </c>
      <c r="B1" s="21"/>
    </row>
    <row r="2" spans="1:2">
      <c r="A2" s="22"/>
      <c r="B2" s="22"/>
    </row>
    <row r="3" spans="1:2">
      <c r="A3" s="1" t="s">
        <v>1</v>
      </c>
      <c r="B3" s="4" t="s">
        <v>2</v>
      </c>
    </row>
    <row r="4" spans="1:2">
      <c r="A4" s="1" t="s">
        <v>3</v>
      </c>
      <c r="B4" s="4" t="s">
        <v>4</v>
      </c>
    </row>
    <row r="5" spans="1:2">
      <c r="A5" s="1" t="s">
        <v>5</v>
      </c>
      <c r="B5" s="4" t="s">
        <v>6</v>
      </c>
    </row>
    <row r="6" spans="1:2">
      <c r="A6" s="1" t="s">
        <v>7</v>
      </c>
      <c r="B6" s="4" t="s">
        <v>8</v>
      </c>
    </row>
    <row r="7" spans="1:2">
      <c r="A7" s="1" t="s">
        <v>9</v>
      </c>
      <c r="B7" s="4" t="s">
        <v>10</v>
      </c>
    </row>
    <row r="8" spans="1:2">
      <c r="A8" s="1" t="s">
        <v>11</v>
      </c>
      <c r="B8" s="16" t="inlineStr">
        <is>
          <t>02980708020780</t>
        </is>
      </c>
    </row>
    <row r="9" spans="1:2">
      <c r="A9" s="1" t="s">
        <v>12</v>
      </c>
      <c r="B9" s="4" t="s">
        <v>13</v>
      </c>
    </row>
    <row r="10" spans="1:2">
      <c r="A10" s="1" t="s">
        <v>14</v>
      </c>
      <c r="B10" s="4" t="inlineStr">
        <is>
          <t>-</t>
        </is>
      </c>
    </row>
    <row r="11" spans="1:2">
      <c r="A11" s="1" t="s">
        <v>15</v>
      </c>
      <c r="B11" s="4" t="inlineStr">
        <is>
          <t>Karawang, 02 Oktober 2026</t>
        </is>
      </c>
    </row>
    <row r="13" spans="1:2">
      <c r="A13" s="23" t="s">
        <v>17</v>
      </c>
      <c r="B13" s="21"/>
    </row>
    <row r="14" spans="1:2">
      <c r="A14" s="22"/>
      <c r="B14" s="22"/>
    </row>
    <row r="15" spans="1:2">
      <c r="A15" s="14">
        <v>1</v>
      </c>
      <c r="B15" s="15" t="s">
        <v>18</v>
      </c>
    </row>
    <row r="16" spans="1:2">
      <c r="A16" s="14">
        <v>2</v>
      </c>
      <c r="B16" s="15" t="s">
        <v>19</v>
      </c>
    </row>
    <row r="17" spans="1:2">
      <c r="A17" s="14">
        <v>3</v>
      </c>
      <c r="B17" s="15" t="s">
        <v>20</v>
      </c>
    </row>
    <row r="18" spans="1:2">
      <c r="A18" s="14">
        <v>4</v>
      </c>
      <c r="B18" s="15" t="s">
        <v>21</v>
      </c>
    </row>
    <row r="19" spans="1:2">
      <c r="A19" s="14">
        <v>5</v>
      </c>
      <c r="B19" s="15" t="s">
        <v>22</v>
      </c>
    </row>
    <row r="20" spans="1:2">
      <c r="A20" s="14">
        <v>6</v>
      </c>
      <c r="B20" s="15" t="s">
        <v>23</v>
      </c>
    </row>
    <row r="21" spans="1:2">
      <c r="A21" s="14">
        <v>7</v>
      </c>
      <c r="B21" s="15" t="s">
        <v>24</v>
      </c>
    </row>
    <row r="22" spans="1:2">
      <c r="A22" s="14">
        <v>8</v>
      </c>
      <c r="B22" s="15" t="s">
        <v>25</v>
      </c>
    </row>
    <row r="23" spans="1:2">
      <c r="A23" s="14">
        <v>9</v>
      </c>
      <c r="B23" s="15" t="s">
        <v>26</v>
      </c>
    </row>
    <row r="24" spans="1:2">
      <c r="A24" s="14">
        <v>10</v>
      </c>
      <c r="B24" s="15" t="s">
        <v>27</v>
      </c>
    </row>
    <row r="25" spans="1:2">
      <c r="A25" s="14">
        <v>11</v>
      </c>
      <c r="B25" s="15" t="s">
        <v>28</v>
      </c>
    </row>
    <row r="26" spans="1:2">
      <c r="A26" s="14">
        <v>12</v>
      </c>
      <c r="B26" s="15" t="s">
        <v>29</v>
      </c>
    </row>
    <row r="27" spans="1:2">
      <c r="A27" s="14">
        <v>13</v>
      </c>
      <c r="B27" s="15" t="s">
        <v>30</v>
      </c>
    </row>
    <row r="28" spans="1:2">
      <c r="A28" s="14">
        <v>14</v>
      </c>
      <c r="B28" s="15" t="s">
        <v>31</v>
      </c>
    </row>
    <row r="29" spans="1:2">
      <c r="A29" s="14">
        <v>15</v>
      </c>
      <c r="B29" s="15" t="s">
        <v>32</v>
      </c>
    </row>
    <row r="30" spans="1:2">
      <c r="A30" s="14">
        <v>16</v>
      </c>
      <c r="B30" s="15" t="s">
        <v>33</v>
      </c>
    </row>
    <row r="31" spans="1:2">
      <c r="A31" s="14">
        <v>17</v>
      </c>
      <c r="B31" s="15" t="s">
        <v>34</v>
      </c>
    </row>
  </sheetData>
  <mergeCells count="2">
    <mergeCell ref="A1:B2"/>
    <mergeCell ref="A13:B14"/>
  </mergeCells>
  <pageMargins left="0.75" right="0.75" top="1" bottom="1" header="0.5" footer="0.5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PETUNJUK</vt:lpstr>
      <vt:lpstr>INPUT_NILAI</vt:lpstr>
      <vt:lpstr>RAPORT</vt:lpstr>
      <vt:lpstr>DATA</vt:lpstr>
      <vt:lpstr>RAPORT!Print_Area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JONATAN SAPUTRA S</cp:lastModifiedBy>
  <cp:lastPrinted>2026-09-28T02:48:03Z</cp:lastPrinted>
  <dcterms:created xsi:type="dcterms:W3CDTF">2026-09-24T03:17:53Z</dcterms:created>
  <dcterms:modified xsi:type="dcterms:W3CDTF">2026-09-29T01:31:51Z</dcterms:modified>
</cp:coreProperties>
</file>