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8595" windowHeight="7485"/>
  </bookViews>
  <sheets>
    <sheet name="which forecast is better" sheetId="1" r:id="rId1"/>
    <sheet name="Challenge MRE" sheetId="2" r:id="rId2"/>
    <sheet name="Solution MRE" sheetId="3" r:id="rId3"/>
    <sheet name="Steps MRE" sheetId="4" r:id="rId4"/>
    <sheet name="Challenge MA n SI" sheetId="5" r:id="rId5"/>
    <sheet name="Solution MA n SI" sheetId="6" r:id="rId6"/>
    <sheet name="Steps MA n SI" sheetId="7" r:id="rId7"/>
  </sheets>
  <calcPr calcId="145621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  <c r="G2" i="1"/>
  <c r="M4" i="1" l="1"/>
  <c r="M6" i="1"/>
  <c r="M7" i="1"/>
  <c r="M5" i="1"/>
</calcChain>
</file>

<file path=xl/sharedStrings.xml><?xml version="1.0" encoding="utf-8"?>
<sst xmlns="http://schemas.openxmlformats.org/spreadsheetml/2006/main" count="151" uniqueCount="120">
  <si>
    <t>Year</t>
  </si>
  <si>
    <t>Time Period / Quarter #</t>
  </si>
  <si>
    <t>Quarter</t>
  </si>
  <si>
    <t>Sales</t>
  </si>
  <si>
    <t>Forecast</t>
  </si>
  <si>
    <t>Forecast by MA &amp; SI</t>
  </si>
  <si>
    <t>Forecast by MRE</t>
  </si>
  <si>
    <t>MAPE 1</t>
  </si>
  <si>
    <t>MAPE 2</t>
  </si>
  <si>
    <t>SSE 1</t>
  </si>
  <si>
    <t>SSE 2</t>
  </si>
  <si>
    <t>Squared Error 1</t>
  </si>
  <si>
    <t>Squared Error 2</t>
  </si>
  <si>
    <t>Forecasts were made on a 5-year data by 2 methods (a) MA and SI  (b) MRE</t>
  </si>
  <si>
    <t>Moving average and Seasonal Indices is a better method for forecasting revenues than MRE</t>
  </si>
  <si>
    <t>given quarter number and previous sales information only</t>
  </si>
  <si>
    <t>MAPE1 &lt; MAPE2 hence forecast 1 is better</t>
  </si>
  <si>
    <t>SSE 1 &lt; SSE2 hence forecast 1 is better</t>
  </si>
  <si>
    <t>Forecasting Sales Revenue for Amazon using Multiple Regression Equation Concept</t>
  </si>
  <si>
    <t>Amazon Sales Revenue Data</t>
  </si>
  <si>
    <t>Given information</t>
  </si>
  <si>
    <t>Data is pertaining to Amazon quarterly sales revenue for years 2007 to 2011 in millions of dollars</t>
  </si>
  <si>
    <t>Quarter#</t>
  </si>
  <si>
    <t>Challenge objectives</t>
  </si>
  <si>
    <t>1) Predict revenue using multiple regression with seasonality and quarter number(1-20) as independent variables</t>
  </si>
  <si>
    <t>2) Interpret regression coefficients</t>
  </si>
  <si>
    <t>3) Discuss goodness of fit regression equation</t>
  </si>
  <si>
    <t>4) Predict quarterly revenues for 2012</t>
  </si>
  <si>
    <t>Solution</t>
  </si>
  <si>
    <t>SUMMARY OUTPUT</t>
  </si>
  <si>
    <t>ANOVA</t>
  </si>
  <si>
    <t>df</t>
  </si>
  <si>
    <t>SS</t>
  </si>
  <si>
    <t>MS</t>
  </si>
  <si>
    <t>F</t>
  </si>
  <si>
    <t>Significance F</t>
  </si>
  <si>
    <t>Q1</t>
  </si>
  <si>
    <t>Q2</t>
  </si>
  <si>
    <t>Q3</t>
  </si>
  <si>
    <t>Regression Statistics</t>
  </si>
  <si>
    <t>Regression</t>
  </si>
  <si>
    <t>Multiple R</t>
  </si>
  <si>
    <t>Residual</t>
  </si>
  <si>
    <t>R Square</t>
  </si>
  <si>
    <t>Total</t>
  </si>
  <si>
    <t>Adjusted R Square</t>
  </si>
  <si>
    <t>Standard Error</t>
  </si>
  <si>
    <t>Observations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</si>
  <si>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</si>
  <si>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</si>
  <si>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</si>
  <si>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</si>
  <si>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</si>
  <si>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</si>
  <si>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</si>
  <si>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</si>
  <si>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RESIDUAL OUTPUT</t>
  </si>
  <si>
    <t>MRE (predicted value in millions)</t>
  </si>
  <si>
    <t>Observation</t>
  </si>
  <si>
    <t>Predicted Sales</t>
  </si>
  <si>
    <t>Residuals</t>
  </si>
  <si>
    <t>4411 + 507*Q# -3169*Q1 -3866*Q2 - 3796*Q3</t>
  </si>
  <si>
    <t>Goodness of fit measures</t>
  </si>
  <si>
    <t>RSQ is 0.92 which means our model explains 92% of the variation is explained</t>
  </si>
  <si>
    <t>68% of our forecasts is accurate within 1229 million</t>
  </si>
  <si>
    <t>95% of our forecasts is accurate within 2458 million</t>
  </si>
  <si>
    <t>Upward trend is from the coefficient and it's 507 million in revenue per quarter</t>
  </si>
  <si>
    <t>Q1 is worse than Q4 by 3.168 billion</t>
  </si>
  <si>
    <t>Similarly Q2 and Q3 are worse than Q4 which comes from the -ve sign</t>
  </si>
  <si>
    <t>All 3 quarters are interpreted with respect to Q4</t>
  </si>
  <si>
    <t>Data Preparation</t>
  </si>
  <si>
    <t>Quarter # is used as an independent variable to predict the trend</t>
  </si>
  <si>
    <t>Compute Q1, Q2 and Q3 values which is used to predict seasonality</t>
  </si>
  <si>
    <t>Rearrange the data such that Quarter #, Q1, Q2, Q3 are next to each other. This entire set is used as the indepent variables</t>
  </si>
  <si>
    <t>Dependent variable is ofcourse Sales</t>
  </si>
  <si>
    <t>1) Compute Multiple regression equation (MRE)</t>
  </si>
  <si>
    <t>Compute Multiple Regression using independent and dependent variables</t>
  </si>
  <si>
    <t>First, significance F value is verified to be &lt;0.01 This ensure equation is valid</t>
  </si>
  <si>
    <t>Next, coefficient's p-value is verified to be &lt;0.01  Coefficients need to be significant</t>
  </si>
  <si>
    <t>Next, using coefficients MRE is computed</t>
  </si>
  <si>
    <t>2) Interpret the coefficients</t>
  </si>
  <si>
    <t>Q1, Q2, Q3 are all interpreted with respect to Q4</t>
  </si>
  <si>
    <t>Since all 3 coefficients are negative, it means Q4 is the best quarter with highest sales. Q1, Q2, Q3 all have relatively lower sales</t>
  </si>
  <si>
    <t>3) Goodness of fit</t>
  </si>
  <si>
    <t>RSQ is 0.92 which means 92% of the variation is explained by our model</t>
  </si>
  <si>
    <t>First, continue quarter numbers from Q21 to Q24</t>
  </si>
  <si>
    <t>Next, compute values for Q1, Q2 and Q3</t>
  </si>
  <si>
    <t>Next, copy and transpose the coefficients values</t>
  </si>
  <si>
    <t>Last, use SUMPRODUCT arrary function and the constant coefficient and forecast Sales values</t>
  </si>
  <si>
    <t>Forecasting Sales Revenue for Amazon using Moving Average and Seasonal Indices Concept</t>
  </si>
  <si>
    <t>Given</t>
  </si>
  <si>
    <t>Time</t>
  </si>
  <si>
    <t>1) Predict quarterly revenue using moving average with seasonal indices for 2012</t>
  </si>
  <si>
    <t>Slope</t>
  </si>
  <si>
    <t>million dollars</t>
  </si>
  <si>
    <t>MA</t>
  </si>
  <si>
    <t>CMA</t>
  </si>
  <si>
    <t>Seasonality (Actual/CMA)</t>
  </si>
  <si>
    <t>Trend</t>
  </si>
  <si>
    <t>Seasonal Indices Table</t>
  </si>
  <si>
    <t>Qtr</t>
  </si>
  <si>
    <t>SI</t>
  </si>
  <si>
    <t>Normalized SI</t>
  </si>
  <si>
    <t xml:space="preserve">Since Amazon is constantly growing, </t>
  </si>
  <si>
    <t>it's good to consider the most recent slope for analysis than 5 year old slope</t>
  </si>
  <si>
    <t>Slope of recent trend</t>
  </si>
  <si>
    <t>Starting point for recent trend forecast</t>
  </si>
  <si>
    <t>Forecast using 5 year data slope</t>
  </si>
  <si>
    <t>Final Forecast from recent trend</t>
  </si>
  <si>
    <t>Seasonal Indices</t>
  </si>
  <si>
    <t>1) Compute CMA and Seasonal Indices</t>
  </si>
  <si>
    <t>Since the number of quarters is 4 which is even, we calculate 4 period moving average and then centered MA</t>
  </si>
  <si>
    <t>Then we compute Seasonality which is Actual Sales/CMA</t>
  </si>
  <si>
    <t>Using seasonality and quarter data we compute the seasonal indices table</t>
  </si>
  <si>
    <t>Since the sum of seasonal indices is not equal to 1, we calculate the normalized SI by dividing each value with the average of 4 quarter SI</t>
  </si>
  <si>
    <t>Then we use slope and intercept excel function to compute their values</t>
  </si>
  <si>
    <t>Trend is determined using the slope, intercept values and time period or Quarter #</t>
  </si>
  <si>
    <t>2) Forecasting Sales</t>
  </si>
  <si>
    <t>We forecast sales revenue for 2007 to 2011 trend and adjusting the level by normalized SI</t>
  </si>
  <si>
    <t>On the same lines, we calculte the trend for 2012 and forecast the sales for 4 quarters of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</si>
</sst>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&quot;$&quot;#,##0.00"/>
    <numFmt numFmtId="166" formatCode="&quot;$&quot;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8">
    <xf numFmtId="0" fontId="0" fillId="0" borderId="0" xfId="0"/>
    <xf numFmtId="166" fontId="7" fillId="3" borderId="0" xfId="0" applyNumberFormat="1" applyFont="1" applyFill="1" applyAlignment="1">
      <alignment wrapText="1"/>
    </xf>
    <xf numFmtId="0" fontId="0" fillId="0" borderId="0" xfId="0"/>
    <xf numFmtId="0" fontId="5" fillId="0" borderId="0" xfId="0" applyFont="1"/>
    <xf numFmtId="0" fontId="6" fillId="0" borderId="0" xfId="0" applyFont="1"/>
    <xf numFmtId="0" fontId="7" fillId="3" borderId="0" xfId="0" applyFont="1" applyFill="1" applyAlignment="1">
      <alignment wrapText="1"/>
    </xf>
    <xf numFmtId="0" fontId="4" fillId="5" borderId="0" xfId="0" applyFont="1" applyFill="1"/>
    <xf numFmtId="0" fontId="0" fillId="0" borderId="0" xfId="0"/>
    <xf numFmtId="0" fontId="4" fillId="0" borderId="0" xfId="0" applyFont="1"/>
    <xf numFmtId="0" fontId="7" fillId="3" borderId="0" xfId="0" applyFont="1" applyFill="1"/>
    <xf numFmtId="166" fontId="0" fillId="0" borderId="0" xfId="0" applyNumberFormat="1"/>
    <xf numFmtId="166" fontId="4" fillId="5" borderId="0" xfId="0" applyNumberFormat="1" applyFont="1" applyFill="1" applyBorder="1"/>
    <xf numFmtId="166" fontId="7" fillId="0" borderId="0" xfId="0" applyNumberFormat="1" applyFont="1" applyFill="1" applyAlignment="1">
      <alignment wrapText="1"/>
    </xf>
    <xf numFmtId="9" fontId="0" fillId="0" borderId="0" xfId="1" applyFont="1"/>
    <xf numFmtId="10" fontId="0" fillId="0" borderId="0" xfId="1" applyNumberFormat="1" applyFont="1"/>
    <xf numFmtId="1" fontId="0" fillId="0" borderId="0" xfId="0" applyNumberFormat="1"/>
    <xf numFmtId="166" fontId="4" fillId="0" borderId="0" xfId="0" applyNumberFormat="1" applyFont="1"/>
    <xf numFmtId="1" fontId="5" fillId="0" borderId="0" xfId="0" applyNumberFormat="1" applyFont="1"/>
    <xf numFmtId="9" fontId="9" fillId="0" borderId="0" xfId="1" applyFont="1"/>
    <xf numFmtId="1" fontId="9" fillId="0" borderId="0" xfId="1" applyNumberFormat="1" applyFont="1"/>
    <xf numFmtId="1" fontId="9" fillId="0" borderId="0" xfId="0" applyNumberFormat="1" applyFont="1"/>
    <xf numFmtId="9" fontId="5" fillId="0" borderId="0" xfId="0" applyNumberFormat="1" applyFont="1"/>
    <xf numFmtId="0" fontId="6" fillId="6" borderId="0" xfId="0" applyFont="1" applyFill="1"/>
    <xf numFmtId="0" fontId="5" fillId="6" borderId="0" xfId="0" applyFont="1" applyFill="1"/>
    <xf numFmtId="0" fontId="0" fillId="6" borderId="0" xfId="0" applyFill="1"/>
    <xf numFmtId="0" fontId="3" fillId="2" borderId="0" xfId="0" applyFont="1" applyFill="1" applyAlignment="1">
      <alignment horizontal="center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/>
    <xf numFmtId="0" fontId="2" fillId="0" borderId="0" xfId="0" applyFont="1"/>
    <xf numFmtId="0" fontId="0" fillId="0" borderId="0" xfId="0" applyFill="1" applyBorder="1" applyAlignment="1"/>
    <xf numFmtId="0" fontId="3" fillId="0" borderId="0" xfId="0" applyFont="1"/>
    <xf numFmtId="0" fontId="0" fillId="0" borderId="8" xfId="0" applyFill="1" applyBorder="1" applyAlignment="1"/>
    <xf numFmtId="0" fontId="8" fillId="0" borderId="9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Continuous"/>
    </xf>
    <xf numFmtId="0" fontId="8" fillId="6" borderId="9" xfId="0" applyFont="1" applyFill="1" applyBorder="1" applyAlignment="1">
      <alignment horizontal="center"/>
    </xf>
    <xf numFmtId="0" fontId="0" fillId="6" borderId="0" xfId="0" applyFill="1" applyBorder="1" applyAlignment="1"/>
    <xf numFmtId="0" fontId="0" fillId="6" borderId="8" xfId="0" applyFill="1" applyBorder="1" applyAlignment="1"/>
    <xf numFmtId="0" fontId="0" fillId="5" borderId="0" xfId="0" applyFill="1" applyBorder="1" applyAlignment="1"/>
    <xf numFmtId="0" fontId="2" fillId="5" borderId="0" xfId="0" applyFont="1" applyFill="1"/>
    <xf numFmtId="1" fontId="2" fillId="0" borderId="0" xfId="0" applyNumberFormat="1" applyFont="1"/>
    <xf numFmtId="1" fontId="0" fillId="5" borderId="0" xfId="0" applyNumberFormat="1" applyFill="1" applyBorder="1" applyAlignment="1"/>
    <xf numFmtId="0" fontId="7" fillId="3" borderId="0" xfId="0" applyFont="1" applyFill="1"/>
    <xf numFmtId="0" fontId="0" fillId="0" borderId="0" xfId="0"/>
    <xf numFmtId="0" fontId="6" fillId="4" borderId="0" xfId="0" applyFont="1" applyFill="1"/>
    <xf numFmtId="0" fontId="0" fillId="0" borderId="0" xfId="0"/>
    <xf numFmtId="0" fontId="2" fillId="0" borderId="0" xfId="0" applyFont="1"/>
    <xf numFmtId="2" fontId="2" fillId="0" borderId="0" xfId="0" applyNumberFormat="1" applyFont="1"/>
    <xf numFmtId="165" fontId="2" fillId="0" borderId="0" xfId="0" applyNumberFormat="1" applyFont="1"/>
    <xf numFmtId="0" fontId="3" fillId="0" borderId="0" xfId="0" applyFont="1" applyFill="1" applyAlignment="1">
      <alignment horizontal="center"/>
    </xf>
    <xf numFmtId="0" fontId="3" fillId="0" borderId="0" xfId="0" applyFont="1"/>
    <xf numFmtId="0" fontId="5" fillId="0" borderId="0" xfId="0" applyFont="1"/>
    <xf numFmtId="0" fontId="6" fillId="3" borderId="0" xfId="0" applyFont="1" applyFill="1"/>
    <xf numFmtId="0" fontId="6" fillId="0" borderId="0" xfId="0" applyFont="1"/>
    <xf numFmtId="0" fontId="0" fillId="0" borderId="0" xfId="0"/>
    <xf numFmtId="0" fontId="2" fillId="0" borderId="0" xfId="0" applyFont="1"/>
    <xf numFmtId="2" fontId="2" fillId="0" borderId="0" xfId="0" applyNumberFormat="1" applyFont="1"/>
    <xf numFmtId="164" fontId="2" fillId="0" borderId="0" xfId="0" applyNumberFormat="1" applyFont="1"/>
    <xf numFmtId="0" fontId="4" fillId="0" borderId="0" xfId="0" applyFont="1"/>
    <xf numFmtId="0" fontId="2" fillId="0" borderId="1" xfId="0" applyFont="1" applyBorder="1"/>
    <xf numFmtId="164" fontId="2" fillId="0" borderId="1" xfId="0" applyNumberFormat="1" applyFont="1" applyBorder="1"/>
    <xf numFmtId="0" fontId="7" fillId="3" borderId="0" xfId="0" applyFont="1" applyFill="1"/>
    <xf numFmtId="0" fontId="7" fillId="3" borderId="0" xfId="0" applyFont="1" applyFill="1" applyAlignment="1">
      <alignment wrapText="1"/>
    </xf>
    <xf numFmtId="2" fontId="7" fillId="3" borderId="0" xfId="0" applyNumberFormat="1" applyFont="1" applyFill="1"/>
    <xf numFmtId="165" fontId="7" fillId="3" borderId="0" xfId="0" applyNumberFormat="1" applyFont="1" applyFill="1"/>
    <xf numFmtId="164" fontId="4" fillId="0" borderId="0" xfId="0" applyNumberFormat="1" applyFont="1"/>
    <xf numFmtId="0" fontId="7" fillId="0" borderId="0" xfId="0" applyFont="1"/>
    <xf numFmtId="164" fontId="7" fillId="0" borderId="0" xfId="0" applyNumberFormat="1" applyFont="1"/>
    <xf numFmtId="0" fontId="4" fillId="5" borderId="0" xfId="0" applyFont="1" applyFill="1"/>
    <xf numFmtId="2" fontId="4" fillId="5" borderId="0" xfId="0" applyNumberFormat="1" applyFont="1" applyFill="1"/>
    <xf numFmtId="164" fontId="4" fillId="5" borderId="0" xfId="0" applyNumberFormat="1" applyFont="1" applyFill="1"/>
    <xf numFmtId="166" fontId="2" fillId="0" borderId="0" xfId="0" applyNumberFormat="1" applyFont="1"/>
    <xf numFmtId="166" fontId="7" fillId="3" borderId="0" xfId="0" applyNumberFormat="1" applyFont="1" applyFill="1"/>
    <xf numFmtId="1" fontId="4" fillId="0" borderId="0" xfId="0" applyNumberFormat="1" applyFont="1"/>
    <xf numFmtId="1" fontId="2" fillId="0" borderId="0" xfId="0" applyNumberFormat="1" applyFont="1"/>
    <xf numFmtId="0" fontId="0" fillId="0" borderId="0" xfId="0" applyFont="1"/>
    <xf numFmtId="0" fontId="6" fillId="0" borderId="0" xfId="0" applyFont="1" applyAlignment="1">
      <alignment wrapText="1"/>
    </xf>
    <xf numFmtId="166" fontId="4" fillId="5" borderId="2" xfId="0" applyNumberFormat="1" applyFont="1" applyFill="1" applyBorder="1"/>
    <xf numFmtId="166" fontId="4" fillId="5" borderId="3" xfId="0" applyNumberFormat="1" applyFont="1" applyFill="1" applyBorder="1"/>
    <xf numFmtId="166" fontId="4" fillId="5" borderId="4" xfId="0" applyNumberFormat="1" applyFont="1" applyFill="1" applyBorder="1"/>
    <xf numFmtId="166" fontId="4" fillId="5" borderId="5" xfId="0" applyNumberFormat="1" applyFont="1" applyFill="1" applyBorder="1"/>
    <xf numFmtId="166" fontId="4" fillId="5" borderId="6" xfId="0" applyNumberFormat="1" applyFont="1" applyFill="1" applyBorder="1"/>
    <xf numFmtId="166" fontId="4" fillId="5" borderId="7" xfId="0" applyNumberFormat="1" applyFont="1" applyFill="1" applyBorder="1"/>
    <xf numFmtId="1" fontId="4" fillId="5" borderId="0" xfId="0" applyNumberFormat="1" applyFont="1" applyFill="1"/>
    <xf numFmtId="0" fontId="0" fillId="0" borderId="0" xfId="0"/>
    <xf numFmtId="0" fontId="6" fillId="4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zoomScale="90" zoomScaleNormal="90" workbookViewId="0">
      <selection activeCell="N17" sqref="N17"/>
    </sheetView>
  </sheetViews>
  <sheetFormatPr defaultRowHeight="15" x14ac:dyDescent="0.25"/>
  <cols>
    <col min="2" max="2" width="14.85546875" customWidth="1"/>
    <col min="5" max="5" width="18.28515625" style="10" customWidth="1"/>
    <col min="6" max="6" width="15.85546875" style="10" customWidth="1"/>
    <col min="8" max="8" width="9.7109375" customWidth="1"/>
    <col min="9" max="10" width="14.85546875" style="7" bestFit="1" customWidth="1"/>
    <col min="11" max="11" width="14.85546875" style="7" customWidth="1"/>
    <col min="12" max="12" width="11.42578125" bestFit="1" customWidth="1"/>
    <col min="13" max="13" width="12.7109375" bestFit="1" customWidth="1"/>
  </cols>
  <sheetData>
    <row r="1" spans="1:20" ht="37.5" customHeight="1" x14ac:dyDescent="0.3">
      <c r="A1" s="9" t="s">
        <v>0</v>
      </c>
      <c r="B1" s="5" t="s">
        <v>1</v>
      </c>
      <c r="C1" s="9" t="s">
        <v>2</v>
      </c>
      <c r="D1" s="9" t="s">
        <v>3</v>
      </c>
      <c r="E1" s="1" t="s">
        <v>5</v>
      </c>
      <c r="F1" s="1" t="s">
        <v>6</v>
      </c>
      <c r="G1" s="12" t="s">
        <v>7</v>
      </c>
      <c r="H1" s="12" t="s">
        <v>8</v>
      </c>
      <c r="I1" s="12" t="s">
        <v>11</v>
      </c>
      <c r="J1" s="12" t="s">
        <v>12</v>
      </c>
    </row>
    <row r="2" spans="1:20" ht="18.75" x14ac:dyDescent="0.3">
      <c r="A2" s="8">
        <v>2007</v>
      </c>
      <c r="B2" s="8">
        <v>1</v>
      </c>
      <c r="C2" s="8">
        <v>1</v>
      </c>
      <c r="D2" s="8">
        <v>3015</v>
      </c>
      <c r="E2" s="16">
        <v>1985.2535713854995</v>
      </c>
      <c r="F2" s="16">
        <v>1749.3500000000008</v>
      </c>
      <c r="G2" s="18">
        <f>ABS((D2-E2)/D2)</f>
        <v>0.34154110401807647</v>
      </c>
      <c r="H2" s="18">
        <f>ABS((D2-F2)/D2)</f>
        <v>0.41978441127694832</v>
      </c>
      <c r="I2" s="19">
        <f>(D2-E2)^2</f>
        <v>1060377.7072443184</v>
      </c>
      <c r="J2" s="20">
        <f>(D2-F2)^2</f>
        <v>1601869.922499998</v>
      </c>
      <c r="K2" s="15"/>
      <c r="M2" s="14"/>
    </row>
    <row r="3" spans="1:20" ht="18.75" x14ac:dyDescent="0.3">
      <c r="A3" s="8">
        <v>2007</v>
      </c>
      <c r="B3" s="8">
        <v>2</v>
      </c>
      <c r="C3" s="8">
        <v>2</v>
      </c>
      <c r="D3" s="8">
        <v>2886</v>
      </c>
      <c r="E3" s="16">
        <v>2176.6433951902868</v>
      </c>
      <c r="F3" s="16">
        <v>1559.75</v>
      </c>
      <c r="G3" s="18">
        <f t="shared" ref="G3:G21" si="0">ABS((D3-E3)/D3)</f>
        <v>0.24579230935887497</v>
      </c>
      <c r="H3" s="18">
        <f t="shared" ref="H3:H21" si="1">ABS((D3-F3)/D3)</f>
        <v>0.45954608454608453</v>
      </c>
      <c r="I3" s="19">
        <f t="shared" ref="I3:I21" si="2">(D3-E3)^2</f>
        <v>503186.79278716363</v>
      </c>
      <c r="J3" s="20">
        <f t="shared" ref="J3:J21" si="3">(D3-F3)^2</f>
        <v>1758939.0625</v>
      </c>
      <c r="K3" s="15"/>
      <c r="L3" s="7"/>
      <c r="M3" s="14"/>
    </row>
    <row r="4" spans="1:20" ht="18.75" x14ac:dyDescent="0.3">
      <c r="A4" s="8">
        <v>2007</v>
      </c>
      <c r="B4" s="8">
        <v>3</v>
      </c>
      <c r="C4" s="8">
        <v>3</v>
      </c>
      <c r="D4" s="8">
        <v>3262</v>
      </c>
      <c r="E4" s="16">
        <v>2633.9078367111492</v>
      </c>
      <c r="F4" s="16">
        <v>2226.1499999999992</v>
      </c>
      <c r="G4" s="18">
        <f t="shared" si="0"/>
        <v>0.19254818003950055</v>
      </c>
      <c r="H4" s="18">
        <f t="shared" si="1"/>
        <v>0.31755058246474582</v>
      </c>
      <c r="I4" s="19">
        <f t="shared" si="2"/>
        <v>394499.76558486838</v>
      </c>
      <c r="J4" s="20">
        <f t="shared" si="3"/>
        <v>1072985.2225000018</v>
      </c>
      <c r="K4" s="15"/>
      <c r="L4" s="4" t="s">
        <v>7</v>
      </c>
      <c r="M4" s="21">
        <f>AVERAGE(G2:G21)</f>
        <v>0.11424268022401289</v>
      </c>
      <c r="O4" s="4" t="s">
        <v>16</v>
      </c>
    </row>
    <row r="5" spans="1:20" ht="18.75" x14ac:dyDescent="0.3">
      <c r="A5" s="8">
        <v>2007</v>
      </c>
      <c r="B5" s="8">
        <v>4</v>
      </c>
      <c r="C5" s="8">
        <v>4</v>
      </c>
      <c r="D5" s="8">
        <v>5873</v>
      </c>
      <c r="E5" s="16">
        <v>4869.2725357948402</v>
      </c>
      <c r="F5" s="16">
        <v>6438.9500000000007</v>
      </c>
      <c r="G5" s="18">
        <f t="shared" si="0"/>
        <v>0.17090540851441507</v>
      </c>
      <c r="H5" s="18">
        <f t="shared" si="1"/>
        <v>9.636471990464851E-2</v>
      </c>
      <c r="I5" s="19">
        <f t="shared" si="2"/>
        <v>1007468.8223997203</v>
      </c>
      <c r="J5" s="20">
        <f t="shared" si="3"/>
        <v>320299.40250000084</v>
      </c>
      <c r="K5" s="15"/>
      <c r="L5" s="4" t="s">
        <v>8</v>
      </c>
      <c r="M5" s="21">
        <f>AVERAGE(H2:H21)</f>
        <v>0.15232255253616123</v>
      </c>
      <c r="O5" s="4" t="s">
        <v>17</v>
      </c>
    </row>
    <row r="6" spans="1:20" ht="18.75" x14ac:dyDescent="0.3">
      <c r="A6" s="8">
        <v>2008</v>
      </c>
      <c r="B6" s="8">
        <v>5</v>
      </c>
      <c r="C6" s="8">
        <v>1</v>
      </c>
      <c r="D6" s="8">
        <v>4135</v>
      </c>
      <c r="E6" s="16">
        <v>3814.2366633355991</v>
      </c>
      <c r="F6" s="16">
        <v>3777.3750000000009</v>
      </c>
      <c r="G6" s="18">
        <f t="shared" si="0"/>
        <v>7.7572753727787394E-2</v>
      </c>
      <c r="H6" s="18">
        <f t="shared" si="1"/>
        <v>8.648730350665032E-2</v>
      </c>
      <c r="I6" s="19">
        <f t="shared" si="2"/>
        <v>102889.11814807977</v>
      </c>
      <c r="J6" s="20">
        <f t="shared" si="3"/>
        <v>127895.64062499935</v>
      </c>
      <c r="K6" s="15"/>
      <c r="L6" s="4" t="s">
        <v>9</v>
      </c>
      <c r="M6" s="17">
        <f>SUM(I2:I21)</f>
        <v>14205016.349585341</v>
      </c>
    </row>
    <row r="7" spans="1:20" ht="18.75" x14ac:dyDescent="0.3">
      <c r="A7" s="8">
        <v>2008</v>
      </c>
      <c r="B7" s="8">
        <v>6</v>
      </c>
      <c r="C7" s="8">
        <v>2</v>
      </c>
      <c r="D7" s="8">
        <v>4063</v>
      </c>
      <c r="E7" s="16">
        <v>3806.5492439592272</v>
      </c>
      <c r="F7" s="16">
        <v>3587.7750000000005</v>
      </c>
      <c r="G7" s="18">
        <f t="shared" si="0"/>
        <v>6.3118571508927593E-2</v>
      </c>
      <c r="H7" s="18">
        <f t="shared" si="1"/>
        <v>0.11696406596111235</v>
      </c>
      <c r="I7" s="19">
        <f t="shared" si="2"/>
        <v>65766.990273883988</v>
      </c>
      <c r="J7" s="20">
        <f t="shared" si="3"/>
        <v>225838.80062499948</v>
      </c>
      <c r="K7" s="15"/>
      <c r="L7" s="4" t="s">
        <v>10</v>
      </c>
      <c r="M7" s="17">
        <f>SUM(J2:J21)</f>
        <v>22673440.775000006</v>
      </c>
    </row>
    <row r="8" spans="1:20" ht="18.75" x14ac:dyDescent="0.3">
      <c r="A8" s="8">
        <v>2008</v>
      </c>
      <c r="B8" s="8">
        <v>7</v>
      </c>
      <c r="C8" s="8">
        <v>3</v>
      </c>
      <c r="D8" s="8">
        <v>4264</v>
      </c>
      <c r="E8" s="16">
        <v>4295.2169187605741</v>
      </c>
      <c r="F8" s="16">
        <v>4254.1749999999993</v>
      </c>
      <c r="G8" s="18">
        <f t="shared" si="0"/>
        <v>7.3210409851252618E-3</v>
      </c>
      <c r="H8" s="18">
        <f t="shared" si="1"/>
        <v>2.3041744840527033E-3</v>
      </c>
      <c r="I8" s="19">
        <f t="shared" si="2"/>
        <v>974.49601690428426</v>
      </c>
      <c r="J8" s="20">
        <f t="shared" si="3"/>
        <v>96.530625000014297</v>
      </c>
      <c r="K8" s="15"/>
      <c r="L8" s="3"/>
      <c r="M8" s="3"/>
    </row>
    <row r="9" spans="1:20" ht="18.75" x14ac:dyDescent="0.3">
      <c r="A9" s="8">
        <v>2008</v>
      </c>
      <c r="B9" s="8">
        <v>8</v>
      </c>
      <c r="C9" s="8">
        <v>4</v>
      </c>
      <c r="D9" s="8">
        <v>6704</v>
      </c>
      <c r="E9" s="16">
        <v>7522.1892189087293</v>
      </c>
      <c r="F9" s="16">
        <v>8466.9750000000004</v>
      </c>
      <c r="G9" s="18">
        <f t="shared" si="0"/>
        <v>0.12204493122146917</v>
      </c>
      <c r="H9" s="18">
        <f t="shared" si="1"/>
        <v>0.26297359785202867</v>
      </c>
      <c r="I9" s="19">
        <f t="shared" si="2"/>
        <v>669433.5979384766</v>
      </c>
      <c r="J9" s="20">
        <f t="shared" si="3"/>
        <v>3108080.8506250014</v>
      </c>
      <c r="K9" s="15"/>
      <c r="L9" s="22" t="s">
        <v>13</v>
      </c>
      <c r="M9" s="23"/>
      <c r="N9" s="24"/>
      <c r="O9" s="24"/>
      <c r="P9" s="24"/>
      <c r="Q9" s="24"/>
      <c r="R9" s="24"/>
      <c r="S9" s="24"/>
      <c r="T9" s="24"/>
    </row>
    <row r="10" spans="1:20" ht="18.75" x14ac:dyDescent="0.3">
      <c r="A10" s="8">
        <v>2009</v>
      </c>
      <c r="B10" s="8">
        <v>9</v>
      </c>
      <c r="C10" s="8">
        <v>1</v>
      </c>
      <c r="D10" s="8">
        <v>4889</v>
      </c>
      <c r="E10" s="16">
        <v>5643.2197552856987</v>
      </c>
      <c r="F10" s="16">
        <v>5805.4000000000015</v>
      </c>
      <c r="G10" s="18">
        <f t="shared" si="0"/>
        <v>0.15426871656488009</v>
      </c>
      <c r="H10" s="18">
        <f t="shared" si="1"/>
        <v>0.18744119451830671</v>
      </c>
      <c r="I10" s="19">
        <f t="shared" si="2"/>
        <v>568847.43926321925</v>
      </c>
      <c r="J10" s="20">
        <f t="shared" si="3"/>
        <v>839788.96000000264</v>
      </c>
      <c r="K10" s="15"/>
      <c r="L10" s="22" t="s">
        <v>14</v>
      </c>
      <c r="M10" s="23"/>
      <c r="N10" s="24"/>
      <c r="O10" s="24"/>
      <c r="P10" s="24"/>
      <c r="Q10" s="24"/>
      <c r="R10" s="24"/>
      <c r="S10" s="24"/>
      <c r="T10" s="24"/>
    </row>
    <row r="11" spans="1:20" ht="18.75" x14ac:dyDescent="0.3">
      <c r="A11" s="8">
        <v>2009</v>
      </c>
      <c r="B11" s="8">
        <v>10</v>
      </c>
      <c r="C11" s="8">
        <v>2</v>
      </c>
      <c r="D11" s="8">
        <v>4651</v>
      </c>
      <c r="E11" s="16">
        <v>5436.4550927281671</v>
      </c>
      <c r="F11" s="16">
        <v>5615.8</v>
      </c>
      <c r="G11" s="18">
        <f t="shared" si="0"/>
        <v>0.16887875569300517</v>
      </c>
      <c r="H11" s="18">
        <f t="shared" si="1"/>
        <v>0.20743926037411314</v>
      </c>
      <c r="I11" s="19">
        <f t="shared" si="2"/>
        <v>616939.70269261359</v>
      </c>
      <c r="J11" s="20">
        <f t="shared" si="3"/>
        <v>930839.04000000039</v>
      </c>
      <c r="K11" s="15"/>
      <c r="L11" s="22" t="s">
        <v>15</v>
      </c>
      <c r="M11" s="23"/>
      <c r="N11" s="24"/>
      <c r="O11" s="24"/>
      <c r="P11" s="24"/>
      <c r="Q11" s="24"/>
      <c r="R11" s="24"/>
      <c r="S11" s="24"/>
      <c r="T11" s="24"/>
    </row>
    <row r="12" spans="1:20" ht="18.75" x14ac:dyDescent="0.3">
      <c r="A12" s="8">
        <v>2009</v>
      </c>
      <c r="B12" s="8">
        <v>11</v>
      </c>
      <c r="C12" s="8">
        <v>3</v>
      </c>
      <c r="D12" s="8">
        <v>5449</v>
      </c>
      <c r="E12" s="16">
        <v>5956.5260008099995</v>
      </c>
      <c r="F12" s="16">
        <v>6282.1999999999989</v>
      </c>
      <c r="G12" s="18">
        <f t="shared" si="0"/>
        <v>9.3141126960910162E-2</v>
      </c>
      <c r="H12" s="18">
        <f t="shared" si="1"/>
        <v>0.15290879060378032</v>
      </c>
      <c r="I12" s="19">
        <f t="shared" si="2"/>
        <v>257582.64149819157</v>
      </c>
      <c r="J12" s="20">
        <f t="shared" si="3"/>
        <v>694222.23999999813</v>
      </c>
      <c r="K12" s="15"/>
    </row>
    <row r="13" spans="1:20" ht="18.75" x14ac:dyDescent="0.3">
      <c r="A13" s="8">
        <v>2009</v>
      </c>
      <c r="B13" s="8">
        <v>12</v>
      </c>
      <c r="C13" s="8">
        <v>4</v>
      </c>
      <c r="D13" s="8">
        <v>9519</v>
      </c>
      <c r="E13" s="16">
        <v>10175.105902022617</v>
      </c>
      <c r="F13" s="16">
        <v>10495</v>
      </c>
      <c r="G13" s="18">
        <f t="shared" si="0"/>
        <v>6.8925927305664103E-2</v>
      </c>
      <c r="H13" s="18">
        <f t="shared" si="1"/>
        <v>0.10253177854816682</v>
      </c>
      <c r="I13" s="19">
        <f t="shared" si="2"/>
        <v>430474.95466891141</v>
      </c>
      <c r="J13" s="20">
        <f t="shared" si="3"/>
        <v>952576</v>
      </c>
      <c r="K13" s="15"/>
    </row>
    <row r="14" spans="1:20" ht="18.75" x14ac:dyDescent="0.3">
      <c r="A14" s="8">
        <v>2010</v>
      </c>
      <c r="B14" s="8">
        <v>13</v>
      </c>
      <c r="C14" s="8">
        <v>1</v>
      </c>
      <c r="D14" s="8">
        <v>7131</v>
      </c>
      <c r="E14" s="16">
        <v>7472.2028472357988</v>
      </c>
      <c r="F14" s="16">
        <v>7833.4250000000011</v>
      </c>
      <c r="G14" s="18">
        <f t="shared" si="0"/>
        <v>4.7847826004178771E-2</v>
      </c>
      <c r="H14" s="18">
        <f t="shared" si="1"/>
        <v>9.8503015004908295E-2</v>
      </c>
      <c r="I14" s="19">
        <f t="shared" si="2"/>
        <v>116419.38296181585</v>
      </c>
      <c r="J14" s="20">
        <f t="shared" si="3"/>
        <v>493400.88062500156</v>
      </c>
      <c r="K14" s="15"/>
    </row>
    <row r="15" spans="1:20" ht="18.75" x14ac:dyDescent="0.3">
      <c r="A15" s="8">
        <v>2010</v>
      </c>
      <c r="B15" s="8">
        <v>14</v>
      </c>
      <c r="C15" s="8">
        <v>2</v>
      </c>
      <c r="D15" s="8">
        <v>6566</v>
      </c>
      <c r="E15" s="16">
        <v>7066.360941497107</v>
      </c>
      <c r="F15" s="16">
        <v>7643.8250000000007</v>
      </c>
      <c r="G15" s="18">
        <f t="shared" si="0"/>
        <v>7.6204834221307791E-2</v>
      </c>
      <c r="H15" s="18">
        <f t="shared" si="1"/>
        <v>0.16415245202558645</v>
      </c>
      <c r="I15" s="19">
        <f t="shared" si="2"/>
        <v>250361.0717758713</v>
      </c>
      <c r="J15" s="20">
        <f t="shared" si="3"/>
        <v>1161706.7306250015</v>
      </c>
      <c r="K15" s="15"/>
    </row>
    <row r="16" spans="1:20" ht="18.75" x14ac:dyDescent="0.3">
      <c r="A16" s="8">
        <v>2010</v>
      </c>
      <c r="B16" s="8">
        <v>15</v>
      </c>
      <c r="C16" s="8">
        <v>3</v>
      </c>
      <c r="D16" s="8">
        <v>7560</v>
      </c>
      <c r="E16" s="16">
        <v>7617.8350828594239</v>
      </c>
      <c r="F16" s="16">
        <v>8310.2249999999985</v>
      </c>
      <c r="G16" s="18">
        <f t="shared" si="0"/>
        <v>7.6501432353735304E-3</v>
      </c>
      <c r="H16" s="18">
        <f t="shared" si="1"/>
        <v>9.9236111111110914E-2</v>
      </c>
      <c r="I16" s="19">
        <f t="shared" si="2"/>
        <v>3344.8968093564272</v>
      </c>
      <c r="J16" s="20">
        <f t="shared" si="3"/>
        <v>562837.55062499782</v>
      </c>
      <c r="K16" s="15"/>
    </row>
    <row r="17" spans="1:11" ht="18.75" x14ac:dyDescent="0.3">
      <c r="A17" s="8">
        <v>2010</v>
      </c>
      <c r="B17" s="8">
        <v>16</v>
      </c>
      <c r="C17" s="8">
        <v>4</v>
      </c>
      <c r="D17" s="8">
        <v>12948</v>
      </c>
      <c r="E17" s="16">
        <v>12828.022585136505</v>
      </c>
      <c r="F17" s="16">
        <v>12523.025000000001</v>
      </c>
      <c r="G17" s="18">
        <f t="shared" si="0"/>
        <v>9.2660962977676193E-3</v>
      </c>
      <c r="H17" s="18">
        <f t="shared" si="1"/>
        <v>3.2821671300586851E-2</v>
      </c>
      <c r="I17" s="19">
        <f t="shared" si="2"/>
        <v>14394.580077327226</v>
      </c>
      <c r="J17" s="20">
        <f t="shared" si="3"/>
        <v>180603.75062499876</v>
      </c>
      <c r="K17" s="15"/>
    </row>
    <row r="18" spans="1:11" ht="18.75" x14ac:dyDescent="0.3">
      <c r="A18" s="8">
        <v>2011</v>
      </c>
      <c r="B18" s="8">
        <v>17</v>
      </c>
      <c r="C18" s="8">
        <v>1</v>
      </c>
      <c r="D18" s="8">
        <v>9857</v>
      </c>
      <c r="E18" s="16">
        <v>9301.1859391858961</v>
      </c>
      <c r="F18" s="16">
        <v>9861.4500000000007</v>
      </c>
      <c r="G18" s="18">
        <f t="shared" si="0"/>
        <v>5.6387750919560095E-2</v>
      </c>
      <c r="H18" s="18">
        <f t="shared" si="1"/>
        <v>4.5145581820033758E-4</v>
      </c>
      <c r="I18" s="19">
        <f t="shared" si="2"/>
        <v>308929.27019866434</v>
      </c>
      <c r="J18" s="20">
        <f t="shared" si="3"/>
        <v>19.802500000006475</v>
      </c>
      <c r="K18" s="15"/>
    </row>
    <row r="19" spans="1:11" ht="18.75" x14ac:dyDescent="0.3">
      <c r="A19" s="8">
        <v>2011</v>
      </c>
      <c r="B19" s="8">
        <v>18</v>
      </c>
      <c r="C19" s="8">
        <v>2</v>
      </c>
      <c r="D19" s="8">
        <v>9913</v>
      </c>
      <c r="E19" s="16">
        <v>8696.2667902660487</v>
      </c>
      <c r="F19" s="16">
        <v>9671.8500000000022</v>
      </c>
      <c r="G19" s="18">
        <f t="shared" si="0"/>
        <v>0.12274116914495625</v>
      </c>
      <c r="H19" s="18">
        <f t="shared" si="1"/>
        <v>2.4326641783516373E-2</v>
      </c>
      <c r="I19" s="19">
        <f t="shared" si="2"/>
        <v>1480439.7036694835</v>
      </c>
      <c r="J19" s="20">
        <f t="shared" si="3"/>
        <v>58153.322499998947</v>
      </c>
      <c r="K19" s="15"/>
    </row>
    <row r="20" spans="1:11" ht="18.75" x14ac:dyDescent="0.3">
      <c r="A20" s="8">
        <v>2011</v>
      </c>
      <c r="B20" s="8">
        <v>19</v>
      </c>
      <c r="C20" s="8">
        <v>3</v>
      </c>
      <c r="D20" s="8">
        <v>10876</v>
      </c>
      <c r="E20" s="16">
        <v>9279.1441649088483</v>
      </c>
      <c r="F20" s="16">
        <v>10338.25</v>
      </c>
      <c r="G20" s="18">
        <f t="shared" si="0"/>
        <v>0.14682381712864578</v>
      </c>
      <c r="H20" s="18">
        <f t="shared" si="1"/>
        <v>4.9443729312247151E-2</v>
      </c>
      <c r="I20" s="19">
        <f t="shared" si="2"/>
        <v>2549948.5580646596</v>
      </c>
      <c r="J20" s="20">
        <f t="shared" si="3"/>
        <v>289175.0625</v>
      </c>
      <c r="K20" s="15"/>
    </row>
    <row r="21" spans="1:11" ht="18.75" x14ac:dyDescent="0.3">
      <c r="A21" s="8">
        <v>2011</v>
      </c>
      <c r="B21" s="8">
        <v>20</v>
      </c>
      <c r="C21" s="8">
        <v>4</v>
      </c>
      <c r="D21" s="8">
        <v>17431</v>
      </c>
      <c r="E21" s="16">
        <v>15480.939268250393</v>
      </c>
      <c r="F21" s="16">
        <v>14551.05</v>
      </c>
      <c r="G21" s="18">
        <f t="shared" si="0"/>
        <v>0.11187314162983231</v>
      </c>
      <c r="H21" s="18">
        <f t="shared" si="1"/>
        <v>0.16522001032642997</v>
      </c>
      <c r="I21" s="19">
        <f t="shared" si="2"/>
        <v>3802736.8575118124</v>
      </c>
      <c r="J21" s="20">
        <f t="shared" si="3"/>
        <v>8294112.0025000041</v>
      </c>
      <c r="K21" s="15"/>
    </row>
    <row r="22" spans="1:11" ht="18.75" x14ac:dyDescent="0.3">
      <c r="A22" s="6">
        <v>2012</v>
      </c>
      <c r="B22" s="6">
        <v>21</v>
      </c>
      <c r="C22" s="6">
        <v>1</v>
      </c>
      <c r="D22" s="6"/>
      <c r="E22" s="11">
        <v>11130.169031136</v>
      </c>
      <c r="F22" s="11">
        <v>11889.475000000002</v>
      </c>
      <c r="G22" s="13"/>
      <c r="H22" s="13"/>
      <c r="I22" s="13"/>
      <c r="J22" s="13"/>
      <c r="K22" s="13"/>
    </row>
    <row r="23" spans="1:11" ht="18.75" x14ac:dyDescent="0.3">
      <c r="A23" s="6">
        <v>2012</v>
      </c>
      <c r="B23" s="6">
        <v>22</v>
      </c>
      <c r="C23" s="6">
        <v>2</v>
      </c>
      <c r="D23" s="6"/>
      <c r="E23" s="11">
        <v>10326.172639034989</v>
      </c>
      <c r="F23" s="11">
        <v>11699.875</v>
      </c>
      <c r="G23" s="13"/>
      <c r="H23" s="13"/>
      <c r="I23" s="13"/>
      <c r="J23" s="13"/>
      <c r="K23" s="13"/>
    </row>
    <row r="24" spans="1:11" ht="18.75" x14ac:dyDescent="0.3">
      <c r="A24" s="6">
        <v>2012</v>
      </c>
      <c r="B24" s="6">
        <v>23</v>
      </c>
      <c r="C24" s="6">
        <v>3</v>
      </c>
      <c r="D24" s="6"/>
      <c r="E24" s="11">
        <v>10940.453246958274</v>
      </c>
      <c r="F24" s="11">
        <v>12366.275000000001</v>
      </c>
      <c r="G24" s="13"/>
      <c r="H24" s="13"/>
      <c r="I24" s="13"/>
      <c r="J24" s="13"/>
      <c r="K24" s="13"/>
    </row>
    <row r="25" spans="1:11" ht="18.75" x14ac:dyDescent="0.3">
      <c r="A25" s="6">
        <v>2012</v>
      </c>
      <c r="B25" s="6">
        <v>24</v>
      </c>
      <c r="C25" s="6">
        <v>4</v>
      </c>
      <c r="D25" s="6"/>
      <c r="E25" s="11">
        <v>18133.855951364283</v>
      </c>
      <c r="F25" s="11">
        <v>16579.075000000001</v>
      </c>
      <c r="G25" s="13"/>
      <c r="H25" s="13"/>
      <c r="I25" s="13"/>
      <c r="J25" s="13"/>
      <c r="K25" s="13"/>
    </row>
    <row r="26" spans="1:11" x14ac:dyDescent="0.25">
      <c r="A26" s="2"/>
      <c r="B26" s="2"/>
      <c r="C26" s="2"/>
      <c r="D26" s="2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workbookViewId="0">
      <selection activeCell="I18" sqref="I18"/>
    </sheetView>
  </sheetViews>
  <sheetFormatPr defaultRowHeight="15" x14ac:dyDescent="0.25"/>
  <sheetData>
    <row r="1" spans="1:23" ht="21" x14ac:dyDescent="0.35">
      <c r="A1" s="25" t="s">
        <v>18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21" x14ac:dyDescent="0.35">
      <c r="A2" s="28" t="s">
        <v>19</v>
      </c>
      <c r="B2" s="26"/>
      <c r="C2" s="26"/>
      <c r="D2" s="26"/>
      <c r="E2" s="26"/>
      <c r="F2" s="26"/>
      <c r="G2" s="26"/>
      <c r="H2" s="26"/>
      <c r="I2" s="29" t="s">
        <v>20</v>
      </c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spans="1:23" ht="18.75" x14ac:dyDescent="0.3">
      <c r="A3" s="26"/>
      <c r="B3" s="26"/>
      <c r="C3" s="26"/>
      <c r="D3" s="26"/>
      <c r="E3" s="26"/>
      <c r="F3" s="26"/>
      <c r="G3" s="26"/>
      <c r="H3" s="26"/>
      <c r="I3" s="29" t="s">
        <v>21</v>
      </c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 spans="1:23" ht="21" x14ac:dyDescent="0.35">
      <c r="A4" s="27" t="s">
        <v>0</v>
      </c>
      <c r="B4" s="27" t="s">
        <v>2</v>
      </c>
      <c r="C4" s="27" t="s">
        <v>22</v>
      </c>
      <c r="D4" s="27" t="s">
        <v>3</v>
      </c>
      <c r="E4" s="26"/>
      <c r="F4" s="26"/>
      <c r="G4" s="26"/>
      <c r="H4" s="26"/>
      <c r="I4" s="29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 spans="1:23" ht="21" x14ac:dyDescent="0.35">
      <c r="A5" s="27">
        <v>2007</v>
      </c>
      <c r="B5" s="27">
        <v>1</v>
      </c>
      <c r="C5" s="27">
        <v>1</v>
      </c>
      <c r="D5" s="27">
        <v>3015</v>
      </c>
      <c r="E5" s="26"/>
      <c r="F5" s="26"/>
      <c r="G5" s="26"/>
      <c r="H5" s="26"/>
      <c r="I5" s="29" t="s">
        <v>23</v>
      </c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spans="1:23" ht="21" x14ac:dyDescent="0.35">
      <c r="A6" s="27">
        <v>2007</v>
      </c>
      <c r="B6" s="27">
        <v>2</v>
      </c>
      <c r="C6" s="27">
        <v>2</v>
      </c>
      <c r="D6" s="27">
        <v>2886</v>
      </c>
      <c r="E6" s="26"/>
      <c r="F6" s="26"/>
      <c r="G6" s="26"/>
      <c r="H6" s="26"/>
      <c r="I6" s="29" t="s">
        <v>24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spans="1:23" ht="21" x14ac:dyDescent="0.35">
      <c r="A7" s="27">
        <v>2007</v>
      </c>
      <c r="B7" s="27">
        <v>3</v>
      </c>
      <c r="C7" s="27">
        <v>3</v>
      </c>
      <c r="D7" s="27">
        <v>3262</v>
      </c>
      <c r="E7" s="26"/>
      <c r="F7" s="26"/>
      <c r="G7" s="26"/>
      <c r="H7" s="26"/>
      <c r="I7" s="29" t="s">
        <v>25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 spans="1:23" ht="21" x14ac:dyDescent="0.35">
      <c r="A8" s="27">
        <v>2007</v>
      </c>
      <c r="B8" s="27">
        <v>4</v>
      </c>
      <c r="C8" s="27">
        <v>4</v>
      </c>
      <c r="D8" s="27">
        <v>5873</v>
      </c>
      <c r="E8" s="26"/>
      <c r="F8" s="26"/>
      <c r="G8" s="26"/>
      <c r="H8" s="26"/>
      <c r="I8" s="29" t="s">
        <v>26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 spans="1:23" ht="21" x14ac:dyDescent="0.35">
      <c r="A9" s="27">
        <v>2008</v>
      </c>
      <c r="B9" s="27">
        <v>1</v>
      </c>
      <c r="C9" s="27">
        <v>5</v>
      </c>
      <c r="D9" s="27">
        <v>4135</v>
      </c>
      <c r="E9" s="26"/>
      <c r="F9" s="26"/>
      <c r="G9" s="26"/>
      <c r="H9" s="26"/>
      <c r="I9" s="29" t="s">
        <v>27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 spans="1:23" ht="21" x14ac:dyDescent="0.35">
      <c r="A10" s="27">
        <v>2008</v>
      </c>
      <c r="B10" s="27">
        <v>2</v>
      </c>
      <c r="C10" s="27">
        <v>6</v>
      </c>
      <c r="D10" s="27">
        <v>4063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 spans="1:23" ht="21" x14ac:dyDescent="0.35">
      <c r="A11" s="27">
        <v>2008</v>
      </c>
      <c r="B11" s="27">
        <v>3</v>
      </c>
      <c r="C11" s="27">
        <v>7</v>
      </c>
      <c r="D11" s="27">
        <v>4264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spans="1:23" ht="21" x14ac:dyDescent="0.35">
      <c r="A12" s="27">
        <v>2008</v>
      </c>
      <c r="B12" s="27">
        <v>4</v>
      </c>
      <c r="C12" s="27">
        <v>8</v>
      </c>
      <c r="D12" s="27">
        <v>6704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 spans="1:23" ht="21" x14ac:dyDescent="0.35">
      <c r="A13" s="27">
        <v>2009</v>
      </c>
      <c r="B13" s="27">
        <v>1</v>
      </c>
      <c r="C13" s="27">
        <v>9</v>
      </c>
      <c r="D13" s="27">
        <v>4889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 spans="1:23" ht="21" x14ac:dyDescent="0.35">
      <c r="A14" s="27">
        <v>2009</v>
      </c>
      <c r="B14" s="27">
        <v>2</v>
      </c>
      <c r="C14" s="27">
        <v>10</v>
      </c>
      <c r="D14" s="27">
        <v>4651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 spans="1:23" ht="21" x14ac:dyDescent="0.35">
      <c r="A15" s="27">
        <v>2009</v>
      </c>
      <c r="B15" s="27">
        <v>3</v>
      </c>
      <c r="C15" s="27">
        <v>11</v>
      </c>
      <c r="D15" s="27">
        <v>5449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pans="1:23" ht="21" x14ac:dyDescent="0.35">
      <c r="A16" s="27">
        <v>2009</v>
      </c>
      <c r="B16" s="27">
        <v>4</v>
      </c>
      <c r="C16" s="27">
        <v>12</v>
      </c>
      <c r="D16" s="27">
        <v>9519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</row>
    <row r="17" spans="1:4" ht="21" x14ac:dyDescent="0.35">
      <c r="A17" s="27">
        <v>2010</v>
      </c>
      <c r="B17" s="27">
        <v>1</v>
      </c>
      <c r="C17" s="27">
        <v>13</v>
      </c>
      <c r="D17" s="27">
        <v>7131</v>
      </c>
    </row>
    <row r="18" spans="1:4" ht="21" x14ac:dyDescent="0.35">
      <c r="A18" s="27">
        <v>2010</v>
      </c>
      <c r="B18" s="27">
        <v>2</v>
      </c>
      <c r="C18" s="27">
        <v>14</v>
      </c>
      <c r="D18" s="27">
        <v>6566</v>
      </c>
    </row>
    <row r="19" spans="1:4" ht="21" x14ac:dyDescent="0.35">
      <c r="A19" s="27">
        <v>2010</v>
      </c>
      <c r="B19" s="27">
        <v>3</v>
      </c>
      <c r="C19" s="27">
        <v>15</v>
      </c>
      <c r="D19" s="27">
        <v>7560</v>
      </c>
    </row>
    <row r="20" spans="1:4" ht="21" x14ac:dyDescent="0.35">
      <c r="A20" s="27">
        <v>2010</v>
      </c>
      <c r="B20" s="27">
        <v>4</v>
      </c>
      <c r="C20" s="27">
        <v>16</v>
      </c>
      <c r="D20" s="27">
        <v>12948</v>
      </c>
    </row>
    <row r="21" spans="1:4" ht="21" x14ac:dyDescent="0.35">
      <c r="A21" s="27">
        <v>2011</v>
      </c>
      <c r="B21" s="27">
        <v>1</v>
      </c>
      <c r="C21" s="27">
        <v>17</v>
      </c>
      <c r="D21" s="27">
        <v>9857</v>
      </c>
    </row>
    <row r="22" spans="1:4" ht="21" x14ac:dyDescent="0.35">
      <c r="A22" s="27">
        <v>2011</v>
      </c>
      <c r="B22" s="27">
        <v>2</v>
      </c>
      <c r="C22" s="27">
        <v>18</v>
      </c>
      <c r="D22" s="27">
        <v>9913</v>
      </c>
    </row>
    <row r="23" spans="1:4" ht="21" x14ac:dyDescent="0.35">
      <c r="A23" s="27">
        <v>2011</v>
      </c>
      <c r="B23" s="27">
        <v>3</v>
      </c>
      <c r="C23" s="27">
        <v>19</v>
      </c>
      <c r="D23" s="27">
        <v>10876</v>
      </c>
    </row>
    <row r="24" spans="1:4" ht="21" x14ac:dyDescent="0.35">
      <c r="A24" s="27">
        <v>2011</v>
      </c>
      <c r="B24" s="27">
        <v>4</v>
      </c>
      <c r="C24" s="27">
        <v>20</v>
      </c>
      <c r="D24" s="27">
        <v>17431</v>
      </c>
    </row>
  </sheetData>
  <mergeCells count="1">
    <mergeCell ref="A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workbookViewId="0">
      <selection activeCell="H19" sqref="H19"/>
    </sheetView>
  </sheetViews>
  <sheetFormatPr defaultRowHeight="15" x14ac:dyDescent="0.25"/>
  <sheetData>
    <row r="1" spans="1:19" ht="21.75" thickBot="1" x14ac:dyDescent="0.4">
      <c r="A1" s="33" t="s">
        <v>28</v>
      </c>
      <c r="B1" s="30"/>
      <c r="C1" s="30"/>
      <c r="D1" s="30"/>
      <c r="E1" s="30"/>
      <c r="F1" s="30"/>
      <c r="G1" s="30"/>
      <c r="H1" s="30"/>
      <c r="I1" s="30"/>
      <c r="J1" s="30" t="s">
        <v>29</v>
      </c>
      <c r="K1" s="30"/>
      <c r="L1" s="30"/>
      <c r="M1" s="30"/>
      <c r="N1" s="30" t="s">
        <v>30</v>
      </c>
      <c r="O1" s="30"/>
      <c r="P1" s="30"/>
      <c r="Q1" s="30"/>
      <c r="R1" s="30"/>
      <c r="S1" s="30"/>
    </row>
    <row r="2" spans="1:19" ht="21.75" thickBot="1" x14ac:dyDescent="0.4">
      <c r="A2" s="30"/>
      <c r="B2" s="30"/>
      <c r="C2" s="30"/>
      <c r="D2" s="31">
        <v>1</v>
      </c>
      <c r="E2" s="31">
        <v>2</v>
      </c>
      <c r="F2" s="31">
        <v>3</v>
      </c>
      <c r="G2" s="30"/>
      <c r="H2" s="30"/>
      <c r="I2" s="30"/>
      <c r="J2" s="30"/>
      <c r="K2" s="30"/>
      <c r="L2" s="30"/>
      <c r="M2" s="30"/>
      <c r="N2" s="35"/>
      <c r="O2" s="35" t="s">
        <v>31</v>
      </c>
      <c r="P2" s="35" t="s">
        <v>32</v>
      </c>
      <c r="Q2" s="35" t="s">
        <v>33</v>
      </c>
      <c r="R2" s="35" t="s">
        <v>34</v>
      </c>
      <c r="S2" s="37" t="s">
        <v>35</v>
      </c>
    </row>
    <row r="3" spans="1:19" ht="18.75" x14ac:dyDescent="0.3">
      <c r="A3" s="44" t="s">
        <v>0</v>
      </c>
      <c r="B3" s="44" t="s">
        <v>2</v>
      </c>
      <c r="C3" s="44" t="s">
        <v>22</v>
      </c>
      <c r="D3" s="44" t="s">
        <v>36</v>
      </c>
      <c r="E3" s="44" t="s">
        <v>37</v>
      </c>
      <c r="F3" s="44" t="s">
        <v>38</v>
      </c>
      <c r="G3" s="44" t="s">
        <v>3</v>
      </c>
      <c r="H3" s="44" t="s">
        <v>4</v>
      </c>
      <c r="I3" s="30"/>
      <c r="J3" s="36" t="s">
        <v>39</v>
      </c>
      <c r="K3" s="36"/>
      <c r="L3" s="30"/>
      <c r="M3" s="30"/>
      <c r="N3" s="32" t="s">
        <v>40</v>
      </c>
      <c r="O3" s="32">
        <v>4</v>
      </c>
      <c r="P3" s="32">
        <v>244832916.02500001</v>
      </c>
      <c r="Q3" s="32">
        <v>61208229.006250001</v>
      </c>
      <c r="R3" s="32">
        <v>40.493343917438551</v>
      </c>
      <c r="S3" s="38">
        <v>7.1950798768336217E-8</v>
      </c>
    </row>
    <row r="4" spans="1:19" ht="21" x14ac:dyDescent="0.35">
      <c r="A4" s="31">
        <v>2007</v>
      </c>
      <c r="B4" s="31">
        <v>1</v>
      </c>
      <c r="C4" s="31">
        <v>1</v>
      </c>
      <c r="D4" s="31">
        <v>1</v>
      </c>
      <c r="E4" s="31">
        <v>0</v>
      </c>
      <c r="F4" s="31">
        <v>0</v>
      </c>
      <c r="G4" s="31">
        <v>3015</v>
      </c>
      <c r="H4" s="42">
        <v>1749.3500000000008</v>
      </c>
      <c r="I4" s="30"/>
      <c r="J4" s="32" t="s">
        <v>41</v>
      </c>
      <c r="K4" s="32">
        <v>0.95668254291453392</v>
      </c>
      <c r="L4" s="30"/>
      <c r="M4" s="30"/>
      <c r="N4" s="32" t="s">
        <v>42</v>
      </c>
      <c r="O4" s="32">
        <v>15</v>
      </c>
      <c r="P4" s="32">
        <v>22673440.775000013</v>
      </c>
      <c r="Q4" s="32">
        <v>1511562.7183333342</v>
      </c>
      <c r="R4" s="32"/>
      <c r="S4" s="32"/>
    </row>
    <row r="5" spans="1:19" ht="21.75" thickBot="1" x14ac:dyDescent="0.4">
      <c r="A5" s="31">
        <v>2007</v>
      </c>
      <c r="B5" s="31">
        <v>2</v>
      </c>
      <c r="C5" s="31">
        <v>2</v>
      </c>
      <c r="D5" s="31">
        <v>0</v>
      </c>
      <c r="E5" s="31">
        <v>1</v>
      </c>
      <c r="F5" s="31">
        <v>0</v>
      </c>
      <c r="G5" s="31">
        <v>2886</v>
      </c>
      <c r="H5" s="42">
        <v>1559.75</v>
      </c>
      <c r="I5" s="30"/>
      <c r="J5" s="38" t="s">
        <v>43</v>
      </c>
      <c r="K5" s="38">
        <v>0.91524148791741911</v>
      </c>
      <c r="L5" s="30"/>
      <c r="M5" s="30"/>
      <c r="N5" s="34" t="s">
        <v>44</v>
      </c>
      <c r="O5" s="34">
        <v>19</v>
      </c>
      <c r="P5" s="34">
        <v>267506356.80000001</v>
      </c>
      <c r="Q5" s="34"/>
      <c r="R5" s="34"/>
      <c r="S5" s="34"/>
    </row>
    <row r="6" spans="1:19" ht="21" x14ac:dyDescent="0.35">
      <c r="A6" s="31">
        <v>2007</v>
      </c>
      <c r="B6" s="31">
        <v>3</v>
      </c>
      <c r="C6" s="31">
        <v>3</v>
      </c>
      <c r="D6" s="31">
        <v>0</v>
      </c>
      <c r="E6" s="31">
        <v>0</v>
      </c>
      <c r="F6" s="31">
        <v>1</v>
      </c>
      <c r="G6" s="31">
        <v>3262</v>
      </c>
      <c r="H6" s="42">
        <v>2226.1499999999992</v>
      </c>
      <c r="I6" s="30"/>
      <c r="J6" s="32" t="s">
        <v>45</v>
      </c>
      <c r="K6" s="32">
        <v>0.89263921802873081</v>
      </c>
      <c r="L6" s="30"/>
      <c r="M6" s="30"/>
      <c r="N6" s="30"/>
      <c r="O6" s="30"/>
      <c r="P6" s="30"/>
      <c r="Q6" s="30"/>
      <c r="R6" s="30"/>
      <c r="S6" s="30"/>
    </row>
    <row r="7" spans="1:19" ht="21" x14ac:dyDescent="0.35">
      <c r="A7" s="31">
        <v>2007</v>
      </c>
      <c r="B7" s="31">
        <v>4</v>
      </c>
      <c r="C7" s="31">
        <v>4</v>
      </c>
      <c r="D7" s="31">
        <v>0</v>
      </c>
      <c r="E7" s="31">
        <v>0</v>
      </c>
      <c r="F7" s="31">
        <v>0</v>
      </c>
      <c r="G7" s="31">
        <v>5873</v>
      </c>
      <c r="H7" s="42">
        <v>6438.9500000000007</v>
      </c>
      <c r="I7" s="30"/>
      <c r="J7" s="38" t="s">
        <v>46</v>
      </c>
      <c r="K7" s="38">
        <v>1229.4562693863227</v>
      </c>
      <c r="L7" s="30"/>
      <c r="M7" s="30"/>
      <c r="N7" s="30"/>
      <c r="O7" s="30"/>
      <c r="P7" s="30"/>
      <c r="Q7" s="30"/>
      <c r="R7" s="30"/>
      <c r="S7" s="30"/>
    </row>
    <row r="8" spans="1:19" ht="21.75" thickBot="1" x14ac:dyDescent="0.4">
      <c r="A8" s="31">
        <v>2008</v>
      </c>
      <c r="B8" s="31">
        <v>1</v>
      </c>
      <c r="C8" s="31">
        <v>5</v>
      </c>
      <c r="D8" s="31">
        <v>1</v>
      </c>
      <c r="E8" s="31">
        <v>0</v>
      </c>
      <c r="F8" s="31">
        <v>0</v>
      </c>
      <c r="G8" s="31">
        <v>4135</v>
      </c>
      <c r="H8" s="42">
        <v>3777.3750000000009</v>
      </c>
      <c r="I8" s="30"/>
      <c r="J8" s="34" t="s">
        <v>47</v>
      </c>
      <c r="K8" s="34">
        <v>20</v>
      </c>
      <c r="L8" s="30"/>
      <c r="M8" s="30"/>
      <c r="N8" s="30"/>
      <c r="O8" s="30"/>
      <c r="P8" s="30"/>
      <c r="Q8" s="30"/>
      <c r="R8" s="30"/>
      <c r="S8" s="30"/>
    </row>
    <row r="9" spans="1:19" ht="21.75" thickBot="1" x14ac:dyDescent="0.4">
      <c r="A9" s="31">
        <v>2008</v>
      </c>
      <c r="B9" s="31">
        <v>2</v>
      </c>
      <c r="C9" s="31">
        <v>6</v>
      </c>
      <c r="D9" s="31">
        <v>0</v>
      </c>
      <c r="E9" s="31">
        <v>1</v>
      </c>
      <c r="F9" s="31">
        <v>0</v>
      </c>
      <c r="G9" s="31">
        <v>4063</v>
      </c>
      <c r="H9" s="42">
        <v>3587.7750000000005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</row>
    <row r="10" spans="1:19" ht="21" x14ac:dyDescent="0.35">
      <c r="A10" s="31">
        <v>2008</v>
      </c>
      <c r="B10" s="31">
        <v>3</v>
      </c>
      <c r="C10" s="31">
        <v>7</v>
      </c>
      <c r="D10" s="31">
        <v>0</v>
      </c>
      <c r="E10" s="31">
        <v>0</v>
      </c>
      <c r="F10" s="31">
        <v>1</v>
      </c>
      <c r="G10" s="31">
        <v>4264</v>
      </c>
      <c r="H10" s="42">
        <v>4254.1749999999993</v>
      </c>
      <c r="I10" s="30"/>
      <c r="J10" s="35"/>
      <c r="K10" s="37" t="s">
        <v>48</v>
      </c>
      <c r="L10" s="35" t="s">
        <v>46</v>
      </c>
      <c r="M10" s="35" t="s">
        <v>49</v>
      </c>
      <c r="N10" s="37" t="s">
        <v>50</v>
      </c>
      <c r="O10" s="35" t="s">
        <v>51</v>
      </c>
      <c r="P10" s="35" t="s">
        <v>52</v>
      </c>
      <c r="Q10" s="35" t="s">
        <v>53</v>
      </c>
      <c r="R10" s="35" t="s">
        <v>54</v>
      </c>
      <c r="S10" s="30"/>
    </row>
    <row r="11" spans="1:19" ht="21" x14ac:dyDescent="0.35">
      <c r="A11" s="31">
        <v>2008</v>
      </c>
      <c r="B11" s="31">
        <v>4</v>
      </c>
      <c r="C11" s="31">
        <v>8</v>
      </c>
      <c r="D11" s="31">
        <v>0</v>
      </c>
      <c r="E11" s="31">
        <v>0</v>
      </c>
      <c r="F11" s="31">
        <v>0</v>
      </c>
      <c r="G11" s="31">
        <v>6704</v>
      </c>
      <c r="H11" s="42">
        <v>8466.9750000000004</v>
      </c>
      <c r="I11" s="30"/>
      <c r="J11" s="32" t="s">
        <v>55</v>
      </c>
      <c r="K11" s="38">
        <v>4410.9250000000002</v>
      </c>
      <c r="L11" s="32">
        <v>801.507426847479</v>
      </c>
      <c r="M11" s="32">
        <v>5.5032864977299418</v>
      </c>
      <c r="N11" s="38">
        <v>6.0678941396192788E-5</v>
      </c>
      <c r="O11" s="32">
        <v>2702.5523592831569</v>
      </c>
      <c r="P11" s="32">
        <v>6119.2976407168435</v>
      </c>
      <c r="Q11" s="32">
        <v>2702.5523592831569</v>
      </c>
      <c r="R11" s="32">
        <v>6119.2976407168435</v>
      </c>
      <c r="S11" s="30"/>
    </row>
    <row r="12" spans="1:19" ht="21" x14ac:dyDescent="0.35">
      <c r="A12" s="31">
        <v>2009</v>
      </c>
      <c r="B12" s="31">
        <v>1</v>
      </c>
      <c r="C12" s="31">
        <v>9</v>
      </c>
      <c r="D12" s="31">
        <v>1</v>
      </c>
      <c r="E12" s="31">
        <v>0</v>
      </c>
      <c r="F12" s="31">
        <v>0</v>
      </c>
      <c r="G12" s="31">
        <v>4889</v>
      </c>
      <c r="H12" s="42">
        <v>5805.4000000000015</v>
      </c>
      <c r="I12" s="30"/>
      <c r="J12" s="32" t="s">
        <v>22</v>
      </c>
      <c r="K12" s="38">
        <v>507.00625000000002</v>
      </c>
      <c r="L12" s="32">
        <v>48.598526185429066</v>
      </c>
      <c r="M12" s="32">
        <v>10.432543737345103</v>
      </c>
      <c r="N12" s="38">
        <v>2.854424932326097E-8</v>
      </c>
      <c r="O12" s="32">
        <v>403.42094344719249</v>
      </c>
      <c r="P12" s="32">
        <v>610.59155655280756</v>
      </c>
      <c r="Q12" s="32">
        <v>403.42094344719249</v>
      </c>
      <c r="R12" s="32">
        <v>610.59155655280756</v>
      </c>
      <c r="S12" s="30"/>
    </row>
    <row r="13" spans="1:19" ht="21" x14ac:dyDescent="0.35">
      <c r="A13" s="31">
        <v>2009</v>
      </c>
      <c r="B13" s="31">
        <v>2</v>
      </c>
      <c r="C13" s="31">
        <v>10</v>
      </c>
      <c r="D13" s="31">
        <v>0</v>
      </c>
      <c r="E13" s="31">
        <v>1</v>
      </c>
      <c r="F13" s="31">
        <v>0</v>
      </c>
      <c r="G13" s="31">
        <v>4651</v>
      </c>
      <c r="H13" s="42">
        <v>5615.8</v>
      </c>
      <c r="I13" s="30"/>
      <c r="J13" s="32" t="s">
        <v>36</v>
      </c>
      <c r="K13" s="38">
        <v>-3168.5812499999993</v>
      </c>
      <c r="L13" s="32">
        <v>791.12668900745348</v>
      </c>
      <c r="M13" s="32">
        <v>-4.0051502420873923</v>
      </c>
      <c r="N13" s="38">
        <v>1.1472369168355728E-3</v>
      </c>
      <c r="O13" s="32">
        <v>-4854.8278717651447</v>
      </c>
      <c r="P13" s="32">
        <v>-1482.3346282348537</v>
      </c>
      <c r="Q13" s="32">
        <v>-4854.8278717651447</v>
      </c>
      <c r="R13" s="32">
        <v>-1482.3346282348537</v>
      </c>
      <c r="S13" s="30"/>
    </row>
    <row r="14" spans="1:19" ht="21" x14ac:dyDescent="0.35">
      <c r="A14" s="31">
        <v>2009</v>
      </c>
      <c r="B14" s="31">
        <v>3</v>
      </c>
      <c r="C14" s="31">
        <v>11</v>
      </c>
      <c r="D14" s="31">
        <v>0</v>
      </c>
      <c r="E14" s="31">
        <v>0</v>
      </c>
      <c r="F14" s="31">
        <v>1</v>
      </c>
      <c r="G14" s="31">
        <v>5449</v>
      </c>
      <c r="H14" s="42">
        <v>6282.1999999999989</v>
      </c>
      <c r="I14" s="30"/>
      <c r="J14" s="32" t="s">
        <v>37</v>
      </c>
      <c r="K14" s="38">
        <v>-3865.1875</v>
      </c>
      <c r="L14" s="32">
        <v>783.62768858873085</v>
      </c>
      <c r="M14" s="32">
        <v>-4.9324284431054037</v>
      </c>
      <c r="N14" s="38">
        <v>1.8057352867861725E-4</v>
      </c>
      <c r="O14" s="32">
        <v>-5535.4503807305064</v>
      </c>
      <c r="P14" s="32">
        <v>-2194.9246192694936</v>
      </c>
      <c r="Q14" s="32">
        <v>-5535.4503807305064</v>
      </c>
      <c r="R14" s="32">
        <v>-2194.9246192694936</v>
      </c>
      <c r="S14" s="30"/>
    </row>
    <row r="15" spans="1:19" ht="21.75" thickBot="1" x14ac:dyDescent="0.4">
      <c r="A15" s="31">
        <v>2009</v>
      </c>
      <c r="B15" s="31">
        <v>4</v>
      </c>
      <c r="C15" s="31">
        <v>12</v>
      </c>
      <c r="D15" s="31">
        <v>0</v>
      </c>
      <c r="E15" s="31">
        <v>0</v>
      </c>
      <c r="F15" s="31">
        <v>0</v>
      </c>
      <c r="G15" s="31">
        <v>9519</v>
      </c>
      <c r="H15" s="42">
        <v>10495</v>
      </c>
      <c r="I15" s="30"/>
      <c r="J15" s="34" t="s">
        <v>38</v>
      </c>
      <c r="K15" s="39">
        <v>-3705.7937500000012</v>
      </c>
      <c r="L15" s="34">
        <v>779.09364269048535</v>
      </c>
      <c r="M15" s="34">
        <v>-4.7565447167590627</v>
      </c>
      <c r="N15" s="39">
        <v>2.5472039997026996E-4</v>
      </c>
      <c r="O15" s="34">
        <v>-5366.3925406611452</v>
      </c>
      <c r="P15" s="34">
        <v>-2045.1949593388572</v>
      </c>
      <c r="Q15" s="34">
        <v>-5366.3925406611452</v>
      </c>
      <c r="R15" s="34">
        <v>-2045.1949593388572</v>
      </c>
      <c r="S15" s="30"/>
    </row>
    <row r="16" spans="1:19" ht="21" x14ac:dyDescent="0.35">
      <c r="A16" s="31">
        <v>2010</v>
      </c>
      <c r="B16" s="31">
        <v>1</v>
      </c>
      <c r="C16" s="31">
        <v>13</v>
      </c>
      <c r="D16" s="31">
        <v>1</v>
      </c>
      <c r="E16" s="31">
        <v>0</v>
      </c>
      <c r="F16" s="31">
        <v>0</v>
      </c>
      <c r="G16" s="31">
        <v>7131</v>
      </c>
      <c r="H16" s="42">
        <v>7833.4250000000011</v>
      </c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</row>
    <row r="17" spans="1:14" ht="21.75" thickBot="1" x14ac:dyDescent="0.4">
      <c r="A17" s="31">
        <v>2010</v>
      </c>
      <c r="B17" s="31">
        <v>2</v>
      </c>
      <c r="C17" s="31">
        <v>14</v>
      </c>
      <c r="D17" s="31">
        <v>0</v>
      </c>
      <c r="E17" s="31">
        <v>1</v>
      </c>
      <c r="F17" s="31">
        <v>0</v>
      </c>
      <c r="G17" s="31">
        <v>6566</v>
      </c>
      <c r="H17" s="42">
        <v>7643.8250000000007</v>
      </c>
      <c r="I17" s="30"/>
      <c r="J17" s="30" t="s">
        <v>56</v>
      </c>
      <c r="K17" s="30"/>
      <c r="L17" s="30"/>
      <c r="M17" s="30"/>
      <c r="N17" s="30" t="s">
        <v>57</v>
      </c>
    </row>
    <row r="18" spans="1:14" ht="21" x14ac:dyDescent="0.35">
      <c r="A18" s="31">
        <v>2010</v>
      </c>
      <c r="B18" s="31">
        <v>3</v>
      </c>
      <c r="C18" s="31">
        <v>15</v>
      </c>
      <c r="D18" s="31">
        <v>0</v>
      </c>
      <c r="E18" s="31">
        <v>0</v>
      </c>
      <c r="F18" s="31">
        <v>1</v>
      </c>
      <c r="G18" s="31">
        <v>7560</v>
      </c>
      <c r="H18" s="42">
        <v>8310.2249999999985</v>
      </c>
      <c r="I18" s="30"/>
      <c r="J18" s="35" t="s">
        <v>58</v>
      </c>
      <c r="K18" s="35" t="s">
        <v>59</v>
      </c>
      <c r="L18" s="35" t="s">
        <v>60</v>
      </c>
      <c r="M18" s="30"/>
      <c r="N18" s="30" t="s">
        <v>61</v>
      </c>
    </row>
    <row r="19" spans="1:14" ht="21" x14ac:dyDescent="0.35">
      <c r="A19" s="31">
        <v>2010</v>
      </c>
      <c r="B19" s="31">
        <v>4</v>
      </c>
      <c r="C19" s="31">
        <v>16</v>
      </c>
      <c r="D19" s="31">
        <v>0</v>
      </c>
      <c r="E19" s="31">
        <v>0</v>
      </c>
      <c r="F19" s="31">
        <v>0</v>
      </c>
      <c r="G19" s="31">
        <v>12948</v>
      </c>
      <c r="H19" s="42">
        <v>12523.025000000001</v>
      </c>
      <c r="I19" s="30"/>
      <c r="J19" s="32">
        <v>1</v>
      </c>
      <c r="K19" s="32">
        <v>1749.3500000000013</v>
      </c>
      <c r="L19" s="32">
        <v>1265.6499999999987</v>
      </c>
      <c r="M19" s="30"/>
      <c r="N19" s="30" t="s">
        <v>62</v>
      </c>
    </row>
    <row r="20" spans="1:14" ht="21" x14ac:dyDescent="0.35">
      <c r="A20" s="31">
        <v>2011</v>
      </c>
      <c r="B20" s="31">
        <v>1</v>
      </c>
      <c r="C20" s="31">
        <v>17</v>
      </c>
      <c r="D20" s="31">
        <v>1</v>
      </c>
      <c r="E20" s="31">
        <v>0</v>
      </c>
      <c r="F20" s="31">
        <v>0</v>
      </c>
      <c r="G20" s="31">
        <v>9857</v>
      </c>
      <c r="H20" s="42">
        <v>9861.4500000000007</v>
      </c>
      <c r="I20" s="30"/>
      <c r="J20" s="32">
        <v>2</v>
      </c>
      <c r="K20" s="32">
        <v>1559.75</v>
      </c>
      <c r="L20" s="32">
        <v>1326.25</v>
      </c>
      <c r="M20" s="30"/>
      <c r="N20" s="30" t="s">
        <v>63</v>
      </c>
    </row>
    <row r="21" spans="1:14" ht="21" x14ac:dyDescent="0.35">
      <c r="A21" s="31">
        <v>2011</v>
      </c>
      <c r="B21" s="31">
        <v>2</v>
      </c>
      <c r="C21" s="31">
        <v>18</v>
      </c>
      <c r="D21" s="31">
        <v>0</v>
      </c>
      <c r="E21" s="31">
        <v>1</v>
      </c>
      <c r="F21" s="31">
        <v>0</v>
      </c>
      <c r="G21" s="31">
        <v>9913</v>
      </c>
      <c r="H21" s="42">
        <v>9671.8500000000022</v>
      </c>
      <c r="I21" s="30"/>
      <c r="J21" s="32">
        <v>3</v>
      </c>
      <c r="K21" s="32">
        <v>2226.1499999999992</v>
      </c>
      <c r="L21" s="32">
        <v>1035.8500000000008</v>
      </c>
      <c r="M21" s="30"/>
      <c r="N21" s="30" t="s">
        <v>64</v>
      </c>
    </row>
    <row r="22" spans="1:14" ht="21" x14ac:dyDescent="0.35">
      <c r="A22" s="31">
        <v>2011</v>
      </c>
      <c r="B22" s="31">
        <v>3</v>
      </c>
      <c r="C22" s="31">
        <v>19</v>
      </c>
      <c r="D22" s="31">
        <v>0</v>
      </c>
      <c r="E22" s="31">
        <v>0</v>
      </c>
      <c r="F22" s="31">
        <v>1</v>
      </c>
      <c r="G22" s="31">
        <v>10876</v>
      </c>
      <c r="H22" s="42">
        <v>10338.25</v>
      </c>
      <c r="I22" s="30"/>
      <c r="J22" s="32">
        <v>4</v>
      </c>
      <c r="K22" s="32">
        <v>6438.9500000000007</v>
      </c>
      <c r="L22" s="32">
        <v>-565.95000000000073</v>
      </c>
      <c r="M22" s="30"/>
      <c r="N22" s="30" t="s">
        <v>65</v>
      </c>
    </row>
    <row r="23" spans="1:14" ht="21" x14ac:dyDescent="0.35">
      <c r="A23" s="31">
        <v>2011</v>
      </c>
      <c r="B23" s="31">
        <v>4</v>
      </c>
      <c r="C23" s="31">
        <v>20</v>
      </c>
      <c r="D23" s="31">
        <v>0</v>
      </c>
      <c r="E23" s="31">
        <v>0</v>
      </c>
      <c r="F23" s="31">
        <v>0</v>
      </c>
      <c r="G23" s="31">
        <v>17431</v>
      </c>
      <c r="H23" s="42">
        <v>14551.05</v>
      </c>
      <c r="I23" s="30"/>
      <c r="J23" s="32">
        <v>5</v>
      </c>
      <c r="K23" s="32">
        <v>3777.3750000000009</v>
      </c>
      <c r="L23" s="32">
        <v>357.62499999999909</v>
      </c>
      <c r="M23" s="30"/>
      <c r="N23" s="30" t="s">
        <v>66</v>
      </c>
    </row>
    <row r="24" spans="1:14" x14ac:dyDescent="0.25">
      <c r="A24" s="40">
        <v>2012</v>
      </c>
      <c r="B24" s="40">
        <v>1</v>
      </c>
      <c r="C24" s="40">
        <v>21</v>
      </c>
      <c r="D24" s="40">
        <v>1</v>
      </c>
      <c r="E24" s="40">
        <v>0</v>
      </c>
      <c r="F24" s="40">
        <v>0</v>
      </c>
      <c r="G24" s="43"/>
      <c r="H24" s="43">
        <v>11889.475000000002</v>
      </c>
      <c r="I24" s="30"/>
      <c r="J24" s="32">
        <v>6</v>
      </c>
      <c r="K24" s="32">
        <v>3587.7750000000005</v>
      </c>
      <c r="L24" s="32">
        <v>475.22499999999945</v>
      </c>
      <c r="M24" s="30"/>
      <c r="N24" s="30" t="s">
        <v>67</v>
      </c>
    </row>
    <row r="25" spans="1:14" x14ac:dyDescent="0.25">
      <c r="A25" s="40">
        <v>2012</v>
      </c>
      <c r="B25" s="40">
        <v>2</v>
      </c>
      <c r="C25" s="40">
        <v>22</v>
      </c>
      <c r="D25" s="40">
        <v>0</v>
      </c>
      <c r="E25" s="40">
        <v>1</v>
      </c>
      <c r="F25" s="40">
        <v>0</v>
      </c>
      <c r="G25" s="43"/>
      <c r="H25" s="43">
        <v>11699.875</v>
      </c>
      <c r="I25" s="30"/>
      <c r="J25" s="32">
        <v>7</v>
      </c>
      <c r="K25" s="32">
        <v>4254.1749999999993</v>
      </c>
      <c r="L25" s="32">
        <v>9.8250000000007276</v>
      </c>
      <c r="M25" s="30"/>
      <c r="N25" s="30" t="s">
        <v>68</v>
      </c>
    </row>
    <row r="26" spans="1:14" x14ac:dyDescent="0.25">
      <c r="A26" s="40">
        <v>2012</v>
      </c>
      <c r="B26" s="40">
        <v>3</v>
      </c>
      <c r="C26" s="40">
        <v>23</v>
      </c>
      <c r="D26" s="40">
        <v>0</v>
      </c>
      <c r="E26" s="40">
        <v>0</v>
      </c>
      <c r="F26" s="40">
        <v>1</v>
      </c>
      <c r="G26" s="43"/>
      <c r="H26" s="43">
        <v>12366.275000000001</v>
      </c>
      <c r="I26" s="30"/>
      <c r="J26" s="32">
        <v>8</v>
      </c>
      <c r="K26" s="32">
        <v>8466.9750000000004</v>
      </c>
      <c r="L26" s="32">
        <v>-1762.9750000000004</v>
      </c>
      <c r="M26" s="30"/>
      <c r="N26" s="30" t="s">
        <v>69</v>
      </c>
    </row>
    <row r="27" spans="1:14" x14ac:dyDescent="0.25">
      <c r="A27" s="40">
        <v>2012</v>
      </c>
      <c r="B27" s="40">
        <v>4</v>
      </c>
      <c r="C27" s="40">
        <v>24</v>
      </c>
      <c r="D27" s="40">
        <v>0</v>
      </c>
      <c r="E27" s="40">
        <v>0</v>
      </c>
      <c r="F27" s="40">
        <v>0</v>
      </c>
      <c r="G27" s="43"/>
      <c r="H27" s="43">
        <v>16579.075000000001</v>
      </c>
      <c r="I27" s="30"/>
      <c r="J27" s="32">
        <v>9</v>
      </c>
      <c r="K27" s="32">
        <v>5805.4000000000015</v>
      </c>
      <c r="L27" s="32">
        <v>-916.40000000000146</v>
      </c>
      <c r="M27" s="30"/>
      <c r="N27" s="30"/>
    </row>
    <row r="28" spans="1:14" ht="21" x14ac:dyDescent="0.35">
      <c r="A28" s="41"/>
      <c r="B28" s="41"/>
      <c r="C28" s="40">
        <v>507.00625000000002</v>
      </c>
      <c r="D28" s="40">
        <v>-3168.5812499999993</v>
      </c>
      <c r="E28" s="40">
        <v>-3865.1875</v>
      </c>
      <c r="F28" s="40">
        <v>-3705.7937500000012</v>
      </c>
      <c r="G28" s="41"/>
      <c r="H28" s="40"/>
      <c r="I28" s="30"/>
      <c r="J28" s="32">
        <v>10</v>
      </c>
      <c r="K28" s="32">
        <v>5615.7999999999993</v>
      </c>
      <c r="L28" s="32">
        <v>-964.79999999999927</v>
      </c>
      <c r="M28" s="30"/>
      <c r="N28" s="30"/>
    </row>
    <row r="29" spans="1:14" x14ac:dyDescent="0.25">
      <c r="A29" s="30"/>
      <c r="B29" s="30"/>
      <c r="C29" s="30"/>
      <c r="D29" s="30"/>
      <c r="E29" s="30"/>
      <c r="F29" s="30"/>
      <c r="G29" s="30"/>
      <c r="H29" s="30"/>
      <c r="I29" s="30"/>
      <c r="J29" s="32">
        <v>11</v>
      </c>
      <c r="K29" s="32">
        <v>6282.2000000000007</v>
      </c>
      <c r="L29" s="32">
        <v>-833.20000000000073</v>
      </c>
      <c r="M29" s="30"/>
      <c r="N29" s="30"/>
    </row>
    <row r="30" spans="1:14" x14ac:dyDescent="0.25">
      <c r="A30" s="30"/>
      <c r="B30" s="30"/>
      <c r="C30" s="30"/>
      <c r="D30" s="30"/>
      <c r="E30" s="30"/>
      <c r="F30" s="30"/>
      <c r="G30" s="30"/>
      <c r="H30" s="30"/>
      <c r="I30" s="30"/>
      <c r="J30" s="32">
        <v>12</v>
      </c>
      <c r="K30" s="32">
        <v>10495</v>
      </c>
      <c r="L30" s="32">
        <v>-976</v>
      </c>
      <c r="M30" s="30"/>
      <c r="N30" s="30"/>
    </row>
    <row r="31" spans="1:14" x14ac:dyDescent="0.25">
      <c r="A31" s="30"/>
      <c r="B31" s="30"/>
      <c r="C31" s="30"/>
      <c r="D31" s="30"/>
      <c r="E31" s="30"/>
      <c r="F31" s="30"/>
      <c r="G31" s="30"/>
      <c r="H31" s="30"/>
      <c r="I31" s="30"/>
      <c r="J31" s="32">
        <v>13</v>
      </c>
      <c r="K31" s="32">
        <v>7833.4250000000011</v>
      </c>
      <c r="L31" s="32">
        <v>-702.42500000000109</v>
      </c>
      <c r="M31" s="30"/>
      <c r="N31" s="30"/>
    </row>
    <row r="32" spans="1:14" x14ac:dyDescent="0.25">
      <c r="A32" s="30"/>
      <c r="B32" s="30"/>
      <c r="C32" s="30"/>
      <c r="D32" s="30"/>
      <c r="E32" s="30"/>
      <c r="F32" s="30"/>
      <c r="G32" s="30"/>
      <c r="H32" s="30"/>
      <c r="I32" s="30"/>
      <c r="J32" s="32">
        <v>14</v>
      </c>
      <c r="K32" s="32">
        <v>7643.8250000000007</v>
      </c>
      <c r="L32" s="32">
        <v>-1077.8250000000007</v>
      </c>
      <c r="M32" s="30"/>
      <c r="N32" s="30"/>
    </row>
    <row r="33" spans="10:12" x14ac:dyDescent="0.25">
      <c r="J33" s="32">
        <v>15</v>
      </c>
      <c r="K33" s="32">
        <v>8310.2249999999985</v>
      </c>
      <c r="L33" s="32">
        <v>-750.22499999999854</v>
      </c>
    </row>
    <row r="34" spans="10:12" x14ac:dyDescent="0.25">
      <c r="J34" s="32">
        <v>16</v>
      </c>
      <c r="K34" s="32">
        <v>12523.025000000001</v>
      </c>
      <c r="L34" s="32">
        <v>424.97499999999854</v>
      </c>
    </row>
    <row r="35" spans="10:12" x14ac:dyDescent="0.25">
      <c r="J35" s="32">
        <v>17</v>
      </c>
      <c r="K35" s="32">
        <v>9861.4500000000007</v>
      </c>
      <c r="L35" s="32">
        <v>-4.4500000000007276</v>
      </c>
    </row>
    <row r="36" spans="10:12" x14ac:dyDescent="0.25">
      <c r="J36" s="32">
        <v>18</v>
      </c>
      <c r="K36" s="32">
        <v>9671.8500000000022</v>
      </c>
      <c r="L36" s="32">
        <v>241.14999999999782</v>
      </c>
    </row>
    <row r="37" spans="10:12" x14ac:dyDescent="0.25">
      <c r="J37" s="32">
        <v>19</v>
      </c>
      <c r="K37" s="32">
        <v>10338.25</v>
      </c>
      <c r="L37" s="32">
        <v>537.75</v>
      </c>
    </row>
    <row r="38" spans="10:12" ht="15.75" thickBot="1" x14ac:dyDescent="0.3">
      <c r="J38" s="34">
        <v>20</v>
      </c>
      <c r="K38" s="34">
        <v>14551.05</v>
      </c>
      <c r="L38" s="34">
        <v>2879.9500000000007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8" sqref="A18"/>
    </sheetView>
  </sheetViews>
  <sheetFormatPr defaultRowHeight="15" x14ac:dyDescent="0.25"/>
  <cols>
    <col min="1" max="1" width="116.85546875" bestFit="1" customWidth="1"/>
  </cols>
  <sheetData>
    <row r="1" spans="1:1" ht="15.75" x14ac:dyDescent="0.25">
      <c r="A1" s="46" t="s">
        <v>70</v>
      </c>
    </row>
    <row r="2" spans="1:1" x14ac:dyDescent="0.25">
      <c r="A2" s="45" t="s">
        <v>71</v>
      </c>
    </row>
    <row r="3" spans="1:1" x14ac:dyDescent="0.25">
      <c r="A3" s="45" t="s">
        <v>72</v>
      </c>
    </row>
    <row r="4" spans="1:1" x14ac:dyDescent="0.25">
      <c r="A4" s="45" t="s">
        <v>73</v>
      </c>
    </row>
    <row r="5" spans="1:1" x14ac:dyDescent="0.25">
      <c r="A5" s="45" t="s">
        <v>74</v>
      </c>
    </row>
    <row r="7" spans="1:1" ht="15.75" x14ac:dyDescent="0.25">
      <c r="A7" s="46" t="s">
        <v>75</v>
      </c>
    </row>
    <row r="8" spans="1:1" x14ac:dyDescent="0.25">
      <c r="A8" s="45" t="s">
        <v>76</v>
      </c>
    </row>
    <row r="9" spans="1:1" x14ac:dyDescent="0.25">
      <c r="A9" s="45" t="s">
        <v>77</v>
      </c>
    </row>
    <row r="10" spans="1:1" x14ac:dyDescent="0.25">
      <c r="A10" s="45" t="s">
        <v>78</v>
      </c>
    </row>
    <row r="11" spans="1:1" x14ac:dyDescent="0.25">
      <c r="A11" s="45" t="s">
        <v>79</v>
      </c>
    </row>
    <row r="13" spans="1:1" ht="15.75" x14ac:dyDescent="0.25">
      <c r="A13" s="46" t="s">
        <v>80</v>
      </c>
    </row>
    <row r="14" spans="1:1" x14ac:dyDescent="0.25">
      <c r="A14" s="45" t="s">
        <v>81</v>
      </c>
    </row>
    <row r="15" spans="1:1" x14ac:dyDescent="0.25">
      <c r="A15" s="45" t="s">
        <v>82</v>
      </c>
    </row>
    <row r="17" spans="1:1" ht="15.75" x14ac:dyDescent="0.25">
      <c r="A17" s="46" t="s">
        <v>83</v>
      </c>
    </row>
    <row r="18" spans="1:1" x14ac:dyDescent="0.25">
      <c r="A18" s="45" t="s">
        <v>84</v>
      </c>
    </row>
    <row r="20" spans="1:1" ht="15.75" x14ac:dyDescent="0.25">
      <c r="A20" s="46" t="s">
        <v>27</v>
      </c>
    </row>
    <row r="21" spans="1:1" x14ac:dyDescent="0.25">
      <c r="A21" s="45" t="s">
        <v>85</v>
      </c>
    </row>
    <row r="22" spans="1:1" x14ac:dyDescent="0.25">
      <c r="A22" s="45" t="s">
        <v>86</v>
      </c>
    </row>
    <row r="23" spans="1:1" x14ac:dyDescent="0.25">
      <c r="A23" s="45" t="s">
        <v>87</v>
      </c>
    </row>
    <row r="24" spans="1:1" x14ac:dyDescent="0.25">
      <c r="A24" s="45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J10" sqref="J10"/>
    </sheetView>
  </sheetViews>
  <sheetFormatPr defaultRowHeight="15" x14ac:dyDescent="0.25"/>
  <sheetData>
    <row r="1" spans="1:16" ht="21" x14ac:dyDescent="0.35">
      <c r="A1" s="25" t="s">
        <v>89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ht="21" x14ac:dyDescent="0.35">
      <c r="A2" s="52" t="s">
        <v>19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</row>
    <row r="3" spans="1:16" ht="21" x14ac:dyDescent="0.35">
      <c r="A3" s="47"/>
      <c r="B3" s="47"/>
      <c r="C3" s="47"/>
      <c r="D3" s="47"/>
      <c r="E3" s="47"/>
      <c r="F3" s="47"/>
      <c r="G3" s="47"/>
      <c r="H3" s="55" t="s">
        <v>90</v>
      </c>
      <c r="I3" s="47"/>
      <c r="J3" s="47"/>
      <c r="K3" s="47"/>
      <c r="L3" s="50"/>
      <c r="M3" s="50"/>
      <c r="N3" s="47"/>
      <c r="O3" s="47"/>
      <c r="P3" s="47"/>
    </row>
    <row r="4" spans="1:16" ht="21" x14ac:dyDescent="0.35">
      <c r="A4" s="54" t="s">
        <v>0</v>
      </c>
      <c r="B4" s="54" t="s">
        <v>91</v>
      </c>
      <c r="C4" s="54" t="s">
        <v>2</v>
      </c>
      <c r="D4" s="54" t="s">
        <v>3</v>
      </c>
      <c r="E4" s="47"/>
      <c r="F4" s="47"/>
      <c r="G4" s="49"/>
      <c r="H4" s="53" t="s">
        <v>21</v>
      </c>
      <c r="I4" s="49"/>
      <c r="J4" s="49"/>
      <c r="K4" s="49"/>
      <c r="L4" s="49"/>
      <c r="M4" s="49"/>
      <c r="N4" s="49"/>
      <c r="O4" s="49"/>
      <c r="P4" s="49"/>
    </row>
    <row r="5" spans="1:16" ht="21" x14ac:dyDescent="0.35">
      <c r="A5" s="48">
        <v>2007</v>
      </c>
      <c r="B5" s="48">
        <v>1</v>
      </c>
      <c r="C5" s="48">
        <v>1</v>
      </c>
      <c r="D5" s="48">
        <v>3015</v>
      </c>
      <c r="E5" s="47"/>
      <c r="F5" s="47"/>
      <c r="G5" s="49"/>
      <c r="H5" s="49"/>
      <c r="I5" s="49"/>
      <c r="J5" s="49"/>
      <c r="K5" s="49"/>
      <c r="L5" s="49"/>
      <c r="M5" s="49"/>
      <c r="N5" s="49"/>
      <c r="O5" s="49"/>
      <c r="P5" s="49"/>
    </row>
    <row r="6" spans="1:16" ht="21" x14ac:dyDescent="0.35">
      <c r="A6" s="48">
        <v>2007</v>
      </c>
      <c r="B6" s="48">
        <v>2</v>
      </c>
      <c r="C6" s="48">
        <v>2</v>
      </c>
      <c r="D6" s="48">
        <v>2886</v>
      </c>
      <c r="E6" s="47"/>
      <c r="F6" s="47"/>
      <c r="G6" s="49"/>
      <c r="H6" s="55" t="s">
        <v>23</v>
      </c>
      <c r="I6" s="49"/>
      <c r="J6" s="49"/>
      <c r="K6" s="49"/>
      <c r="L6" s="49"/>
      <c r="M6" s="49"/>
      <c r="N6" s="49"/>
      <c r="O6" s="49"/>
      <c r="P6" s="49"/>
    </row>
    <row r="7" spans="1:16" ht="21" x14ac:dyDescent="0.35">
      <c r="A7" s="48">
        <v>2007</v>
      </c>
      <c r="B7" s="48">
        <v>3</v>
      </c>
      <c r="C7" s="48">
        <v>3</v>
      </c>
      <c r="D7" s="48">
        <v>3262</v>
      </c>
      <c r="E7" s="47"/>
      <c r="F7" s="47"/>
      <c r="G7" s="49"/>
      <c r="H7" s="53" t="s">
        <v>92</v>
      </c>
      <c r="I7" s="49"/>
      <c r="J7" s="49"/>
      <c r="K7" s="49"/>
      <c r="L7" s="49"/>
      <c r="M7" s="49"/>
      <c r="N7" s="49"/>
      <c r="O7" s="49"/>
      <c r="P7" s="49"/>
    </row>
    <row r="8" spans="1:16" ht="21" x14ac:dyDescent="0.35">
      <c r="A8" s="48">
        <v>2007</v>
      </c>
      <c r="B8" s="48">
        <v>4</v>
      </c>
      <c r="C8" s="48">
        <v>4</v>
      </c>
      <c r="D8" s="48">
        <v>5873</v>
      </c>
      <c r="E8" s="47"/>
      <c r="F8" s="47"/>
      <c r="G8" s="49"/>
      <c r="H8" s="53" t="s">
        <v>25</v>
      </c>
      <c r="I8" s="49"/>
      <c r="J8" s="49"/>
      <c r="K8" s="49"/>
      <c r="L8" s="49"/>
      <c r="M8" s="49"/>
      <c r="N8" s="49"/>
      <c r="O8" s="49"/>
      <c r="P8" s="49"/>
    </row>
    <row r="9" spans="1:16" ht="21" x14ac:dyDescent="0.35">
      <c r="A9" s="48">
        <v>2008</v>
      </c>
      <c r="B9" s="48">
        <v>5</v>
      </c>
      <c r="C9" s="48">
        <v>1</v>
      </c>
      <c r="D9" s="48">
        <v>4135</v>
      </c>
      <c r="E9" s="47"/>
      <c r="F9" s="47"/>
      <c r="G9" s="49"/>
      <c r="H9" s="53" t="s">
        <v>26</v>
      </c>
      <c r="I9" s="49"/>
      <c r="J9" s="49"/>
      <c r="K9" s="49"/>
      <c r="L9" s="49"/>
      <c r="M9" s="49"/>
      <c r="N9" s="49"/>
      <c r="O9" s="49"/>
      <c r="P9" s="49"/>
    </row>
    <row r="10" spans="1:16" ht="21" x14ac:dyDescent="0.35">
      <c r="A10" s="48">
        <v>2008</v>
      </c>
      <c r="B10" s="48">
        <v>6</v>
      </c>
      <c r="C10" s="48">
        <v>2</v>
      </c>
      <c r="D10" s="48">
        <v>4063</v>
      </c>
      <c r="E10" s="47"/>
      <c r="F10" s="47"/>
      <c r="G10" s="49"/>
      <c r="H10" s="53" t="s">
        <v>27</v>
      </c>
      <c r="I10" s="49"/>
      <c r="J10" s="49"/>
      <c r="K10" s="49"/>
      <c r="L10" s="49"/>
      <c r="M10" s="49"/>
      <c r="N10" s="49"/>
      <c r="O10" s="49"/>
      <c r="P10" s="49"/>
    </row>
    <row r="11" spans="1:16" ht="21" x14ac:dyDescent="0.35">
      <c r="A11" s="48">
        <v>2008</v>
      </c>
      <c r="B11" s="48">
        <v>7</v>
      </c>
      <c r="C11" s="48">
        <v>3</v>
      </c>
      <c r="D11" s="48">
        <v>4264</v>
      </c>
      <c r="E11" s="47"/>
      <c r="F11" s="47"/>
      <c r="G11" s="49"/>
      <c r="H11" s="49"/>
      <c r="I11" s="49"/>
      <c r="J11" s="49"/>
      <c r="K11" s="49"/>
      <c r="L11" s="49"/>
      <c r="M11" s="49"/>
      <c r="N11" s="49"/>
      <c r="O11" s="49"/>
      <c r="P11" s="49"/>
    </row>
    <row r="12" spans="1:16" ht="21" x14ac:dyDescent="0.35">
      <c r="A12" s="48">
        <v>2008</v>
      </c>
      <c r="B12" s="48">
        <v>8</v>
      </c>
      <c r="C12" s="48">
        <v>4</v>
      </c>
      <c r="D12" s="48">
        <v>6704</v>
      </c>
      <c r="E12" s="47"/>
      <c r="F12" s="47"/>
      <c r="G12" s="49"/>
      <c r="H12" s="49"/>
      <c r="I12" s="49"/>
      <c r="J12" s="49"/>
      <c r="K12" s="49"/>
      <c r="L12" s="49"/>
      <c r="M12" s="49"/>
      <c r="N12" s="49"/>
      <c r="O12" s="49"/>
      <c r="P12" s="49"/>
    </row>
    <row r="13" spans="1:16" ht="21" x14ac:dyDescent="0.35">
      <c r="A13" s="48">
        <v>2009</v>
      </c>
      <c r="B13" s="48">
        <v>9</v>
      </c>
      <c r="C13" s="48">
        <v>1</v>
      </c>
      <c r="D13" s="48">
        <v>4889</v>
      </c>
      <c r="E13" s="47"/>
      <c r="F13" s="47"/>
      <c r="G13" s="49"/>
      <c r="H13" s="49"/>
      <c r="I13" s="49"/>
      <c r="J13" s="49"/>
      <c r="K13" s="49"/>
      <c r="L13" s="49"/>
      <c r="M13" s="49"/>
      <c r="N13" s="49"/>
      <c r="O13" s="49"/>
      <c r="P13" s="49"/>
    </row>
    <row r="14" spans="1:16" ht="21" x14ac:dyDescent="0.35">
      <c r="A14" s="48">
        <v>2009</v>
      </c>
      <c r="B14" s="48">
        <v>10</v>
      </c>
      <c r="C14" s="48">
        <v>2</v>
      </c>
      <c r="D14" s="48">
        <v>4651</v>
      </c>
      <c r="E14" s="47"/>
      <c r="F14" s="47"/>
      <c r="G14" s="49"/>
      <c r="H14" s="49"/>
      <c r="I14" s="49"/>
      <c r="J14" s="49"/>
      <c r="K14" s="49"/>
      <c r="L14" s="49"/>
      <c r="M14" s="49"/>
      <c r="N14" s="49"/>
      <c r="O14" s="49"/>
      <c r="P14" s="49"/>
    </row>
    <row r="15" spans="1:16" ht="21" x14ac:dyDescent="0.35">
      <c r="A15" s="48">
        <v>2009</v>
      </c>
      <c r="B15" s="48">
        <v>11</v>
      </c>
      <c r="C15" s="48">
        <v>3</v>
      </c>
      <c r="D15" s="48">
        <v>5449</v>
      </c>
      <c r="E15" s="47"/>
      <c r="F15" s="47"/>
      <c r="G15" s="49"/>
      <c r="H15" s="49"/>
      <c r="I15" s="49"/>
      <c r="J15" s="49"/>
      <c r="K15" s="49"/>
      <c r="L15" s="49"/>
      <c r="M15" s="49"/>
      <c r="N15" s="49"/>
      <c r="O15" s="49"/>
      <c r="P15" s="49"/>
    </row>
    <row r="16" spans="1:16" ht="21" x14ac:dyDescent="0.35">
      <c r="A16" s="48">
        <v>2009</v>
      </c>
      <c r="B16" s="48">
        <v>12</v>
      </c>
      <c r="C16" s="48">
        <v>4</v>
      </c>
      <c r="D16" s="48">
        <v>9519</v>
      </c>
      <c r="E16" s="47"/>
      <c r="F16" s="47"/>
      <c r="G16" s="49"/>
      <c r="H16" s="49"/>
      <c r="I16" s="49"/>
      <c r="J16" s="49"/>
      <c r="K16" s="49"/>
      <c r="L16" s="49"/>
      <c r="M16" s="49"/>
      <c r="N16" s="49"/>
      <c r="O16" s="49"/>
      <c r="P16" s="49"/>
    </row>
    <row r="17" spans="1:16" ht="21" x14ac:dyDescent="0.35">
      <c r="A17" s="48">
        <v>2010</v>
      </c>
      <c r="B17" s="48">
        <v>13</v>
      </c>
      <c r="C17" s="48">
        <v>1</v>
      </c>
      <c r="D17" s="48">
        <v>7131</v>
      </c>
      <c r="E17" s="47"/>
      <c r="F17" s="47"/>
      <c r="G17" s="49"/>
      <c r="H17" s="49"/>
      <c r="I17" s="49"/>
      <c r="J17" s="49"/>
      <c r="K17" s="49"/>
      <c r="L17" s="49"/>
      <c r="M17" s="49"/>
      <c r="N17" s="49"/>
      <c r="O17" s="49"/>
      <c r="P17" s="49"/>
    </row>
    <row r="18" spans="1:16" ht="21" x14ac:dyDescent="0.35">
      <c r="A18" s="48">
        <v>2010</v>
      </c>
      <c r="B18" s="48">
        <v>14</v>
      </c>
      <c r="C18" s="48">
        <v>2</v>
      </c>
      <c r="D18" s="48">
        <v>6566</v>
      </c>
      <c r="E18" s="47"/>
      <c r="F18" s="47"/>
      <c r="G18" s="49"/>
      <c r="H18" s="49"/>
      <c r="I18" s="49"/>
      <c r="J18" s="49"/>
      <c r="K18" s="49"/>
      <c r="L18" s="49"/>
      <c r="M18" s="49"/>
      <c r="N18" s="49"/>
      <c r="O18" s="49"/>
      <c r="P18" s="49"/>
    </row>
    <row r="19" spans="1:16" ht="21" x14ac:dyDescent="0.35">
      <c r="A19" s="48">
        <v>2010</v>
      </c>
      <c r="B19" s="48">
        <v>15</v>
      </c>
      <c r="C19" s="48">
        <v>3</v>
      </c>
      <c r="D19" s="48">
        <v>7560</v>
      </c>
      <c r="E19" s="47"/>
      <c r="F19" s="47"/>
      <c r="G19" s="49"/>
      <c r="H19" s="49"/>
      <c r="I19" s="49"/>
      <c r="J19" s="49"/>
      <c r="K19" s="49"/>
      <c r="L19" s="49"/>
      <c r="M19" s="49"/>
      <c r="N19" s="49"/>
      <c r="O19" s="49"/>
      <c r="P19" s="49"/>
    </row>
    <row r="20" spans="1:16" ht="21" x14ac:dyDescent="0.35">
      <c r="A20" s="48">
        <v>2010</v>
      </c>
      <c r="B20" s="48">
        <v>16</v>
      </c>
      <c r="C20" s="48">
        <v>4</v>
      </c>
      <c r="D20" s="48">
        <v>12948</v>
      </c>
      <c r="E20" s="47"/>
      <c r="F20" s="47"/>
      <c r="G20" s="49"/>
      <c r="H20" s="49"/>
      <c r="I20" s="49"/>
      <c r="J20" s="49"/>
      <c r="K20" s="49"/>
      <c r="L20" s="49"/>
      <c r="M20" s="49"/>
      <c r="N20" s="49"/>
      <c r="O20" s="49"/>
      <c r="P20" s="49"/>
    </row>
    <row r="21" spans="1:16" ht="21" x14ac:dyDescent="0.35">
      <c r="A21" s="48">
        <v>2011</v>
      </c>
      <c r="B21" s="48">
        <v>17</v>
      </c>
      <c r="C21" s="48">
        <v>1</v>
      </c>
      <c r="D21" s="48">
        <v>9857</v>
      </c>
      <c r="E21" s="47"/>
      <c r="F21" s="47"/>
      <c r="G21" s="49"/>
      <c r="H21" s="49"/>
      <c r="I21" s="49"/>
      <c r="J21" s="49"/>
      <c r="K21" s="49"/>
      <c r="L21" s="49"/>
      <c r="M21" s="49"/>
      <c r="N21" s="49"/>
      <c r="O21" s="49"/>
      <c r="P21" s="49"/>
    </row>
    <row r="22" spans="1:16" ht="21" x14ac:dyDescent="0.35">
      <c r="A22" s="48">
        <v>2011</v>
      </c>
      <c r="B22" s="48">
        <v>18</v>
      </c>
      <c r="C22" s="48">
        <v>2</v>
      </c>
      <c r="D22" s="48">
        <v>9913</v>
      </c>
      <c r="E22" s="47"/>
      <c r="F22" s="47"/>
      <c r="G22" s="49"/>
      <c r="H22" s="49"/>
      <c r="I22" s="49"/>
      <c r="J22" s="49"/>
      <c r="K22" s="49"/>
      <c r="L22" s="49"/>
      <c r="M22" s="49"/>
      <c r="N22" s="49"/>
      <c r="O22" s="49"/>
      <c r="P22" s="49"/>
    </row>
    <row r="23" spans="1:16" ht="21" x14ac:dyDescent="0.35">
      <c r="A23" s="48">
        <v>2011</v>
      </c>
      <c r="B23" s="48">
        <v>19</v>
      </c>
      <c r="C23" s="48">
        <v>3</v>
      </c>
      <c r="D23" s="48">
        <v>10876</v>
      </c>
      <c r="E23" s="47"/>
      <c r="F23" s="47"/>
      <c r="G23" s="49"/>
      <c r="H23" s="49"/>
      <c r="I23" s="49"/>
      <c r="J23" s="49"/>
      <c r="K23" s="49"/>
      <c r="L23" s="49"/>
      <c r="M23" s="49"/>
      <c r="N23" s="49"/>
      <c r="O23" s="49"/>
      <c r="P23" s="49"/>
    </row>
    <row r="24" spans="1:16" ht="21" x14ac:dyDescent="0.35">
      <c r="A24" s="48">
        <v>2011</v>
      </c>
      <c r="B24" s="48">
        <v>20</v>
      </c>
      <c r="C24" s="48">
        <v>4</v>
      </c>
      <c r="D24" s="48">
        <v>17431</v>
      </c>
      <c r="E24" s="47"/>
      <c r="F24" s="47"/>
      <c r="G24" s="49"/>
      <c r="H24" s="49"/>
      <c r="I24" s="49"/>
      <c r="J24" s="49"/>
      <c r="K24" s="49"/>
      <c r="L24" s="49"/>
      <c r="M24" s="49"/>
      <c r="N24" s="49"/>
      <c r="O24" s="49"/>
      <c r="P24" s="49"/>
    </row>
    <row r="25" spans="1:16" ht="21" x14ac:dyDescent="0.35">
      <c r="A25" s="47"/>
      <c r="B25" s="48">
        <v>21</v>
      </c>
      <c r="C25" s="48">
        <v>1</v>
      </c>
      <c r="D25" s="47"/>
      <c r="E25" s="47"/>
      <c r="F25" s="47"/>
      <c r="G25" s="49"/>
      <c r="H25" s="49"/>
      <c r="I25" s="49"/>
      <c r="J25" s="49"/>
      <c r="K25" s="49"/>
      <c r="L25" s="49"/>
      <c r="M25" s="49"/>
      <c r="N25" s="49"/>
      <c r="O25" s="49"/>
      <c r="P25" s="49"/>
    </row>
    <row r="26" spans="1:16" ht="21" x14ac:dyDescent="0.35">
      <c r="A26" s="47"/>
      <c r="B26" s="48">
        <v>22</v>
      </c>
      <c r="C26" s="48">
        <v>2</v>
      </c>
      <c r="D26" s="47"/>
      <c r="E26" s="47"/>
      <c r="F26" s="47"/>
      <c r="G26" s="49"/>
      <c r="H26" s="49"/>
      <c r="I26" s="49"/>
      <c r="J26" s="49"/>
      <c r="K26" s="49"/>
      <c r="L26" s="49"/>
      <c r="M26" s="49"/>
      <c r="N26" s="49"/>
      <c r="O26" s="49"/>
      <c r="P26" s="49"/>
    </row>
    <row r="27" spans="1:16" ht="21" x14ac:dyDescent="0.35">
      <c r="A27" s="47"/>
      <c r="B27" s="48">
        <v>23</v>
      </c>
      <c r="C27" s="48">
        <v>3</v>
      </c>
      <c r="D27" s="47"/>
      <c r="E27" s="47"/>
      <c r="F27" s="47"/>
      <c r="G27" s="49"/>
      <c r="H27" s="49"/>
      <c r="I27" s="49"/>
      <c r="J27" s="49"/>
      <c r="K27" s="49"/>
      <c r="L27" s="49"/>
      <c r="M27" s="49"/>
      <c r="N27" s="49"/>
      <c r="O27" s="49"/>
      <c r="P27" s="49"/>
    </row>
    <row r="28" spans="1:16" ht="21" x14ac:dyDescent="0.35">
      <c r="A28" s="47"/>
      <c r="B28" s="48">
        <v>24</v>
      </c>
      <c r="C28" s="48">
        <v>4</v>
      </c>
      <c r="D28" s="47"/>
      <c r="E28" s="47"/>
      <c r="F28" s="47"/>
      <c r="G28" s="49"/>
      <c r="H28" s="49"/>
      <c r="I28" s="49"/>
      <c r="J28" s="49"/>
      <c r="K28" s="49"/>
      <c r="L28" s="49"/>
      <c r="M28" s="49"/>
      <c r="N28" s="49"/>
      <c r="O28" s="49"/>
      <c r="P28" s="49"/>
    </row>
  </sheetData>
  <mergeCells count="1">
    <mergeCell ref="A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I14" sqref="I14"/>
    </sheetView>
  </sheetViews>
  <sheetFormatPr defaultRowHeight="15" x14ac:dyDescent="0.25"/>
  <cols>
    <col min="2" max="2" width="15.5703125" customWidth="1"/>
    <col min="5" max="6" width="13" bestFit="1" customWidth="1"/>
    <col min="7" max="7" width="16.85546875" customWidth="1"/>
    <col min="8" max="8" width="12.85546875" customWidth="1"/>
    <col min="9" max="9" width="10.140625" customWidth="1"/>
    <col min="10" max="10" width="11.42578125" bestFit="1" customWidth="1"/>
    <col min="11" max="11" width="10.85546875" customWidth="1"/>
    <col min="12" max="12" width="11.28515625" customWidth="1"/>
    <col min="15" max="15" width="10.42578125" customWidth="1"/>
    <col min="16" max="16" width="11.140625" customWidth="1"/>
  </cols>
  <sheetData>
    <row r="1" spans="1:16" ht="35.25" customHeight="1" x14ac:dyDescent="0.3">
      <c r="A1" s="63" t="s">
        <v>0</v>
      </c>
      <c r="B1" s="64" t="s">
        <v>1</v>
      </c>
      <c r="C1" s="63" t="s">
        <v>2</v>
      </c>
      <c r="D1" s="63" t="s">
        <v>3</v>
      </c>
      <c r="E1" s="65" t="s">
        <v>95</v>
      </c>
      <c r="F1" s="65" t="s">
        <v>96</v>
      </c>
      <c r="G1" s="64" t="s">
        <v>97</v>
      </c>
      <c r="H1" s="64" t="s">
        <v>109</v>
      </c>
      <c r="I1" s="63" t="s">
        <v>98</v>
      </c>
      <c r="J1" s="74" t="s">
        <v>4</v>
      </c>
      <c r="K1" s="56"/>
      <c r="L1" s="66" t="s">
        <v>93</v>
      </c>
      <c r="M1" s="75">
        <v>485.81966911764704</v>
      </c>
      <c r="N1" s="60" t="s">
        <v>94</v>
      </c>
      <c r="O1" s="60"/>
      <c r="P1" s="67"/>
    </row>
    <row r="2" spans="1:16" ht="21" x14ac:dyDescent="0.35">
      <c r="A2" s="57">
        <v>2007</v>
      </c>
      <c r="B2" s="57">
        <v>1</v>
      </c>
      <c r="C2" s="57">
        <v>1</v>
      </c>
      <c r="D2" s="57">
        <v>3015</v>
      </c>
      <c r="E2" s="56"/>
      <c r="F2" s="56"/>
      <c r="G2" s="56"/>
      <c r="H2" s="59">
        <v>0.94118415134978284</v>
      </c>
      <c r="I2" s="76">
        <v>2109.3147058823533</v>
      </c>
      <c r="J2" s="73">
        <v>1985.2535713854995</v>
      </c>
      <c r="K2" s="56"/>
      <c r="L2" s="66" t="s">
        <v>55</v>
      </c>
      <c r="M2" s="75">
        <v>1623.4950367647061</v>
      </c>
      <c r="N2" s="60" t="s">
        <v>94</v>
      </c>
      <c r="O2" s="60"/>
      <c r="P2" s="67"/>
    </row>
    <row r="3" spans="1:16" ht="21" x14ac:dyDescent="0.35">
      <c r="A3" s="57">
        <v>2007</v>
      </c>
      <c r="B3" s="57">
        <v>2</v>
      </c>
      <c r="C3" s="57">
        <v>2</v>
      </c>
      <c r="D3" s="57">
        <v>2886</v>
      </c>
      <c r="E3" s="56"/>
      <c r="F3" s="56"/>
      <c r="G3" s="56"/>
      <c r="H3" s="59">
        <v>0.83874015008964109</v>
      </c>
      <c r="I3" s="76">
        <v>2595.1343750000001</v>
      </c>
      <c r="J3" s="73">
        <v>2176.6433951902868</v>
      </c>
      <c r="K3" s="56"/>
      <c r="L3" s="60"/>
      <c r="M3" s="60"/>
      <c r="N3" s="68" t="s">
        <v>99</v>
      </c>
      <c r="O3" s="68"/>
      <c r="P3" s="69"/>
    </row>
    <row r="4" spans="1:16" ht="21" x14ac:dyDescent="0.35">
      <c r="A4" s="57">
        <v>2007</v>
      </c>
      <c r="B4" s="57">
        <v>3</v>
      </c>
      <c r="C4" s="57">
        <v>3</v>
      </c>
      <c r="D4" s="57">
        <v>3262</v>
      </c>
      <c r="E4" s="58">
        <v>3759</v>
      </c>
      <c r="F4" s="58">
        <v>3899</v>
      </c>
      <c r="G4" s="59">
        <v>0.83662477558348292</v>
      </c>
      <c r="H4" s="59">
        <v>0.85490007283295022</v>
      </c>
      <c r="I4" s="76">
        <v>3080.9540441176473</v>
      </c>
      <c r="J4" s="73">
        <v>2633.9078367111492</v>
      </c>
      <c r="K4" s="56"/>
      <c r="L4" s="56"/>
      <c r="M4" s="56"/>
      <c r="N4" s="66" t="s">
        <v>100</v>
      </c>
      <c r="O4" s="66" t="s">
        <v>101</v>
      </c>
      <c r="P4" s="66" t="s">
        <v>102</v>
      </c>
    </row>
    <row r="5" spans="1:16" ht="21" x14ac:dyDescent="0.35">
      <c r="A5" s="57">
        <v>2007</v>
      </c>
      <c r="B5" s="57">
        <v>4</v>
      </c>
      <c r="C5" s="57">
        <v>4</v>
      </c>
      <c r="D5" s="57">
        <v>5873</v>
      </c>
      <c r="E5" s="58">
        <v>4039</v>
      </c>
      <c r="F5" s="58">
        <v>4186.125</v>
      </c>
      <c r="G5" s="59">
        <v>1.402968138791842</v>
      </c>
      <c r="H5" s="59">
        <v>1.365175625727626</v>
      </c>
      <c r="I5" s="76">
        <v>3566.7737132352941</v>
      </c>
      <c r="J5" s="73">
        <v>4869.2725357948402</v>
      </c>
      <c r="K5" s="56"/>
      <c r="L5" s="56"/>
      <c r="M5" s="56"/>
      <c r="N5" s="61">
        <v>1</v>
      </c>
      <c r="O5" s="62">
        <v>0.93854520547781783</v>
      </c>
      <c r="P5" s="62">
        <v>0.94118415134978284</v>
      </c>
    </row>
    <row r="6" spans="1:16" ht="21" x14ac:dyDescent="0.35">
      <c r="A6" s="57">
        <v>2008</v>
      </c>
      <c r="B6" s="57">
        <v>5</v>
      </c>
      <c r="C6" s="57">
        <v>1</v>
      </c>
      <c r="D6" s="57">
        <v>4135</v>
      </c>
      <c r="E6" s="58">
        <v>4333.25</v>
      </c>
      <c r="F6" s="58">
        <v>4458.5</v>
      </c>
      <c r="G6" s="59">
        <v>0.92744196478636309</v>
      </c>
      <c r="H6" s="59">
        <v>0.94118415134978284</v>
      </c>
      <c r="I6" s="76">
        <v>4052.5933823529413</v>
      </c>
      <c r="J6" s="73">
        <v>3814.2366633355991</v>
      </c>
      <c r="K6" s="56"/>
      <c r="L6" s="56"/>
      <c r="M6" s="56"/>
      <c r="N6" s="61">
        <v>2</v>
      </c>
      <c r="O6" s="62">
        <v>0.83638844255870137</v>
      </c>
      <c r="P6" s="62">
        <v>0.83874015008964109</v>
      </c>
    </row>
    <row r="7" spans="1:16" ht="21" x14ac:dyDescent="0.35">
      <c r="A7" s="57">
        <v>2008</v>
      </c>
      <c r="B7" s="57">
        <v>6</v>
      </c>
      <c r="C7" s="57">
        <v>2</v>
      </c>
      <c r="D7" s="57">
        <v>4063</v>
      </c>
      <c r="E7" s="58">
        <v>4583.75</v>
      </c>
      <c r="F7" s="58">
        <v>4687.625</v>
      </c>
      <c r="G7" s="59">
        <v>0.86675021999413349</v>
      </c>
      <c r="H7" s="59">
        <v>0.83874015008964109</v>
      </c>
      <c r="I7" s="76">
        <v>4538.4130514705885</v>
      </c>
      <c r="J7" s="73">
        <v>3806.5492439592272</v>
      </c>
      <c r="K7" s="56"/>
      <c r="L7" s="56"/>
      <c r="M7" s="56"/>
      <c r="N7" s="61">
        <v>3</v>
      </c>
      <c r="O7" s="62">
        <v>0.85250305518777458</v>
      </c>
      <c r="P7" s="62">
        <v>0.85490007283295022</v>
      </c>
    </row>
    <row r="8" spans="1:16" ht="21" x14ac:dyDescent="0.35">
      <c r="A8" s="57">
        <v>2008</v>
      </c>
      <c r="B8" s="57">
        <v>7</v>
      </c>
      <c r="C8" s="57">
        <v>3</v>
      </c>
      <c r="D8" s="57">
        <v>4264</v>
      </c>
      <c r="E8" s="58">
        <v>4791.5</v>
      </c>
      <c r="F8" s="58">
        <v>4885.75</v>
      </c>
      <c r="G8" s="59">
        <v>0.87274215831755619</v>
      </c>
      <c r="H8" s="59">
        <v>0.85490007283295022</v>
      </c>
      <c r="I8" s="76">
        <v>5024.2327205882357</v>
      </c>
      <c r="J8" s="73">
        <v>4295.2169187605741</v>
      </c>
      <c r="K8" s="56"/>
      <c r="L8" s="56"/>
      <c r="M8" s="56"/>
      <c r="N8" s="61">
        <v>4</v>
      </c>
      <c r="O8" s="62">
        <v>1.3613478683468259</v>
      </c>
      <c r="P8" s="62">
        <v>1.365175625727626</v>
      </c>
    </row>
    <row r="9" spans="1:16" ht="21" x14ac:dyDescent="0.35">
      <c r="A9" s="57">
        <v>2008</v>
      </c>
      <c r="B9" s="57">
        <v>8</v>
      </c>
      <c r="C9" s="57">
        <v>4</v>
      </c>
      <c r="D9" s="57">
        <v>6704</v>
      </c>
      <c r="E9" s="58">
        <v>4980</v>
      </c>
      <c r="F9" s="58">
        <v>5053.5</v>
      </c>
      <c r="G9" s="59">
        <v>1.3266053230434351</v>
      </c>
      <c r="H9" s="59">
        <v>1.365175625727626</v>
      </c>
      <c r="I9" s="76">
        <v>5510.0523897058829</v>
      </c>
      <c r="J9" s="73">
        <v>7522.1892189087293</v>
      </c>
      <c r="K9" s="56"/>
      <c r="L9" s="56"/>
      <c r="M9" s="56"/>
      <c r="N9" s="56"/>
      <c r="O9" s="56"/>
      <c r="P9" s="56"/>
    </row>
    <row r="10" spans="1:16" ht="21" x14ac:dyDescent="0.35">
      <c r="A10" s="57">
        <v>2009</v>
      </c>
      <c r="B10" s="57">
        <v>9</v>
      </c>
      <c r="C10" s="57">
        <v>1</v>
      </c>
      <c r="D10" s="57">
        <v>4889</v>
      </c>
      <c r="E10" s="58">
        <v>5127</v>
      </c>
      <c r="F10" s="58">
        <v>5275.125</v>
      </c>
      <c r="G10" s="59">
        <v>0.92680268240089092</v>
      </c>
      <c r="H10" s="59">
        <v>0.94118415134978284</v>
      </c>
      <c r="I10" s="76">
        <v>5995.8720588235292</v>
      </c>
      <c r="J10" s="73">
        <v>5643.2197552856987</v>
      </c>
      <c r="K10" s="56"/>
      <c r="L10" s="56"/>
      <c r="M10" s="56"/>
      <c r="N10" s="56"/>
      <c r="O10" s="56"/>
      <c r="P10" s="56"/>
    </row>
    <row r="11" spans="1:16" ht="21" x14ac:dyDescent="0.35">
      <c r="A11" s="57">
        <v>2009</v>
      </c>
      <c r="B11" s="57">
        <v>10</v>
      </c>
      <c r="C11" s="57">
        <v>2</v>
      </c>
      <c r="D11" s="57">
        <v>4651</v>
      </c>
      <c r="E11" s="58">
        <v>5423.25</v>
      </c>
      <c r="F11" s="58">
        <v>5775.125</v>
      </c>
      <c r="G11" s="59">
        <v>0.80535053353823516</v>
      </c>
      <c r="H11" s="59">
        <v>0.83874015008964109</v>
      </c>
      <c r="I11" s="76">
        <v>6481.6917279411764</v>
      </c>
      <c r="J11" s="73">
        <v>5436.4550927281671</v>
      </c>
      <c r="K11" s="56"/>
      <c r="L11" s="77" t="s">
        <v>103</v>
      </c>
      <c r="M11" s="56"/>
      <c r="N11" s="56"/>
      <c r="O11" s="56"/>
      <c r="P11" s="56"/>
    </row>
    <row r="12" spans="1:16" ht="21" x14ac:dyDescent="0.35">
      <c r="A12" s="57">
        <v>2009</v>
      </c>
      <c r="B12" s="57">
        <v>11</v>
      </c>
      <c r="C12" s="57">
        <v>3</v>
      </c>
      <c r="D12" s="57">
        <v>5449</v>
      </c>
      <c r="E12" s="58">
        <v>6127</v>
      </c>
      <c r="F12" s="58">
        <v>6407.25</v>
      </c>
      <c r="G12" s="59">
        <v>0.8504428577002614</v>
      </c>
      <c r="H12" s="59">
        <v>0.85490007283295022</v>
      </c>
      <c r="I12" s="76">
        <v>6967.5113970588236</v>
      </c>
      <c r="J12" s="73">
        <v>5956.5260008099995</v>
      </c>
      <c r="K12" s="56"/>
      <c r="L12" s="77" t="s">
        <v>104</v>
      </c>
      <c r="M12" s="56"/>
      <c r="N12" s="56"/>
      <c r="O12" s="56"/>
      <c r="P12" s="56"/>
    </row>
    <row r="13" spans="1:16" ht="21" x14ac:dyDescent="0.35">
      <c r="A13" s="57">
        <v>2009</v>
      </c>
      <c r="B13" s="57">
        <v>12</v>
      </c>
      <c r="C13" s="57">
        <v>4</v>
      </c>
      <c r="D13" s="57">
        <v>9519</v>
      </c>
      <c r="E13" s="58">
        <v>6687.5</v>
      </c>
      <c r="F13" s="58">
        <v>6926.875</v>
      </c>
      <c r="G13" s="59">
        <v>1.3742127582784445</v>
      </c>
      <c r="H13" s="59">
        <v>1.365175625727626</v>
      </c>
      <c r="I13" s="76">
        <v>7453.3310661764708</v>
      </c>
      <c r="J13" s="73">
        <v>10175.105902022617</v>
      </c>
      <c r="K13" s="56"/>
      <c r="L13" s="68" t="s">
        <v>105</v>
      </c>
      <c r="M13" s="56"/>
      <c r="N13" s="56"/>
      <c r="O13" s="56"/>
      <c r="P13" s="56"/>
    </row>
    <row r="14" spans="1:16" ht="21" x14ac:dyDescent="0.35">
      <c r="A14" s="57">
        <v>2010</v>
      </c>
      <c r="B14" s="57">
        <v>13</v>
      </c>
      <c r="C14" s="57">
        <v>1</v>
      </c>
      <c r="D14" s="57">
        <v>7131</v>
      </c>
      <c r="E14" s="58">
        <v>7166.25</v>
      </c>
      <c r="F14" s="58">
        <v>7430.125</v>
      </c>
      <c r="G14" s="59">
        <v>0.95974159250349089</v>
      </c>
      <c r="H14" s="59">
        <v>0.94118415134978284</v>
      </c>
      <c r="I14" s="76">
        <v>7939.150735294118</v>
      </c>
      <c r="J14" s="73">
        <v>7472.2028472357988</v>
      </c>
      <c r="K14" s="56"/>
      <c r="L14" s="76">
        <v>853.35</v>
      </c>
      <c r="M14" s="56"/>
      <c r="N14" s="56"/>
      <c r="O14" s="56"/>
      <c r="P14" s="56"/>
    </row>
    <row r="15" spans="1:16" ht="21" x14ac:dyDescent="0.35">
      <c r="A15" s="57">
        <v>2010</v>
      </c>
      <c r="B15" s="57">
        <v>14</v>
      </c>
      <c r="C15" s="57">
        <v>2</v>
      </c>
      <c r="D15" s="57">
        <v>6566</v>
      </c>
      <c r="E15" s="58">
        <v>7694</v>
      </c>
      <c r="F15" s="58">
        <v>8122.625</v>
      </c>
      <c r="G15" s="59">
        <v>0.80835936658407848</v>
      </c>
      <c r="H15" s="59">
        <v>0.83874015008964109</v>
      </c>
      <c r="I15" s="76">
        <v>8424.9704044117643</v>
      </c>
      <c r="J15" s="73">
        <v>7066.360941497107</v>
      </c>
      <c r="K15" s="56"/>
      <c r="L15" s="68" t="s">
        <v>106</v>
      </c>
      <c r="M15" s="56"/>
      <c r="N15" s="56"/>
      <c r="O15" s="56"/>
      <c r="P15" s="56"/>
    </row>
    <row r="16" spans="1:16" ht="21" x14ac:dyDescent="0.35">
      <c r="A16" s="57">
        <v>2010</v>
      </c>
      <c r="B16" s="57">
        <v>15</v>
      </c>
      <c r="C16" s="57">
        <v>3</v>
      </c>
      <c r="D16" s="57">
        <v>7560</v>
      </c>
      <c r="E16" s="58">
        <v>8551.25</v>
      </c>
      <c r="F16" s="58">
        <v>8892</v>
      </c>
      <c r="G16" s="59">
        <v>0.8502024291497976</v>
      </c>
      <c r="H16" s="59">
        <v>0.85490007283295022</v>
      </c>
      <c r="I16" s="76">
        <v>8910.7900735294115</v>
      </c>
      <c r="J16" s="73">
        <v>7617.8350828594239</v>
      </c>
      <c r="K16" s="56"/>
      <c r="L16" s="76">
        <v>12768.320552683057</v>
      </c>
    </row>
    <row r="17" spans="1:12" ht="21" x14ac:dyDescent="0.35">
      <c r="A17" s="57">
        <v>2010</v>
      </c>
      <c r="B17" s="57">
        <v>16</v>
      </c>
      <c r="C17" s="57">
        <v>4</v>
      </c>
      <c r="D17" s="57">
        <v>12948</v>
      </c>
      <c r="E17" s="58">
        <v>9232.75</v>
      </c>
      <c r="F17" s="58">
        <v>9651.125</v>
      </c>
      <c r="G17" s="59">
        <v>1.341605253273582</v>
      </c>
      <c r="H17" s="59">
        <v>1.365175625727626</v>
      </c>
      <c r="I17" s="76">
        <v>9396.6097426470587</v>
      </c>
      <c r="J17" s="73">
        <v>12828.022585136505</v>
      </c>
      <c r="K17" s="56"/>
      <c r="L17" s="56"/>
    </row>
    <row r="18" spans="1:12" ht="21" x14ac:dyDescent="0.35">
      <c r="A18" s="57">
        <v>2011</v>
      </c>
      <c r="B18" s="57">
        <v>17</v>
      </c>
      <c r="C18" s="57">
        <v>1</v>
      </c>
      <c r="D18" s="57">
        <v>9857</v>
      </c>
      <c r="E18" s="58">
        <v>10069.5</v>
      </c>
      <c r="F18" s="58">
        <v>10484</v>
      </c>
      <c r="G18" s="59">
        <v>0.94019458222052654</v>
      </c>
      <c r="H18" s="59">
        <v>0.94118415134978284</v>
      </c>
      <c r="I18" s="76">
        <v>9882.4294117647041</v>
      </c>
      <c r="J18" s="73">
        <v>9301.1859391858961</v>
      </c>
      <c r="K18" s="56"/>
      <c r="L18" s="56"/>
    </row>
    <row r="19" spans="1:12" ht="21" x14ac:dyDescent="0.35">
      <c r="A19" s="57">
        <v>2011</v>
      </c>
      <c r="B19" s="57">
        <v>18</v>
      </c>
      <c r="C19" s="57">
        <v>2</v>
      </c>
      <c r="D19" s="57">
        <v>9913</v>
      </c>
      <c r="E19" s="58">
        <v>10898.5</v>
      </c>
      <c r="F19" s="58">
        <v>11458.875</v>
      </c>
      <c r="G19" s="59">
        <v>0.86509365011835804</v>
      </c>
      <c r="H19" s="59">
        <v>0.83874015008964109</v>
      </c>
      <c r="I19" s="76">
        <v>10368.249080882353</v>
      </c>
      <c r="J19" s="73">
        <v>8696.2667902660487</v>
      </c>
      <c r="K19" s="56"/>
      <c r="L19" s="56"/>
    </row>
    <row r="20" spans="1:12" ht="21" x14ac:dyDescent="0.35">
      <c r="A20" s="57">
        <v>2011</v>
      </c>
      <c r="B20" s="57">
        <v>19</v>
      </c>
      <c r="C20" s="57">
        <v>3</v>
      </c>
      <c r="D20" s="57">
        <v>10876</v>
      </c>
      <c r="E20" s="58">
        <v>12019.25</v>
      </c>
      <c r="F20" s="56"/>
      <c r="G20" s="56"/>
      <c r="H20" s="59">
        <v>0.85490007283295022</v>
      </c>
      <c r="I20" s="76">
        <v>10854.068749999999</v>
      </c>
      <c r="J20" s="73">
        <v>9279.1441649088483</v>
      </c>
      <c r="K20" s="56"/>
      <c r="L20" s="56"/>
    </row>
    <row r="21" spans="1:12" ht="21.75" thickBot="1" x14ac:dyDescent="0.4">
      <c r="A21" s="57">
        <v>2011</v>
      </c>
      <c r="B21" s="57">
        <v>20</v>
      </c>
      <c r="C21" s="57">
        <v>4</v>
      </c>
      <c r="D21" s="57">
        <v>17431</v>
      </c>
      <c r="E21" s="56"/>
      <c r="F21" s="56"/>
      <c r="G21" s="56"/>
      <c r="H21" s="59">
        <v>1.365175625727626</v>
      </c>
      <c r="I21" s="76">
        <v>11339.888419117648</v>
      </c>
      <c r="J21" s="73">
        <v>15480.939268250393</v>
      </c>
      <c r="K21" s="56"/>
      <c r="L21" s="56"/>
    </row>
    <row r="22" spans="1:12" ht="18.75" x14ac:dyDescent="0.3">
      <c r="A22" s="70">
        <v>2012</v>
      </c>
      <c r="B22" s="70">
        <v>21</v>
      </c>
      <c r="C22" s="70">
        <v>1</v>
      </c>
      <c r="D22" s="70"/>
      <c r="E22" s="71"/>
      <c r="F22" s="71"/>
      <c r="G22" s="70"/>
      <c r="H22" s="72">
        <v>0.94118415134978284</v>
      </c>
      <c r="I22" s="85">
        <v>11825.708088235293</v>
      </c>
      <c r="J22" s="79">
        <v>11130.169031135996</v>
      </c>
      <c r="K22" s="80">
        <v>12820.50043909333</v>
      </c>
      <c r="L22" s="56"/>
    </row>
    <row r="23" spans="1:12" ht="18.75" x14ac:dyDescent="0.3">
      <c r="A23" s="70">
        <v>2012</v>
      </c>
      <c r="B23" s="70">
        <v>22</v>
      </c>
      <c r="C23" s="70">
        <v>2</v>
      </c>
      <c r="D23" s="70"/>
      <c r="E23" s="71"/>
      <c r="F23" s="71"/>
      <c r="G23" s="70"/>
      <c r="H23" s="72">
        <v>0.83874015008964109</v>
      </c>
      <c r="I23" s="85">
        <v>12311.527757352942</v>
      </c>
      <c r="J23" s="81">
        <v>10326.172639034989</v>
      </c>
      <c r="K23" s="82">
        <v>12140.780910908028</v>
      </c>
      <c r="L23" s="56"/>
    </row>
    <row r="24" spans="1:12" ht="18.75" x14ac:dyDescent="0.3">
      <c r="A24" s="70">
        <v>2012</v>
      </c>
      <c r="B24" s="70">
        <v>23</v>
      </c>
      <c r="C24" s="70">
        <v>3</v>
      </c>
      <c r="D24" s="70"/>
      <c r="E24" s="71"/>
      <c r="F24" s="71"/>
      <c r="G24" s="70"/>
      <c r="H24" s="72">
        <v>0.85490007283295022</v>
      </c>
      <c r="I24" s="85">
        <v>12797.347426470587</v>
      </c>
      <c r="J24" s="81">
        <v>10940.453246958274</v>
      </c>
      <c r="K24" s="82">
        <v>13104.225101899194</v>
      </c>
      <c r="L24" s="56"/>
    </row>
    <row r="25" spans="1:12" ht="19.5" thickBot="1" x14ac:dyDescent="0.35">
      <c r="A25" s="70">
        <v>2012</v>
      </c>
      <c r="B25" s="70">
        <v>24</v>
      </c>
      <c r="C25" s="70">
        <v>4</v>
      </c>
      <c r="D25" s="70"/>
      <c r="E25" s="71"/>
      <c r="F25" s="71"/>
      <c r="G25" s="70"/>
      <c r="H25" s="72">
        <v>1.365175625727626</v>
      </c>
      <c r="I25" s="85">
        <v>13283.167095588236</v>
      </c>
      <c r="J25" s="83">
        <v>18133.855951364283</v>
      </c>
      <c r="K25" s="84">
        <v>22090.890480858678</v>
      </c>
      <c r="L25" s="56"/>
    </row>
    <row r="26" spans="1:12" ht="78.75" x14ac:dyDescent="0.25">
      <c r="A26" s="56"/>
      <c r="B26" s="56"/>
      <c r="C26" s="56"/>
      <c r="D26" s="56"/>
      <c r="E26" s="56"/>
      <c r="F26" s="56"/>
      <c r="G26" s="56"/>
      <c r="H26" s="56"/>
      <c r="I26" s="56"/>
      <c r="J26" s="78" t="s">
        <v>107</v>
      </c>
      <c r="K26" s="78" t="s">
        <v>108</v>
      </c>
      <c r="L26" s="5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9" sqref="A19"/>
    </sheetView>
  </sheetViews>
  <sheetFormatPr defaultRowHeight="15" x14ac:dyDescent="0.25"/>
  <cols>
    <col min="1" max="1" width="124.5703125" bestFit="1" customWidth="1"/>
  </cols>
  <sheetData>
    <row r="1" spans="1:1" ht="15.75" x14ac:dyDescent="0.25">
      <c r="A1" s="87" t="s">
        <v>110</v>
      </c>
    </row>
    <row r="2" spans="1:1" x14ac:dyDescent="0.25">
      <c r="A2" s="86" t="s">
        <v>111</v>
      </c>
    </row>
    <row r="3" spans="1:1" x14ac:dyDescent="0.25">
      <c r="A3" s="86" t="s">
        <v>112</v>
      </c>
    </row>
    <row r="4" spans="1:1" x14ac:dyDescent="0.25">
      <c r="A4" s="86" t="s">
        <v>113</v>
      </c>
    </row>
    <row r="5" spans="1:1" x14ac:dyDescent="0.25">
      <c r="A5" s="86" t="s">
        <v>114</v>
      </c>
    </row>
    <row r="6" spans="1:1" x14ac:dyDescent="0.25">
      <c r="A6" s="86" t="s">
        <v>115</v>
      </c>
    </row>
    <row r="7" spans="1:1" x14ac:dyDescent="0.25">
      <c r="A7" s="86" t="s">
        <v>116</v>
      </c>
    </row>
    <row r="9" spans="1:1" ht="15.75" x14ac:dyDescent="0.25">
      <c r="A9" s="87" t="s">
        <v>117</v>
      </c>
    </row>
    <row r="10" spans="1:1" x14ac:dyDescent="0.25">
      <c r="A10" s="86" t="s">
        <v>118</v>
      </c>
    </row>
    <row r="11" spans="1:1" x14ac:dyDescent="0.25">
      <c r="A11" s="8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which forecast is better</vt:lpstr>
      <vt:lpstr>Challenge MRE</vt:lpstr>
      <vt:lpstr>Solution MRE</vt:lpstr>
      <vt:lpstr>Steps MRE</vt:lpstr>
      <vt:lpstr>Challenge MA n SI</vt:lpstr>
      <vt:lpstr>Solution MA n SI</vt:lpstr>
      <vt:lpstr>Steps MA n SI</vt:lpstr>
    </vt:vector>
  </TitlesOfParts>
  <Company>DASSAULT SYSTEMES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VEERAGANTI Shourya (INTERN)</dc:creator>
  <cp:lastModifiedBy>VEERAGANTI Shourya (INTERN)</cp:lastModifiedBy>
  <dcterms:created xsi:type="dcterms:W3CDTF">2018-02-28T19:43:10Z</dcterms:created>
  <dcterms:modified xsi:type="dcterms:W3CDTF">2018-02-28T21:48:51Z</dcterms:modified>
</cp:coreProperties>
</file>