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hova\OneDrive\מסמכים\מדעי נתונים\בינה עסקית\"/>
    </mc:Choice>
  </mc:AlternateContent>
  <xr:revisionPtr revIDLastSave="0" documentId="13_ncr:1_{F4C06DF4-E049-4FC1-80F9-F96E6FC43E35}" xr6:coauthVersionLast="47" xr6:coauthVersionMax="47" xr10:uidLastSave="{00000000-0000-0000-0000-000000000000}"/>
  <bookViews>
    <workbookView xWindow="-108" yWindow="-108" windowWidth="23256" windowHeight="12456" xr2:uid="{00000000-000D-0000-FFFF-FFFF00000000}"/>
  </bookViews>
  <sheets>
    <sheet name="שמות מגישים" sheetId="19" r:id="rId1"/>
    <sheet name="בסיס נתונים " sheetId="1" r:id="rId2"/>
    <sheet name="3.1 רגל מועדפת לעומת רגל חלש" sheetId="20" r:id="rId3"/>
    <sheet name="כמות שחקנים לפי פופלריות 3.2" sheetId="4" r:id="rId4"/>
    <sheet name="גובה ומשקל של שחקנים 3.3" sheetId="5" r:id="rId5"/>
    <sheet name="משכורת ושווי שחקן לפי עמדה 3.4" sheetId="8" r:id="rId6"/>
    <sheet name="יכולת לבצע תרגיל לפי חולצה 3.5" sheetId="9" r:id="rId7"/>
    <sheet name="חיפוש שחקנים מבטיחים 3.6" sheetId="11" r:id="rId8"/>
    <sheet name="שאלות 5-6" sheetId="17" r:id="rId9"/>
    <sheet name="שאלות 7-8" sheetId="18" r:id="rId10"/>
    <sheet name="סיכום תרחיש שאלה 7" sheetId="21" r:id="rId11"/>
  </sheets>
  <definedNames>
    <definedName name="_xlnm._FilterDatabase" localSheetId="1" hidden="1">'בסיס נתונים '!$A$1:$R$443</definedName>
    <definedName name="אחוז_הלוואה">'שאלות 7-8'!$I$34</definedName>
    <definedName name="אחוז_חודשי">#REF!</definedName>
    <definedName name="החזר_חודשי">#REF!</definedName>
    <definedName name="כמות_חודשים">#REF!</definedName>
    <definedName name="סכום_הלוואה">#REF!</definedName>
  </definedNames>
  <calcPr calcId="191029"/>
  <pivotCaches>
    <pivotCache cacheId="0" r:id="rId12"/>
    <pivotCache cacheId="1"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 i="18" l="1"/>
  <c r="H22" i="18"/>
  <c r="H23" i="18" s="1"/>
  <c r="I35" i="18"/>
  <c r="I36" i="18"/>
  <c r="G20" i="17"/>
  <c r="G22" i="17"/>
  <c r="G23" i="17" s="1"/>
  <c r="F31" i="17" s="1"/>
</calcChain>
</file>

<file path=xl/sharedStrings.xml><?xml version="1.0" encoding="utf-8"?>
<sst xmlns="http://schemas.openxmlformats.org/spreadsheetml/2006/main" count="2660" uniqueCount="974">
  <si>
    <t>name</t>
  </si>
  <si>
    <t>birth_date</t>
  </si>
  <si>
    <t>age</t>
  </si>
  <si>
    <t>height_cm</t>
  </si>
  <si>
    <t>weight_kgs</t>
  </si>
  <si>
    <t>positions</t>
  </si>
  <si>
    <t>nationality</t>
  </si>
  <si>
    <t>overall_rating</t>
  </si>
  <si>
    <t>potential</t>
  </si>
  <si>
    <t>value_euro</t>
  </si>
  <si>
    <t>wage_euro</t>
  </si>
  <si>
    <t>preferred_foot</t>
  </si>
  <si>
    <t>international_reputation(1-5)</t>
  </si>
  <si>
    <t>weak_foot(1-5)</t>
  </si>
  <si>
    <t>skill_moves(1-5)</t>
  </si>
  <si>
    <t>body_type</t>
  </si>
  <si>
    <t>release_clause_euro</t>
  </si>
  <si>
    <t>national_jersey_number</t>
  </si>
  <si>
    <t>L. Messi</t>
  </si>
  <si>
    <t>6/24/1987</t>
  </si>
  <si>
    <t>CF,RW,ST</t>
  </si>
  <si>
    <t>Argentina</t>
  </si>
  <si>
    <t>Left</t>
  </si>
  <si>
    <t>C. Eriksen</t>
  </si>
  <si>
    <t>2/14/1992</t>
  </si>
  <si>
    <t>CAM,RM,CM</t>
  </si>
  <si>
    <t>Denmark</t>
  </si>
  <si>
    <t>Right</t>
  </si>
  <si>
    <t>Lean</t>
  </si>
  <si>
    <t>P. Pogba</t>
  </si>
  <si>
    <t>3/15/1993</t>
  </si>
  <si>
    <t>CM,CAM</t>
  </si>
  <si>
    <t>France</t>
  </si>
  <si>
    <t>Normal</t>
  </si>
  <si>
    <t>L. Insigne</t>
  </si>
  <si>
    <t>LW,ST</t>
  </si>
  <si>
    <t>Italy</t>
  </si>
  <si>
    <t>K. Koulibaly</t>
  </si>
  <si>
    <t>6/20/1991</t>
  </si>
  <si>
    <t>CB</t>
  </si>
  <si>
    <t>Senegal</t>
  </si>
  <si>
    <t>V. van Dijk</t>
  </si>
  <si>
    <t>Netherlands</t>
  </si>
  <si>
    <t>K. Mbappֳ©</t>
  </si>
  <si>
    <t>12/20/1998</t>
  </si>
  <si>
    <t>RW,ST,RM</t>
  </si>
  <si>
    <t>S. Agֳ¼ero</t>
  </si>
  <si>
    <t>ST</t>
  </si>
  <si>
    <t>Stocky</t>
  </si>
  <si>
    <t>M. Neuer</t>
  </si>
  <si>
    <t>3/27/1986</t>
  </si>
  <si>
    <t>GK</t>
  </si>
  <si>
    <t>Germany</t>
  </si>
  <si>
    <t>E. Cavani</t>
  </si>
  <si>
    <t>2/14/1987</t>
  </si>
  <si>
    <t>Uruguay</t>
  </si>
  <si>
    <t>Sergio Busquets</t>
  </si>
  <si>
    <t>7/16/1988</t>
  </si>
  <si>
    <t>CDM,CM</t>
  </si>
  <si>
    <t>Spain</t>
  </si>
  <si>
    <t>T. Courtois</t>
  </si>
  <si>
    <t>Belgium</t>
  </si>
  <si>
    <t>M. ter Stegen</t>
  </si>
  <si>
    <t>4/30/1992</t>
  </si>
  <si>
    <t>A. Griezmann</t>
  </si>
  <si>
    <t>3/21/1991</t>
  </si>
  <si>
    <t>CF,ST</t>
  </si>
  <si>
    <t>M. Salah</t>
  </si>
  <si>
    <t>6/15/1992</t>
  </si>
  <si>
    <t>RW,ST</t>
  </si>
  <si>
    <t>Egypt</t>
  </si>
  <si>
    <t>P. Dybala</t>
  </si>
  <si>
    <t>11/15/1993</t>
  </si>
  <si>
    <t>CAM,RW</t>
  </si>
  <si>
    <t>M. ֵ kriniar</t>
  </si>
  <si>
    <t>Slovakia</t>
  </si>
  <si>
    <t>Fernandinho</t>
  </si>
  <si>
    <t>CDM</t>
  </si>
  <si>
    <t>Brazil</t>
  </si>
  <si>
    <t>G. Higuaֳ­n</t>
  </si>
  <si>
    <t>I. Rakitiִ‡</t>
  </si>
  <si>
    <t>CM,CDM</t>
  </si>
  <si>
    <t>Croatia</t>
  </si>
  <si>
    <t>J. Vertonghen</t>
  </si>
  <si>
    <t>4/24/1987</t>
  </si>
  <si>
    <t>D. Mertens</t>
  </si>
  <si>
    <t>Marcelo</t>
  </si>
  <si>
    <t>LB</t>
  </si>
  <si>
    <t>T. Alderweireld</t>
  </si>
  <si>
    <t>Jordi Alba</t>
  </si>
  <si>
    <t>3/21/1989</t>
  </si>
  <si>
    <t>Thiago</t>
  </si>
  <si>
    <t>CM,CAM,CDM</t>
  </si>
  <si>
    <t>C. Immobile</t>
  </si>
  <si>
    <t>2/20/1990</t>
  </si>
  <si>
    <t>K. Navas</t>
  </si>
  <si>
    <t>12/15/1986</t>
  </si>
  <si>
    <t>Costa Rica</t>
  </si>
  <si>
    <t>Isco</t>
  </si>
  <si>
    <t>4/21/1992</t>
  </si>
  <si>
    <t>CAM,CM,LW</t>
  </si>
  <si>
    <t>J. Rodrֳ­guez</t>
  </si>
  <si>
    <t>CAM,CM,RM</t>
  </si>
  <si>
    <t>Colombia</t>
  </si>
  <si>
    <t>Casemiro</t>
  </si>
  <si>
    <t>2/23/1992</t>
  </si>
  <si>
    <t>M. Icardi</t>
  </si>
  <si>
    <t>2/19/1993</t>
  </si>
  <si>
    <t>Kepa</t>
  </si>
  <si>
    <t>H. Ziyech</t>
  </si>
  <si>
    <t>3/19/1993</t>
  </si>
  <si>
    <t>Morocco</t>
  </si>
  <si>
    <t>Fabinho</t>
  </si>
  <si>
    <t>10/23/1993</t>
  </si>
  <si>
    <t>A. Martial</t>
  </si>
  <si>
    <t>LW,ST,LM</t>
  </si>
  <si>
    <t>T. Werner</t>
  </si>
  <si>
    <t>N. Sֳ¼le</t>
  </si>
  <si>
    <t>Bruno Fernandes</t>
  </si>
  <si>
    <t>CAM,CM</t>
  </si>
  <si>
    <t>Portugal</t>
  </si>
  <si>
    <t>Alex Telles</t>
  </si>
  <si>
    <t>12/15/1992</t>
  </si>
  <si>
    <t>J. Gimֳ©nez</t>
  </si>
  <si>
    <t>1/20/1995</t>
  </si>
  <si>
    <t>N. Fekir</t>
  </si>
  <si>
    <t>7/18/1993</t>
  </si>
  <si>
    <t>CAM</t>
  </si>
  <si>
    <t>D. Sֳ¡nchez</t>
  </si>
  <si>
    <t>Marco Asensio</t>
  </si>
  <si>
    <t>1/21/1996</t>
  </si>
  <si>
    <t>LW,RW</t>
  </si>
  <si>
    <t>O. Dembֳ©lֳ©</t>
  </si>
  <si>
    <t>5/15/1997</t>
  </si>
  <si>
    <t>RW,LW</t>
  </si>
  <si>
    <t>Iniesta</t>
  </si>
  <si>
    <t>CM,LM</t>
  </si>
  <si>
    <t>Z. Ibrahimoviִ‡</t>
  </si>
  <si>
    <t>Sweden</t>
  </si>
  <si>
    <t>S. Gnabry</t>
  </si>
  <si>
    <t>7/14/1995</t>
  </si>
  <si>
    <t>LM,RM,CAM,LW</t>
  </si>
  <si>
    <t>M. Kovaִiִ‡</t>
  </si>
  <si>
    <t>CM</t>
  </si>
  <si>
    <t>William Carvalho</t>
  </si>
  <si>
    <t>Y. Carrasco</t>
  </si>
  <si>
    <t>LM</t>
  </si>
  <si>
    <t>L. Goretzka</t>
  </si>
  <si>
    <t>A. Rabiot</t>
  </si>
  <si>
    <t>A. Romagnoli</t>
  </si>
  <si>
    <t>Joֳ£o Cancelo</t>
  </si>
  <si>
    <t>5/27/1994</t>
  </si>
  <si>
    <t>RB</t>
  </si>
  <si>
    <t>Anderson Talisca</t>
  </si>
  <si>
    <t>K. Coman</t>
  </si>
  <si>
    <t>6/13/1996</t>
  </si>
  <si>
    <t>LM,RM,LW,RW</t>
  </si>
  <si>
    <t>T. Lemar</t>
  </si>
  <si>
    <t>LM,CAM,RM</t>
  </si>
  <si>
    <t>J. Tah</t>
  </si>
  <si>
    <t>M. Politano</t>
  </si>
  <si>
    <t>RM,LM,ST</t>
  </si>
  <si>
    <t>C. Lenglet</t>
  </si>
  <si>
    <t>6/17/1995</t>
  </si>
  <si>
    <t>Pau Lֳ³pez</t>
  </si>
  <si>
    <t>12/13/1994</t>
  </si>
  <si>
    <t>H. Lozano</t>
  </si>
  <si>
    <t>7/30/1995</t>
  </si>
  <si>
    <t>Mexico</t>
  </si>
  <si>
    <t>Malcom</t>
  </si>
  <si>
    <t>2/26/1997</t>
  </si>
  <si>
    <t>RW</t>
  </si>
  <si>
    <t>L. Torreira</t>
  </si>
  <si>
    <t>Gonֳ§alo Guedes</t>
  </si>
  <si>
    <t>11/29/1996</t>
  </si>
  <si>
    <t>LM,ST,RM,LW</t>
  </si>
  <si>
    <t>G. Lo Celso</t>
  </si>
  <si>
    <t>Fabiֳ¡n</t>
  </si>
  <si>
    <t>CM,CDM,CAM</t>
  </si>
  <si>
    <t>F. de Jong</t>
  </si>
  <si>
    <t>CM,CDM,CB</t>
  </si>
  <si>
    <t>Arthur</t>
  </si>
  <si>
    <t>Rodri</t>
  </si>
  <si>
    <t>6/22/1996</t>
  </si>
  <si>
    <t>B. Mendy</t>
  </si>
  <si>
    <t>7/17/1994</t>
  </si>
  <si>
    <t>A. Doucourֳ©</t>
  </si>
  <si>
    <t>Samu Castillejo</t>
  </si>
  <si>
    <t>1/18/1995</t>
  </si>
  <si>
    <t>RM,LM,CM</t>
  </si>
  <si>
    <t>J. Brandt</t>
  </si>
  <si>
    <t>LM,RM,CAM</t>
  </si>
  <si>
    <t>N. Pֳ©pֳ©</t>
  </si>
  <si>
    <t>5/29/1995</t>
  </si>
  <si>
    <t>RM,RW,ST</t>
  </si>
  <si>
    <t>Ivory Coast</t>
  </si>
  <si>
    <t>S. Bergwijn</t>
  </si>
  <si>
    <t>A. Onana</t>
  </si>
  <si>
    <t>Cameroon</t>
  </si>
  <si>
    <t>Andrֳ© Silva</t>
  </si>
  <si>
    <t>Oyarzabal</t>
  </si>
  <si>
    <t>4/21/1997</t>
  </si>
  <si>
    <t>LW,LM,RW</t>
  </si>
  <si>
    <t>Richarlison</t>
  </si>
  <si>
    <t>ST,LW,LM</t>
  </si>
  <si>
    <t>Odriozola</t>
  </si>
  <si>
    <t>12/14/1995</t>
  </si>
  <si>
    <t>Carlos Soler</t>
  </si>
  <si>
    <t>RM,CM</t>
  </si>
  <si>
    <t>H. Aouar</t>
  </si>
  <si>
    <t>6/30/1998</t>
  </si>
  <si>
    <t>T. Ndombele</t>
  </si>
  <si>
    <t>12/28/1996</t>
  </si>
  <si>
    <t>M. Gֳ³mez</t>
  </si>
  <si>
    <t>8/14/1996</t>
  </si>
  <si>
    <t>A. Oxlade-Chamberlain</t>
  </si>
  <si>
    <t>8/15/1993</t>
  </si>
  <si>
    <t>CM,RM</t>
  </si>
  <si>
    <t>England</t>
  </si>
  <si>
    <t>J. Butland</t>
  </si>
  <si>
    <t>A. Januzaj</t>
  </si>
  <si>
    <t>RW,RM</t>
  </si>
  <si>
    <t>Otֳ¡vio</t>
  </si>
  <si>
    <t>RM,CAM,CM</t>
  </si>
  <si>
    <t>L. Dendoncker</t>
  </si>
  <si>
    <t>4/15/1995</t>
  </si>
  <si>
    <t>CDM,CB,CM</t>
  </si>
  <si>
    <t>R. Zobnin</t>
  </si>
  <si>
    <t>CDM,CM,LM</t>
  </si>
  <si>
    <t>Russia</t>
  </si>
  <si>
    <t>Vinֳ­cius Jֳ÷nior</t>
  </si>
  <si>
    <t>Junior Firpo</t>
  </si>
  <si>
    <t>8/22/1996</t>
  </si>
  <si>
    <t>LWB,LB,CB,LM</t>
  </si>
  <si>
    <t>R. Loftus-Cheek</t>
  </si>
  <si>
    <t>1/23/1996</t>
  </si>
  <si>
    <t>Y. Tielemans</t>
  </si>
  <si>
    <t>Jorge Merֳ©</t>
  </si>
  <si>
    <t>4/17/1997</t>
  </si>
  <si>
    <t>I. Diop</t>
  </si>
  <si>
    <t>T. Hernֳ¡ndez</t>
  </si>
  <si>
    <t>Joֳ£o Fֳ©lix</t>
  </si>
  <si>
    <t>CF,LW</t>
  </si>
  <si>
    <t>F. Benkoviִ‡</t>
  </si>
  <si>
    <t>7/13/1997</t>
  </si>
  <si>
    <t>N. Mukiele</t>
  </si>
  <si>
    <t>RB,CB</t>
  </si>
  <si>
    <t>Brais Mֳ©ndez</t>
  </si>
  <si>
    <t>RM,RW,CM,CAM</t>
  </si>
  <si>
    <t>M. Grujiִ‡</t>
  </si>
  <si>
    <t>4/13/1996</t>
  </si>
  <si>
    <t>Serbia</t>
  </si>
  <si>
    <t>F. Valverde</t>
  </si>
  <si>
    <t>7/22/1998</t>
  </si>
  <si>
    <t>CM,LM,CAM</t>
  </si>
  <si>
    <t>A. Franco</t>
  </si>
  <si>
    <t>D. Brooks</t>
  </si>
  <si>
    <t>RM,CAM</t>
  </si>
  <si>
    <t>Wales</t>
  </si>
  <si>
    <t>P. Foden</t>
  </si>
  <si>
    <t>5/28/2000</t>
  </si>
  <si>
    <t>J. Kluivert</t>
  </si>
  <si>
    <t>Aleֳ±ֳ¡</t>
  </si>
  <si>
    <t>CM,RW,CAM</t>
  </si>
  <si>
    <t>W. McKennie</t>
  </si>
  <si>
    <t>8/28/1998</t>
  </si>
  <si>
    <t>CM,CDM,CAM,RM</t>
  </si>
  <si>
    <t>United States</t>
  </si>
  <si>
    <t>S. Kalu</t>
  </si>
  <si>
    <t>8/26/1997</t>
  </si>
  <si>
    <t>RM,RW</t>
  </si>
  <si>
    <t>Nigeria</t>
  </si>
  <si>
    <t>T. Abraham</t>
  </si>
  <si>
    <t>Jovane Cabral</t>
  </si>
  <si>
    <t>6/14/1998</t>
  </si>
  <si>
    <t>Cape Verde</t>
  </si>
  <si>
    <t>Reguilֳ³n</t>
  </si>
  <si>
    <t>12/16/1996</t>
  </si>
  <si>
    <t>Rafael Leֳ£o</t>
  </si>
  <si>
    <t>ST,LM</t>
  </si>
  <si>
    <t>Diogo Leite</t>
  </si>
  <si>
    <t>1/23/1999</t>
  </si>
  <si>
    <t>S. Grandsir</t>
  </si>
  <si>
    <t>RM,LM</t>
  </si>
  <si>
    <t>M. Mount</t>
  </si>
  <si>
    <t>H. Wolf</t>
  </si>
  <si>
    <t>4/16/1999</t>
  </si>
  <si>
    <t>Austria</t>
  </si>
  <si>
    <t>P. Diop</t>
  </si>
  <si>
    <t>C. Kouamֳ©</t>
  </si>
  <si>
    <t>ST,CF</t>
  </si>
  <si>
    <t>J. Foyth</t>
  </si>
  <si>
    <t>Kangin Lee</t>
  </si>
  <si>
    <t>2/19/2001</t>
  </si>
  <si>
    <t>CAM,LM,RM</t>
  </si>
  <si>
    <t>Korea Republic</t>
  </si>
  <si>
    <t>M. Kean</t>
  </si>
  <si>
    <t>2/28/2000</t>
  </si>
  <si>
    <t>M. Cuisance</t>
  </si>
  <si>
    <t>8/16/1999</t>
  </si>
  <si>
    <t>D. Lainez</t>
  </si>
  <si>
    <t>RM,LM,CAM</t>
  </si>
  <si>
    <t>C. Stengs</t>
  </si>
  <si>
    <t>12/18/1998</t>
  </si>
  <si>
    <t>Fernando</t>
  </si>
  <si>
    <t>A. Mac Allister</t>
  </si>
  <si>
    <t>12/24/1998</t>
  </si>
  <si>
    <t>M. Varnier</t>
  </si>
  <si>
    <t>Riqui Puig</t>
  </si>
  <si>
    <t>8/13/1999</t>
  </si>
  <si>
    <t>R. Gumny</t>
  </si>
  <si>
    <t>Poland</t>
  </si>
  <si>
    <t>Brahim</t>
  </si>
  <si>
    <t>LW,CF</t>
  </si>
  <si>
    <t>Y. Verschaeren</t>
  </si>
  <si>
    <t>CAM,RM,LM</t>
  </si>
  <si>
    <t>Sergio Gֳ³mez</t>
  </si>
  <si>
    <t>CAM,CM,LM</t>
  </si>
  <si>
    <t>T. Chong</t>
  </si>
  <si>
    <t>E. Nketiah</t>
  </si>
  <si>
    <t>5/30/1999</t>
  </si>
  <si>
    <t>B. Saka</t>
  </si>
  <si>
    <t>J. Sargent</t>
  </si>
  <si>
    <t>2/20/2000</t>
  </si>
  <si>
    <t>E. Ampadu</t>
  </si>
  <si>
    <t>9/14/2000</t>
  </si>
  <si>
    <t>CB,CDM</t>
  </si>
  <si>
    <t>K. Hoever</t>
  </si>
  <si>
    <t>1/18/2002</t>
  </si>
  <si>
    <t>L. Agoume</t>
  </si>
  <si>
    <t>A. Riccardi</t>
  </si>
  <si>
    <t>W. Geubbels</t>
  </si>
  <si>
    <t>8/16/2001</t>
  </si>
  <si>
    <t>A. Marin</t>
  </si>
  <si>
    <t>LW,RW,CAM</t>
  </si>
  <si>
    <t>E. Loiodice</t>
  </si>
  <si>
    <t>11/27/2000</t>
  </si>
  <si>
    <t>E. Smith Rowe</t>
  </si>
  <si>
    <t>7/28/2000</t>
  </si>
  <si>
    <t>T. Almada</t>
  </si>
  <si>
    <t>4/26/2001</t>
  </si>
  <si>
    <t>CAM,ST</t>
  </si>
  <si>
    <t>M. Caqueret</t>
  </si>
  <si>
    <t>2/15/2000</t>
  </si>
  <si>
    <t>T. Kubo</t>
  </si>
  <si>
    <t>CAM,RM,ST,LM</t>
  </si>
  <si>
    <t>Japan</t>
  </si>
  <si>
    <t>C. Frֳ¼chtl</t>
  </si>
  <si>
    <t>1/28/2000</t>
  </si>
  <si>
    <t>R. Matondo</t>
  </si>
  <si>
    <t>S. Diop</t>
  </si>
  <si>
    <t>LM,CM,CAM</t>
  </si>
  <si>
    <t>B. Badiashile</t>
  </si>
  <si>
    <t>3/26/2001</t>
  </si>
  <si>
    <t>M. Greenwood</t>
  </si>
  <si>
    <t>CF,ST,RW,CAM</t>
  </si>
  <si>
    <t>M. Boadu</t>
  </si>
  <si>
    <t>1/14/2001</t>
  </si>
  <si>
    <t>M. Gibbs-White</t>
  </si>
  <si>
    <t>1/27/2000</t>
  </si>
  <si>
    <t>CM,CAM,LW</t>
  </si>
  <si>
    <t>M. Sylla</t>
  </si>
  <si>
    <t>11/25/1999</t>
  </si>
  <si>
    <t>A. Gomes</t>
  </si>
  <si>
    <t>8/31/2000</t>
  </si>
  <si>
    <t>A. Gouiri</t>
  </si>
  <si>
    <t>2/16/2000</t>
  </si>
  <si>
    <t>P. Pellegri</t>
  </si>
  <si>
    <t>3/17/2001</t>
  </si>
  <si>
    <t>E. Hֳ¥land</t>
  </si>
  <si>
    <t>7/21/2000</t>
  </si>
  <si>
    <t>Norway</t>
  </si>
  <si>
    <t>B. Woodburn</t>
  </si>
  <si>
    <t>10/15/1999</t>
  </si>
  <si>
    <t>CAM,LW,ST</t>
  </si>
  <si>
    <t>M. Barrow</t>
  </si>
  <si>
    <t>11/14/1998</t>
  </si>
  <si>
    <t>Gambia</t>
  </si>
  <si>
    <t>J. Arp</t>
  </si>
  <si>
    <t>T. Weah</t>
  </si>
  <si>
    <t>2/22/2000</t>
  </si>
  <si>
    <t>ST,LW</t>
  </si>
  <si>
    <t>A. Bastoni</t>
  </si>
  <si>
    <t>4/13/1999</t>
  </si>
  <si>
    <t>P. Daka</t>
  </si>
  <si>
    <t>Zambia</t>
  </si>
  <si>
    <t>N. Cozza</t>
  </si>
  <si>
    <t>CB,LWB</t>
  </si>
  <si>
    <t>N. Zaniolo</t>
  </si>
  <si>
    <t>CAM,CM,RW</t>
  </si>
  <si>
    <t>Rogֳ©rio</t>
  </si>
  <si>
    <t>1/13/1998</t>
  </si>
  <si>
    <t>LM,LB</t>
  </si>
  <si>
    <t>M. Aarons</t>
  </si>
  <si>
    <t>C. Hudson-Odoi</t>
  </si>
  <si>
    <t>LW,CAM,RW</t>
  </si>
  <si>
    <t>M. Svanberg</t>
  </si>
  <si>
    <t>Jordi Mboula</t>
  </si>
  <si>
    <t>3/16/1999</t>
  </si>
  <si>
    <t>Miguel Luֳ­s</t>
  </si>
  <si>
    <t>2/27/1999</t>
  </si>
  <si>
    <t>O. Okwonkwo</t>
  </si>
  <si>
    <t>1/19/1998</t>
  </si>
  <si>
    <t>LW,CAM</t>
  </si>
  <si>
    <t>R. James</t>
  </si>
  <si>
    <t>S. Tonali</t>
  </si>
  <si>
    <t>J. Dilrosun</t>
  </si>
  <si>
    <t>6/22/1998</t>
  </si>
  <si>
    <t>LM,RM,LW</t>
  </si>
  <si>
    <t>S. Chukwueze</t>
  </si>
  <si>
    <t>5/22/1999</t>
  </si>
  <si>
    <t>RM</t>
  </si>
  <si>
    <t>Paulinho</t>
  </si>
  <si>
    <t>7/15/2000</t>
  </si>
  <si>
    <t>M. Maolida</t>
  </si>
  <si>
    <t>2/14/1999</t>
  </si>
  <si>
    <t>Jota</t>
  </si>
  <si>
    <t>3/29/1999</t>
  </si>
  <si>
    <t>M. Guendouzi</t>
  </si>
  <si>
    <t>4/14/1999</t>
  </si>
  <si>
    <t>Z. Vanheusden</t>
  </si>
  <si>
    <t>7/29/1999</t>
  </si>
  <si>
    <t>M. Diaby</t>
  </si>
  <si>
    <t>RW,LW,LM</t>
  </si>
  <si>
    <t>B. Kamara</t>
  </si>
  <si>
    <t>11/23/1999</t>
  </si>
  <si>
    <t>A. Davies</t>
  </si>
  <si>
    <t>LM,RM</t>
  </si>
  <si>
    <t>Canada</t>
  </si>
  <si>
    <t>K. Diatta</t>
  </si>
  <si>
    <t>2/25/1999</t>
  </si>
  <si>
    <t>Pedro Porro</t>
  </si>
  <si>
    <t>9/13/1999</t>
  </si>
  <si>
    <t>RWB,RB,RM</t>
  </si>
  <si>
    <t>Matheus Cunha</t>
  </si>
  <si>
    <t>5/27/1999</t>
  </si>
  <si>
    <t>ST,RM,CAM</t>
  </si>
  <si>
    <t>Florentino Luֳ­s</t>
  </si>
  <si>
    <t>8/19/1999</t>
  </si>
  <si>
    <t>F. Romagna</t>
  </si>
  <si>
    <t>5/26/1997</t>
  </si>
  <si>
    <t>R. Nelson</t>
  </si>
  <si>
    <t>E. Barco</t>
  </si>
  <si>
    <t>LM,CAM,ST</t>
  </si>
  <si>
    <t>Aleix Garcֳ­a</t>
  </si>
  <si>
    <t>6/28/1997</t>
  </si>
  <si>
    <t>M. Shaparenko</t>
  </si>
  <si>
    <t>Ukraine</t>
  </si>
  <si>
    <t>R. Orsolini</t>
  </si>
  <si>
    <t>1/24/1997</t>
  </si>
  <si>
    <t>Ferrֳ¡n Torres</t>
  </si>
  <si>
    <t>2/29/2000</t>
  </si>
  <si>
    <t>J. Larsen</t>
  </si>
  <si>
    <t>9/19/1998</t>
  </si>
  <si>
    <t>LM,LW,RM,RW</t>
  </si>
  <si>
    <t>I. Sangarֳ©</t>
  </si>
  <si>
    <t>M. Zaracho</t>
  </si>
  <si>
    <t>CAM,RM,LM,CM</t>
  </si>
  <si>
    <t>D. Rice</t>
  </si>
  <si>
    <t>1/14/1999</t>
  </si>
  <si>
    <t>Republic of Ireland</t>
  </si>
  <si>
    <t>N. Benedetti</t>
  </si>
  <si>
    <t>4/25/1997</t>
  </si>
  <si>
    <t>CAM,RM</t>
  </si>
  <si>
    <t>H. Wilson</t>
  </si>
  <si>
    <t>3/22/1997</t>
  </si>
  <si>
    <t>RW,CM</t>
  </si>
  <si>
    <t>G. Chakvetadze</t>
  </si>
  <si>
    <t>8/29/1999</t>
  </si>
  <si>
    <t>LM,CAM</t>
  </si>
  <si>
    <t>Georgia</t>
  </si>
  <si>
    <t>A. Lookman</t>
  </si>
  <si>
    <t>10/20/1997</t>
  </si>
  <si>
    <t>LM,LW,RM</t>
  </si>
  <si>
    <t>M. Terrier</t>
  </si>
  <si>
    <t>P. Retsos</t>
  </si>
  <si>
    <t>CB,RB,LB</t>
  </si>
  <si>
    <t>Greece</t>
  </si>
  <si>
    <t>M. Vargas</t>
  </si>
  <si>
    <t>R. Mandragora</t>
  </si>
  <si>
    <t>6/29/1997</t>
  </si>
  <si>
    <t>Melendo</t>
  </si>
  <si>
    <t>8/23/1997</t>
  </si>
  <si>
    <t>E. N'Dicka</t>
  </si>
  <si>
    <t>8/20/1999</t>
  </si>
  <si>
    <t>Y. Atal</t>
  </si>
  <si>
    <t>5/17/1996</t>
  </si>
  <si>
    <t>RB,RWB</t>
  </si>
  <si>
    <t>Algeria</t>
  </si>
  <si>
    <t>R. Sessegnon</t>
  </si>
  <si>
    <t>5/18/2000</t>
  </si>
  <si>
    <t>LW,LB,LM</t>
  </si>
  <si>
    <t>M. Saracchi</t>
  </si>
  <si>
    <t>4/23/1998</t>
  </si>
  <si>
    <t>J. Koundֳ©</t>
  </si>
  <si>
    <t>Gedson Fernandes</t>
  </si>
  <si>
    <t>A. Maier</t>
  </si>
  <si>
    <t>E. Audero</t>
  </si>
  <si>
    <t>1/18/1997</t>
  </si>
  <si>
    <t>A. Morelos</t>
  </si>
  <si>
    <t>6/21/1996</t>
  </si>
  <si>
    <t>A. Danjuma Groeneveld</t>
  </si>
  <si>
    <t>1/31/1997</t>
  </si>
  <si>
    <t>LM,RM,ST</t>
  </si>
  <si>
    <t>A. Lunin</t>
  </si>
  <si>
    <t>F. Neuhaus</t>
  </si>
  <si>
    <t>3/16/1997</t>
  </si>
  <si>
    <t>L. Blas</t>
  </si>
  <si>
    <t>12/31/1997</t>
  </si>
  <si>
    <t>CM,CDM,RM</t>
  </si>
  <si>
    <t>K. Tierney</t>
  </si>
  <si>
    <t>LB,LWB,LM</t>
  </si>
  <si>
    <t>Scotland</t>
  </si>
  <si>
    <t>A. Ndiaye Diedhiou</t>
  </si>
  <si>
    <t>7/16/1996</t>
  </si>
  <si>
    <t>B. Embolo</t>
  </si>
  <si>
    <t>2/14/1997</t>
  </si>
  <si>
    <t>ST,RW</t>
  </si>
  <si>
    <t>Switzerland</t>
  </si>
  <si>
    <t>Y. Karamoh</t>
  </si>
  <si>
    <t>D. Zagadou</t>
  </si>
  <si>
    <t>CB,LB</t>
  </si>
  <si>
    <t>E. Palacios</t>
  </si>
  <si>
    <t>CM,RM,CAM</t>
  </si>
  <si>
    <t>A. Meret</t>
  </si>
  <si>
    <t>K. Dolberg</t>
  </si>
  <si>
    <t>H. Onyekuru</t>
  </si>
  <si>
    <t>LM,ST</t>
  </si>
  <si>
    <t>J. Bamba</t>
  </si>
  <si>
    <t>3/26/1996</t>
  </si>
  <si>
    <t>LM,ST,RM</t>
  </si>
  <si>
    <t>N. Nֳ¡ndez</t>
  </si>
  <si>
    <t>12/28/1995</t>
  </si>
  <si>
    <t>Dani Olmo</t>
  </si>
  <si>
    <t>CAM,LM,CM</t>
  </si>
  <si>
    <t>J. Jankto</t>
  </si>
  <si>
    <t>1/19/1996</t>
  </si>
  <si>
    <t>Czech Republic</t>
  </si>
  <si>
    <t>P. Schick</t>
  </si>
  <si>
    <t>1/24/1996</t>
  </si>
  <si>
    <t>ST,CF,RW</t>
  </si>
  <si>
    <t>S. Berge</t>
  </si>
  <si>
    <t>2/18/1998</t>
  </si>
  <si>
    <t>D. Upamecano</t>
  </si>
  <si>
    <t>10/27/1998</t>
  </si>
  <si>
    <t>E. Gutiֳ©rrez</t>
  </si>
  <si>
    <t>6/15/1995</t>
  </si>
  <si>
    <t>J. Augustin</t>
  </si>
  <si>
    <t>6/16/1997</t>
  </si>
  <si>
    <t>Marc Roca</t>
  </si>
  <si>
    <t>11/26/1996</t>
  </si>
  <si>
    <t>P. Cutrone</t>
  </si>
  <si>
    <t>D. Zakaria</t>
  </si>
  <si>
    <t>11/20/1996</t>
  </si>
  <si>
    <t>I. Sarr</t>
  </si>
  <si>
    <t>2/25/1998</t>
  </si>
  <si>
    <t>Mario Hermoso</t>
  </si>
  <si>
    <t>6/18/1995</t>
  </si>
  <si>
    <t>J. Maddison</t>
  </si>
  <si>
    <t>11/23/1996</t>
  </si>
  <si>
    <t>CAM,LM</t>
  </si>
  <si>
    <t>Wendel</t>
  </si>
  <si>
    <t>8/28/1997</t>
  </si>
  <si>
    <t>O. Vlachodimos</t>
  </si>
  <si>
    <t>4/26/1994</t>
  </si>
  <si>
    <t>G. Simeone</t>
  </si>
  <si>
    <t>A. Sanabria</t>
  </si>
  <si>
    <t>Paraguay</t>
  </si>
  <si>
    <t>J. Denayer</t>
  </si>
  <si>
    <t>6/28/1995</t>
  </si>
  <si>
    <t>Y. Mina</t>
  </si>
  <si>
    <t>9/23/1994</t>
  </si>
  <si>
    <t>N. Barella</t>
  </si>
  <si>
    <t>Diogo Jota</t>
  </si>
  <si>
    <t>J. Gomez</t>
  </si>
  <si>
    <t>5/23/1997</t>
  </si>
  <si>
    <t>CB,RB</t>
  </si>
  <si>
    <t>N. Amiri</t>
  </si>
  <si>
    <t>10/27/1996</t>
  </si>
  <si>
    <t>R. Bentancur</t>
  </si>
  <si>
    <t>6/25/1997</t>
  </si>
  <si>
    <t>C. Pulisic</t>
  </si>
  <si>
    <t>9/18/1998</t>
  </si>
  <si>
    <t>D. Calabria</t>
  </si>
  <si>
    <t>B. Chilwell</t>
  </si>
  <si>
    <t>12/21/1996</t>
  </si>
  <si>
    <t>A. Lafont</t>
  </si>
  <si>
    <t>A. Harit</t>
  </si>
  <si>
    <t>6/18/1997</t>
  </si>
  <si>
    <t>Wesley</t>
  </si>
  <si>
    <t>A. Hakimi</t>
  </si>
  <si>
    <t>RB,LB</t>
  </si>
  <si>
    <t>D. Samassֳ©kou</t>
  </si>
  <si>
    <t>Mali</t>
  </si>
  <si>
    <t>C. ֳnder</t>
  </si>
  <si>
    <t>7/14/1997</t>
  </si>
  <si>
    <t>Turkey</t>
  </si>
  <si>
    <t>David Neres</t>
  </si>
  <si>
    <t>RW,CAM,LW</t>
  </si>
  <si>
    <t>J. Correa</t>
  </si>
  <si>
    <t>8/13/1994</t>
  </si>
  <si>
    <t>LM,ST,CAM</t>
  </si>
  <si>
    <t>A. Saint-Maximin</t>
  </si>
  <si>
    <t>RW,LW,ST</t>
  </si>
  <si>
    <t>H. Winks</t>
  </si>
  <si>
    <t>C. Pavֳ³n</t>
  </si>
  <si>
    <t>RW,ST,RM,LW</t>
  </si>
  <si>
    <t>A. Diallo</t>
  </si>
  <si>
    <t>Marcos Llorente</t>
  </si>
  <si>
    <t>1/30/1995</t>
  </si>
  <si>
    <t>M. Eggestein</t>
  </si>
  <si>
    <t>T. Kehrer</t>
  </si>
  <si>
    <t>9/21/1996</t>
  </si>
  <si>
    <t>B. Pavard</t>
  </si>
  <si>
    <t>3/28/1996</t>
  </si>
  <si>
    <t>L. Pellegrini</t>
  </si>
  <si>
    <t>6/19/1996</t>
  </si>
  <si>
    <t>F. Mendy</t>
  </si>
  <si>
    <t>LB,LWB</t>
  </si>
  <si>
    <t>F. Kessiֳ©</t>
  </si>
  <si>
    <t>12/19/1996</t>
  </si>
  <si>
    <t>T. Alexander-Arnold</t>
  </si>
  <si>
    <t>L. Martֳ­nez</t>
  </si>
  <si>
    <t>8/22/1997</t>
  </si>
  <si>
    <t>J. Sancho</t>
  </si>
  <si>
    <t>3/25/2000</t>
  </si>
  <si>
    <t>Raphinha</t>
  </si>
  <si>
    <t>12/14/1996</t>
  </si>
  <si>
    <t>Lucas Paquetֳ¡</t>
  </si>
  <si>
    <t>8/27/1997</t>
  </si>
  <si>
    <t>F. Chiesa</t>
  </si>
  <si>
    <t>10/25/1997</t>
  </si>
  <si>
    <t>RW,CF</t>
  </si>
  <si>
    <t>Rֳ÷ben Dias</t>
  </si>
  <si>
    <t>5/14/1997</t>
  </si>
  <si>
    <t>ֳ‰der Militֳ£o</t>
  </si>
  <si>
    <t>1/18/1998</t>
  </si>
  <si>
    <t>V. Tsygankov</t>
  </si>
  <si>
    <t>11/15/1997</t>
  </si>
  <si>
    <t>Hֳ©ctor Bellerֳ­n</t>
  </si>
  <si>
    <t>3/19/1995</t>
  </si>
  <si>
    <t>L. Shaw</t>
  </si>
  <si>
    <t>L. Paredes</t>
  </si>
  <si>
    <t>6/29/1994</t>
  </si>
  <si>
    <t>E. Can</t>
  </si>
  <si>
    <t>E. Hysaj</t>
  </si>
  <si>
    <t>Albania</t>
  </si>
  <si>
    <t>M. Sanson</t>
  </si>
  <si>
    <t>8/18/1994</t>
  </si>
  <si>
    <t>Gayֳ </t>
  </si>
  <si>
    <t>5/25/1995</t>
  </si>
  <si>
    <t>Santi Mina</t>
  </si>
  <si>
    <t>Rony Lopes</t>
  </si>
  <si>
    <t>LM,RM,CF</t>
  </si>
  <si>
    <t>A. Christensen</t>
  </si>
  <si>
    <t>G. Rulli</t>
  </si>
  <si>
    <t>5/20/1992</t>
  </si>
  <si>
    <t>K. Baldֳ©</t>
  </si>
  <si>
    <t>RM,ST,LM</t>
  </si>
  <si>
    <t>Williams</t>
  </si>
  <si>
    <t>6/15/1994</t>
  </si>
  <si>
    <t>M. Dahoud</t>
  </si>
  <si>
    <t>M. Caldara</t>
  </si>
  <si>
    <t>Mariano</t>
  </si>
  <si>
    <t>Dominican Republic</t>
  </si>
  <si>
    <t>A. Areola</t>
  </si>
  <si>
    <t>2/27/1993</t>
  </si>
  <si>
    <t>A. Correa</t>
  </si>
  <si>
    <t>RM,ST</t>
  </si>
  <si>
    <t>T. Bakayoko</t>
  </si>
  <si>
    <t>8/17/1994</t>
  </si>
  <si>
    <t>V. Lindelֳ¶f</t>
  </si>
  <si>
    <t>Dani Ceballos</t>
  </si>
  <si>
    <t>Rֳ÷ben Neves</t>
  </si>
  <si>
    <t>3/13/1997</t>
  </si>
  <si>
    <t>E. Bailly</t>
  </si>
  <si>
    <t>Pablo Fornals</t>
  </si>
  <si>
    <t>2/22/1996</t>
  </si>
  <si>
    <t>CAM,LM,RM,CM</t>
  </si>
  <si>
    <t>Gelson Martins</t>
  </si>
  <si>
    <t>W. Ndidi</t>
  </si>
  <si>
    <t>Nֳ©lson Semedo</t>
  </si>
  <si>
    <t>11/16/1993</t>
  </si>
  <si>
    <t>M. Akanji</t>
  </si>
  <si>
    <t>7/19/1995</t>
  </si>
  <si>
    <t>L. Bailey</t>
  </si>
  <si>
    <t>Jamaica</t>
  </si>
  <si>
    <t>M. Almirֳ³n</t>
  </si>
  <si>
    <t>L. Joviִ‡</t>
  </si>
  <si>
    <t>12/23/1997</t>
  </si>
  <si>
    <t>ST,CAM</t>
  </si>
  <si>
    <t>K. Havertz</t>
  </si>
  <si>
    <t>CAM,RM,CF</t>
  </si>
  <si>
    <t>W. Zaha</t>
  </si>
  <si>
    <t>CF,LM,RM</t>
  </si>
  <si>
    <t>Paco Alcֳ¡cer</t>
  </si>
  <si>
    <t>8/30/1993</t>
  </si>
  <si>
    <t>B. Lecomte</t>
  </si>
  <si>
    <t>4/26/1991</t>
  </si>
  <si>
    <t>Rafinha</t>
  </si>
  <si>
    <t>H. Maguire</t>
  </si>
  <si>
    <t>A. Milik</t>
  </si>
  <si>
    <t>2/28/1994</t>
  </si>
  <si>
    <t>S. Haller</t>
  </si>
  <si>
    <t>6/22/1994</t>
  </si>
  <si>
    <t>J. Martֳ­nez</t>
  </si>
  <si>
    <t>5/19/1993</t>
  </si>
  <si>
    <t>Venezuela</t>
  </si>
  <si>
    <t>A. Belotti</t>
  </si>
  <si>
    <t>12/20/1993</t>
  </si>
  <si>
    <t>T. Partey</t>
  </si>
  <si>
    <t>6/13/1993</t>
  </si>
  <si>
    <t>CDM,CM,RM,RB</t>
  </si>
  <si>
    <t>Ghana</t>
  </si>
  <si>
    <t>Grimaldo</t>
  </si>
  <si>
    <t>9/20/1995</t>
  </si>
  <si>
    <t>P. Zieliֵ„ski</t>
  </si>
  <si>
    <t>5/20/1994</t>
  </si>
  <si>
    <t>D. Rugani</t>
  </si>
  <si>
    <t>7/29/1994</t>
  </si>
  <si>
    <t>K. Demirbay</t>
  </si>
  <si>
    <t>T. Strakosha</t>
  </si>
  <si>
    <t>F. Bernardeschi</t>
  </si>
  <si>
    <t>2/16/1994</t>
  </si>
  <si>
    <t>RM,CF</t>
  </si>
  <si>
    <t>J. Pavlenka</t>
  </si>
  <si>
    <t>4/14/1992</t>
  </si>
  <si>
    <t>B. Leno</t>
  </si>
  <si>
    <t>K. Casteels</t>
  </si>
  <si>
    <t>6/25/1992</t>
  </si>
  <si>
    <t>T. Horn</t>
  </si>
  <si>
    <t>Danilo Pereira</t>
  </si>
  <si>
    <t>J. Draxler</t>
  </si>
  <si>
    <t>9/20/1993</t>
  </si>
  <si>
    <t>CM,LW,LM,CAM</t>
  </si>
  <si>
    <t>Suso</t>
  </si>
  <si>
    <t>11/19/1993</t>
  </si>
  <si>
    <t>J. Stones</t>
  </si>
  <si>
    <t>5/28/1994</t>
  </si>
  <si>
    <t>S. Saviִ‡</t>
  </si>
  <si>
    <t>Montenegro</t>
  </si>
  <si>
    <t>J. Pickford</t>
  </si>
  <si>
    <t>A. Robertson</t>
  </si>
  <si>
    <t>C. Tolisso</t>
  </si>
  <si>
    <t>L. Hernֳ¡ndez</t>
  </si>
  <si>
    <t>2/14/1996</t>
  </si>
  <si>
    <t>LB,CB</t>
  </si>
  <si>
    <t>N. Keֳ¯ta</t>
  </si>
  <si>
    <t>Guinea</t>
  </si>
  <si>
    <t>P. Kimpembe</t>
  </si>
  <si>
    <t>8/13/1995</t>
  </si>
  <si>
    <t>Gabriel Jesus</t>
  </si>
  <si>
    <t>G. Donnarumma</t>
  </si>
  <si>
    <t>M. Rashford</t>
  </si>
  <si>
    <t>10/31/1997</t>
  </si>
  <si>
    <t>ST,LW,RW</t>
  </si>
  <si>
    <t>M. de Ligt</t>
  </si>
  <si>
    <t>Y. Sommer</t>
  </si>
  <si>
    <t>12/17/1988</t>
  </si>
  <si>
    <t>R. Bֳ¼rki</t>
  </si>
  <si>
    <t>11/14/1990</t>
  </si>
  <si>
    <t>D. Alaba</t>
  </si>
  <si>
    <t>6/24/1992</t>
  </si>
  <si>
    <t>M. Perin</t>
  </si>
  <si>
    <t>S. de Vrij</t>
  </si>
  <si>
    <t>Felipe Anderson</t>
  </si>
  <si>
    <t>4/15/1993</t>
  </si>
  <si>
    <t>M. Depay</t>
  </si>
  <si>
    <t>2/13/1994</t>
  </si>
  <si>
    <t>CF,LW,CAM</t>
  </si>
  <si>
    <t>F. Thauvin</t>
  </si>
  <si>
    <t>1/26/1993</t>
  </si>
  <si>
    <t>Pepe</t>
  </si>
  <si>
    <t>2/26/1983</t>
  </si>
  <si>
    <t>V. Kompany</t>
  </si>
  <si>
    <t>Filipe Luֳ­s</t>
  </si>
  <si>
    <t>B. Matuidi</t>
  </si>
  <si>
    <t>M. ֳ–zil</t>
  </si>
  <si>
    <t>10/15/1988</t>
  </si>
  <si>
    <t>A. Witsel</t>
  </si>
  <si>
    <t>R. Nainggolan</t>
  </si>
  <si>
    <t>E. Dֵ¾eko</t>
  </si>
  <si>
    <t>3/17/1986</t>
  </si>
  <si>
    <t>Bosnia Herzegovina</t>
  </si>
  <si>
    <t>I. Periֵ¡iִ‡</t>
  </si>
  <si>
    <t>M. Mandֵ¾ukiִ‡</t>
  </si>
  <si>
    <t>5/21/1986</t>
  </si>
  <si>
    <t>A. Vidal</t>
  </si>
  <si>
    <t>5/22/1987</t>
  </si>
  <si>
    <t>Chile</t>
  </si>
  <si>
    <t>A. Di Marֳ­a</t>
  </si>
  <si>
    <t>2/14/1988</t>
  </si>
  <si>
    <t>J. Boateng</t>
  </si>
  <si>
    <t>Y. Brahimi</t>
  </si>
  <si>
    <t>7/25/1988</t>
  </si>
  <si>
    <t>CM,CAM,CDM,RM</t>
  </si>
  <si>
    <t>Parejo</t>
  </si>
  <si>
    <t>4/16/1989</t>
  </si>
  <si>
    <t>Douglas Costa</t>
  </si>
  <si>
    <t>9/14/1990</t>
  </si>
  <si>
    <t>LM,RW,LW</t>
  </si>
  <si>
    <t>K. Manolas</t>
  </si>
  <si>
    <t>6/14/1991</t>
  </si>
  <si>
    <t>A. Lacazette</t>
  </si>
  <si>
    <t>5/28/1991</t>
  </si>
  <si>
    <t>Koke</t>
  </si>
  <si>
    <t>LM,CM,RM</t>
  </si>
  <si>
    <t>A. Lopes</t>
  </si>
  <si>
    <t>H. Son</t>
  </si>
  <si>
    <t>R. Mahrez</t>
  </si>
  <si>
    <t>2/21/1991</t>
  </si>
  <si>
    <t>Carvajal</t>
  </si>
  <si>
    <t>Marquinhos</t>
  </si>
  <si>
    <t>5/14/1994</t>
  </si>
  <si>
    <t>Saֳ÷l</t>
  </si>
  <si>
    <t>11/21/1994</t>
  </si>
  <si>
    <t>CM,LM,RM</t>
  </si>
  <si>
    <t>D. Alli</t>
  </si>
  <si>
    <t>A. Laporte</t>
  </si>
  <si>
    <t>S. Milinkoviִ‡-Saviִ‡</t>
  </si>
  <si>
    <t>2/27/1995</t>
  </si>
  <si>
    <t>K. Benzema</t>
  </si>
  <si>
    <t>12/19/1987</t>
  </si>
  <si>
    <t>M. Pjaniִ‡</t>
  </si>
  <si>
    <t>L. Bonucci</t>
  </si>
  <si>
    <t>Azpilicueta</t>
  </si>
  <si>
    <t>8/28/1989</t>
  </si>
  <si>
    <t>W. Szczִ™sny</t>
  </si>
  <si>
    <t>4/18/1990</t>
  </si>
  <si>
    <t>T. Mֳ¼ller</t>
  </si>
  <si>
    <t>9/13/1989</t>
  </si>
  <si>
    <t>CAM,RM,RW,CF</t>
  </si>
  <si>
    <t>Alex Sandro</t>
  </si>
  <si>
    <t>1/26/1991</t>
  </si>
  <si>
    <t>LB,LM</t>
  </si>
  <si>
    <t>R. Lukaku</t>
  </si>
  <si>
    <t>5/13/1993</t>
  </si>
  <si>
    <t>M. Verratti</t>
  </si>
  <si>
    <t>R. Varane</t>
  </si>
  <si>
    <t>4/25/1993</t>
  </si>
  <si>
    <t>Roberto Firmino</t>
  </si>
  <si>
    <t>CF,ST,CAM</t>
  </si>
  <si>
    <t>S. Manֳ©</t>
  </si>
  <si>
    <t>LW,RW,LM</t>
  </si>
  <si>
    <t>Ederson</t>
  </si>
  <si>
    <t>8/17/1993</t>
  </si>
  <si>
    <t>J. Kimmich</t>
  </si>
  <si>
    <t>RB,CM,CDM</t>
  </si>
  <si>
    <t>Bernardo Silva</t>
  </si>
  <si>
    <t>CAM,CM,RW,RM</t>
  </si>
  <si>
    <t>L. Sanֳ©</t>
  </si>
  <si>
    <t>LW</t>
  </si>
  <si>
    <t>R. Sterling</t>
  </si>
  <si>
    <t>S. Umtiti</t>
  </si>
  <si>
    <t>11/14/1993</t>
  </si>
  <si>
    <t>Alisson</t>
  </si>
  <si>
    <t>G. Buffon</t>
  </si>
  <si>
    <t>1/28/1978</t>
  </si>
  <si>
    <t>Piquֳ©</t>
  </si>
  <si>
    <t>S. Handanoviִ</t>
  </si>
  <si>
    <t>7/14/1984</t>
  </si>
  <si>
    <t>Slovenia</t>
  </si>
  <si>
    <t>Thiago Silva</t>
  </si>
  <si>
    <t>9/22/1984</t>
  </si>
  <si>
    <t>H. Lloris</t>
  </si>
  <si>
    <t>12/26/1986</t>
  </si>
  <si>
    <t>G. Bale</t>
  </si>
  <si>
    <t>7/16/1989</t>
  </si>
  <si>
    <t>M. Hummels</t>
  </si>
  <si>
    <t>12/16/1988</t>
  </si>
  <si>
    <t>M. Reus</t>
  </si>
  <si>
    <t>5/31/1989</t>
  </si>
  <si>
    <t>CAM,LM,ST</t>
  </si>
  <si>
    <t>P. Aubameyang</t>
  </si>
  <si>
    <t>6/18/1989</t>
  </si>
  <si>
    <t>Gabon</t>
  </si>
  <si>
    <t>Coutinho</t>
  </si>
  <si>
    <t>LW,RW,CM</t>
  </si>
  <si>
    <t>N. Kantֳ©</t>
  </si>
  <si>
    <t>3/29/1991</t>
  </si>
  <si>
    <t>G. Chiellini</t>
  </si>
  <si>
    <t>8/14/1984</t>
  </si>
  <si>
    <t>Sergio Ramos</t>
  </si>
  <si>
    <t>3/30/1986</t>
  </si>
  <si>
    <t>David Silva</t>
  </si>
  <si>
    <t>D. Godֳ­n</t>
  </si>
  <si>
    <t>2/16/1986</t>
  </si>
  <si>
    <t>T. Kroos</t>
  </si>
  <si>
    <t>R. Lewandowski</t>
  </si>
  <si>
    <t>8/21/1988</t>
  </si>
  <si>
    <t>J. Oblak</t>
  </si>
  <si>
    <t>H. Kane</t>
  </si>
  <si>
    <t>7/28/1993</t>
  </si>
  <si>
    <t>L. Suֳ¡rez</t>
  </si>
  <si>
    <t>1/24/1987</t>
  </si>
  <si>
    <t>L. Modriִ‡</t>
  </si>
  <si>
    <t>E. Hazard</t>
  </si>
  <si>
    <t>K. De Bruyne</t>
  </si>
  <si>
    <t>6/28/1991</t>
  </si>
  <si>
    <t>De Gea</t>
  </si>
  <si>
    <t>Neymar Jr</t>
  </si>
  <si>
    <t>Cristiano Ronaldo</t>
  </si>
  <si>
    <t>תוויות שורה</t>
  </si>
  <si>
    <t>סכום כולל</t>
  </si>
  <si>
    <t>תוויות עמודה</t>
  </si>
  <si>
    <t>(פריטים מרובים)</t>
  </si>
  <si>
    <t>ממוצע של value_euro</t>
  </si>
  <si>
    <t>סינון שחקנים עד גיל 30</t>
  </si>
  <si>
    <t>(הכל)</t>
  </si>
  <si>
    <t>ספירה של name</t>
  </si>
  <si>
    <t>סינון שחקנים מעל 75</t>
  </si>
  <si>
    <t>פופולריות במדינה</t>
  </si>
  <si>
    <t>ערכים</t>
  </si>
  <si>
    <t>(ריק)</t>
  </si>
  <si>
    <t>מספרי חולצה</t>
  </si>
  <si>
    <t>סך הכל ממוצע של value_euro</t>
  </si>
  <si>
    <t>סך הכל ממוצע של potential</t>
  </si>
  <si>
    <t>ממוצע של potential</t>
  </si>
  <si>
    <t>החזר חודשי</t>
  </si>
  <si>
    <t>אחוז חודשי</t>
  </si>
  <si>
    <t>אחוז הלוואה</t>
  </si>
  <si>
    <t>כמות חודשים</t>
  </si>
  <si>
    <t>כמות שנים</t>
  </si>
  <si>
    <t>הלוואה</t>
  </si>
  <si>
    <t xml:space="preserve"> הטבלה שבה משתמשים בתרחיש לשאלה 7</t>
  </si>
  <si>
    <t xml:space="preserve">	מה צריך להיות תקופת הזמן כדי שההחזר החודשי יהיה  10,000</t>
  </si>
  <si>
    <t>שאלות 7-8</t>
  </si>
  <si>
    <t xml:space="preserve">	בחן את התוצאה (החזר חודשי) בשינוי התקופה (6, 7, 8, 9, 10 שנים) ובשינוי הריבית השנתית ( 4%, 5%, 6%). הבחינה תתבצע בעזרת ניתוח TABLE עם 2 ממדים.</t>
  </si>
  <si>
    <t>מודל המחשב את ההחזר החודשי של הלוואה בסך: 100,000 ₪ לתקופה של 5 שנים בריבית שנתית של 3%</t>
  </si>
  <si>
    <t>שאלות 5-6</t>
  </si>
  <si>
    <t>ניתן לראות על פי חתירה למטרה זאת כי כדי להגיע להחזר חודשי של -10,000 צריך לקחת הלוואה למשך 10.137 חודשים שהם 0.844 שנים - כפי שניתן לראות בטבלה של שאלה 8</t>
  </si>
  <si>
    <t>שמות המגישים:</t>
  </si>
  <si>
    <t>נועה חמו</t>
  </si>
  <si>
    <t>נדב פלקובסקי</t>
  </si>
  <si>
    <t>שובל בנזר</t>
  </si>
  <si>
    <t>כמות שחקנים</t>
  </si>
  <si>
    <t>סינון שחקנים לפי מדינות</t>
  </si>
  <si>
    <t>סינון שחקנים מעל יכולת 90</t>
  </si>
  <si>
    <t>סינון לפי עמדה - שוער</t>
  </si>
  <si>
    <t>סינון גיל 17-21</t>
  </si>
  <si>
    <t>סינון משכורת עד 10000</t>
  </si>
  <si>
    <t>יכולת שחקן</t>
  </si>
  <si>
    <t>שכר שחקן</t>
  </si>
  <si>
    <t>גובה</t>
  </si>
  <si>
    <t>משקל</t>
  </si>
  <si>
    <t>עמדת שחקן</t>
  </si>
  <si>
    <t>סך הכל שווי שחקן מקסימלי</t>
  </si>
  <si>
    <t>שווי שחקן מקסימלי</t>
  </si>
  <si>
    <t>סך הכל שכר שחקן</t>
  </si>
  <si>
    <t>הסבר כללי על שאלות 1-4: לקחנו דטהבייס מkaggle, של נתונים ממשחק מחשב "FC 24" המדמה משחקי כדורגל והדטהבייס עצמו הוא על נתונים של שחקני כדורגל, בדומה לדטהבייס של שחקנים אמיתיים (הלקוח מאתר בשם transfermarkt). במקרה זה אנחנו משמשים כאנליסט במחלקת איתור וביצועים של מועדון כדורגל, מעלינו עובד הסקאוט הראשי ומעליו המנכ"ל. המטרה היא ליצור מגמות בין שחקני הכדורגל, לאתר נכון ויעיל כלכלית ובכך גם לחסוך למועדון דמי העברה מיותרים ולאתר עבור המועדון את השחקן האידיאלי.</t>
  </si>
  <si>
    <r>
      <t xml:space="preserve">בview זה בחרנו להראות את כמות השחקנים, היכולת הממוצעת שלהם (overall rating) לפי יכולת הפופולריות שלהם במדינה. זה מאפשר לנו לקבל פילוח גאוגרפי לגבי טיב הכדורגל, כלומר לאו דווקא בהכרח שחקן שמקובל במדינתו שייתכן שחובבת כדורגל אומר שהוא בהכרח שחקן טוב מאוד. בחרנו בסוג תרשים קו מאחר ויש 2 מימדים בעמודות. בחרנו גם לסנן שחקנים מעל יכולת 75 (בין 1-100) מכיוון שרצינו להתרכז בשוק המרכזי ובאמת בפערים בין שחקנים שבאמת בוחרים לשחק איתם, וכן סינון נוסף של שכר עד 300 אלף יורו כדי להתרכז בשחקנים שגם ניתן יהיה לבחור ולעמוד בדרישות שכר שלהם. </t>
    </r>
    <r>
      <rPr>
        <b/>
        <sz val="11"/>
        <color theme="1"/>
        <rFont val="Arial"/>
        <family val="2"/>
        <scheme val="minor"/>
      </rPr>
      <t>המסקנה שורה תחתונה: המלצה להתמקד באיתור ממדינות ברשימה, ביניהן אורוגוואי.</t>
    </r>
  </si>
  <si>
    <r>
      <t xml:space="preserve">בview זה בחרנו להציג את הפילוח של שחקני כדורגל בעלי רגל ימין לעומת רגל שמאל, והשווי שלהם לעומת יכולת הרגל החלשה שלהם. ניתן לראות בבירור שיש תאימות עם שווי השחקן העולה לטובת יכולת רגל חלשה חזקה הנמדדת מ1-5, כלומר </t>
    </r>
    <r>
      <rPr>
        <b/>
        <sz val="11"/>
        <color theme="1"/>
        <rFont val="Arial"/>
        <family val="2"/>
        <scheme val="minor"/>
      </rPr>
      <t>מסקנה: אם מקצועית נתפשר על שחקן במס' עמדות שאינו מצריך יכולת חזקה ברגל חלשה - נוכל לחסוך סכום נכבד בעלותו בעיקר אם מדובר בשחקן מוביל.</t>
    </r>
    <r>
      <rPr>
        <sz val="11"/>
        <color theme="1"/>
        <rFont val="Arial"/>
        <family val="2"/>
        <charset val="177"/>
        <scheme val="minor"/>
      </rPr>
      <t xml:space="preserve"> בחרנו בתרשים טורים על מנת להציג את מגמת עליית השווי ככל שיכולת רגל החלשה עולה בצורה ברורה, והסינון עד גיל 30 היה כדי להתרכז בשחקנים הטובים ביותר שנמצאים בשיאם בקריירה כדי באמת להתרכז בקבוצת האיכות שממנה נרצה לקנות שחקנים מרכזים ולחסוך סכומים עיקריים. (עבור שחקנים צעירים ההפרשים בשווי נמוכים). מאידך, צריך לוודא את ההתאמה בחיפוש ולאשר מול המנכ"ל והמנהל המקצועי ומאחר ויכולה להיות פגיעה משמעותית ביכולת הקבוצה אם מדובר ביותר מ2-3 שחקנים, או בעמדות שצריכים לפתח את המשחק וליצור מצבים.</t>
    </r>
  </si>
  <si>
    <r>
      <t>בview זה רצינו להתמקד בנתונים הפיזיים של שחקן, כאשר סיננו את השחקנים הטובים ביותר, אלו שמדורגים מעל 90. הרצון היה לראות את המשקלים, והגובה של השחקנים הטובים ביותר.</t>
    </r>
    <r>
      <rPr>
        <b/>
        <sz val="11"/>
        <color theme="1"/>
        <rFont val="Arial"/>
        <family val="2"/>
        <scheme val="minor"/>
      </rPr>
      <t xml:space="preserve">מסקנה - </t>
    </r>
    <r>
      <rPr>
        <sz val="11"/>
        <color theme="1"/>
        <rFont val="Arial"/>
        <family val="2"/>
        <charset val="177"/>
        <scheme val="minor"/>
      </rPr>
      <t xml:space="preserve"> </t>
    </r>
    <r>
      <rPr>
        <b/>
        <sz val="11"/>
        <color theme="1"/>
        <rFont val="Arial"/>
        <family val="2"/>
        <scheme val="minor"/>
      </rPr>
      <t xml:space="preserve">ניתן לראות כי אין קשר בין גובה ומשקל ויש פיזור רחב בין השחקנים, לכן זה לא יכול להיות ההבדל היחידי בבחירת שחקן. </t>
    </r>
    <r>
      <rPr>
        <sz val="11"/>
        <color theme="1"/>
        <rFont val="Arial"/>
        <family val="2"/>
        <charset val="177"/>
        <scheme val="minor"/>
      </rPr>
      <t xml:space="preserve"> תרשים עמודות לדעתנו מציג זאת היטב.</t>
    </r>
  </si>
  <si>
    <r>
      <t xml:space="preserve">בview בחרנו לבנות יכולת מציאת שחקנים צעירים, הפוטנציאל שלהם לעומת השכר והשווי שחקן המקסימלי שלהם. בכל סינון לפי עמדה ניתן לקבל טבלת שמות, כלומר רשימה של שחקנים מבטיחים לפי עמדה. סינון נוכחי הוא לפי עמדת השוער אך אפשר לערוך ולקבל רשימה לפי כל עמדה. בגרף טורים ניתן לראות פער עקבי בין השווי של השחקן, השכר שלו והפוטנציאל, אך ההבדל בפוטנציאל עצמו אינו משמעותי. מסקנה: </t>
    </r>
    <r>
      <rPr>
        <b/>
        <sz val="11"/>
        <color theme="1"/>
        <rFont val="Arial"/>
        <family val="2"/>
        <scheme val="minor"/>
      </rPr>
      <t>להתרכז בלאתר שחקנים צעירים בפוטנציאל 85-89 ובכך לחסוך סכומים עיקריים שיכולים להיות מושקעים בשחקנים מובילים כעת.</t>
    </r>
  </si>
  <si>
    <r>
      <t xml:space="preserve">בview זה בחרנו לראות האם יש קשר בין מס' השחקן ליכולתו. בחרנו לסנן שחקנים מעל גיל 27 וביכולת מעל 87 בכדי לראות את כמות השחקנים במס' מסוים שמשויך לתפקיד או עמדה במגרש המובילים בתחומם, למשל מס' 10 מזוהה עם היוצר העיקרי (פליימייקר) לכן ייתכן שרוב השחקנים הטובים בעולם הם עם המס' הזה. הטבלה הינה הקשר בין מס' החולצה לבין יכולת לבצע תרגילים, כלומר ניתן לראות שמס' 1 המזוהה עם עמדת השוער יש להם יכולת נמוכה (1 מתוך 5) לבצע תרגילים בכל 3 השחקנים שהם עם המס' הזה. הסיבה העיקרית לבחירת הנתונים בצורה הזו - </t>
    </r>
    <r>
      <rPr>
        <b/>
        <sz val="11"/>
        <color theme="1"/>
        <rFont val="Arial"/>
        <family val="2"/>
        <scheme val="minor"/>
      </rPr>
      <t>מסקנה: היא כדי להבטיח שהשחקן הטוב שנאתר לקבוצה - יהיה בעל יכולת לבצע תרגילים ובכך למשוך עניין מהקהל, מה שיוביל להגדלת הכנסות, אוהדים ורווחים בטווח הארוך.</t>
    </r>
  </si>
  <si>
    <t>בview זה בגרף הטורים מופיע פוטנציאל ושווי שחקנים לפי מדינות, לעומת היכולת הנוכחית שלהם במטרה לחפש יהלומים חבויים בעלי שווי נמוך במטרה למכירה עתידית ברווח גבוה. הסיבה לסינון גיל הוא כדי לבחור שחקנים צעירים, ומשכורת נמוכה עד 10000 בכדי למצוא שחקנים שלא יהוו עול כלכלי על הקבוצה וניתן יהיה לפתח אותם לשנים הבאות. בתרשים ניתן לראות את הפילוח של כמות השחקנים לפי מדינה, כלומר באיזה מדינה ניתן להתרכז ולאתר משם שחקנים.</t>
  </si>
  <si>
    <t>קבוצה:</t>
  </si>
  <si>
    <t>יום רביעי</t>
  </si>
  <si>
    <t>ת.ז</t>
  </si>
  <si>
    <t>כל תרחיש מסומן באפור.</t>
  </si>
  <si>
    <t>שדוח סיכום התרחיש נוצר.  תאים משתנים של</t>
  </si>
  <si>
    <t>הערות:  העמודה ערכים נוכחיים מייצגת ערכים של תאים משתנים בעת</t>
  </si>
  <si>
    <t>החזר_חודשי</t>
  </si>
  <si>
    <t>תאי תוצאות:</t>
  </si>
  <si>
    <t>אחוז_הלוואה</t>
  </si>
  <si>
    <t>כמות_חודשים</t>
  </si>
  <si>
    <t>סכום_הלוואה</t>
  </si>
  <si>
    <t>תאים משתנים:</t>
  </si>
  <si>
    <t>נוצר על-ידי nadav ב 12/05/2024
שונה על-ידי nadav ב 12/05/2024
שונה על-ידי nadav ב 15/05/2024</t>
  </si>
  <si>
    <t>הלוואה קצרת טווח</t>
  </si>
  <si>
    <t>הלוואה ארוכת טווח</t>
  </si>
  <si>
    <t>ערכים נוכחיים:</t>
  </si>
  <si>
    <t>סיכום תרחיש</t>
  </si>
  <si>
    <t>ביצענו שני תרחישים בהם שינינו את סכום ההלוואה,אחוז הלוואה ואת משך תקופת ההלוואה וראינו כיצד זה משפיע על ההחזר החודשי של כל תרחיש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</si>
</sst>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 #,##0.00;[Red]&quot;₪&quot;\ \-#,##0.00"/>
    <numFmt numFmtId="164" formatCode="[$€-2]\ #,##0"/>
    <numFmt numFmtId="165" formatCode="0.0"/>
    <numFmt numFmtId="166" formatCode="0.0000%"/>
  </numFmts>
  <fonts count="25"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
      <sz val="11"/>
      <color theme="1"/>
      <name val="Arial"/>
      <family val="2"/>
      <scheme val="minor"/>
    </font>
    <font>
      <b/>
      <sz val="11"/>
      <color theme="1"/>
      <name val="Arial"/>
      <family val="2"/>
      <scheme val="minor"/>
    </font>
    <font>
      <b/>
      <sz val="11"/>
      <color indexed="8"/>
      <name val="Arial"/>
      <family val="2"/>
      <charset val="177"/>
      <scheme val="minor"/>
    </font>
    <font>
      <b/>
      <sz val="11"/>
      <color indexed="18"/>
      <name val="Arial"/>
      <family val="2"/>
      <charset val="177"/>
      <scheme val="minor"/>
    </font>
    <font>
      <sz val="8"/>
      <color theme="1"/>
      <name val="Arial"/>
      <family val="2"/>
      <scheme val="minor"/>
    </font>
    <font>
      <sz val="10"/>
      <color indexed="9"/>
      <name val="Arial"/>
      <family val="2"/>
      <charset val="177"/>
      <scheme val="minor"/>
    </font>
    <font>
      <b/>
      <sz val="12"/>
      <color indexed="9"/>
      <name val="Arial"/>
      <family val="2"/>
      <charset val="177"/>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2">
    <xf numFmtId="0" fontId="0" fillId="0" borderId="0" xfId="0"/>
    <xf numFmtId="14" fontId="0" fillId="0" borderId="0" xfId="0" applyNumberFormat="1"/>
    <xf numFmtId="0" fontId="0" fillId="0" borderId="0" xfId="0" pivotButton="1"/>
    <xf numFmtId="0" fontId="0" fillId="0" borderId="0" xfId="0" applyAlignment="1">
      <alignment horizontal="right"/>
    </xf>
    <xf numFmtId="164" fontId="0" fillId="0" borderId="0" xfId="0" applyNumberFormat="1"/>
    <xf numFmtId="165" fontId="0" fillId="0" borderId="0" xfId="0" applyNumberFormat="1"/>
    <xf numFmtId="8" fontId="0" fillId="0" borderId="10" xfId="0" applyNumberFormat="1" applyBorder="1"/>
    <xf numFmtId="0" fontId="0" fillId="0" borderId="10" xfId="0" applyBorder="1"/>
    <xf numFmtId="166" fontId="0" fillId="0" borderId="10" xfId="42" applyNumberFormat="1" applyFont="1" applyBorder="1"/>
    <xf numFmtId="9" fontId="0" fillId="0" borderId="10" xfId="0" applyNumberFormat="1" applyBorder="1"/>
    <xf numFmtId="0" fontId="0" fillId="33" borderId="10" xfId="0" applyFill="1" applyBorder="1"/>
    <xf numFmtId="0" fontId="0" fillId="33" borderId="0" xfId="0" applyFill="1"/>
    <xf numFmtId="8" fontId="0" fillId="0" borderId="0" xfId="0" applyNumberFormat="1"/>
    <xf numFmtId="2" fontId="0" fillId="0" borderId="10" xfId="0" applyNumberFormat="1" applyBorder="1"/>
    <xf numFmtId="9" fontId="0" fillId="0" borderId="10" xfId="42" applyFont="1" applyBorder="1"/>
    <xf numFmtId="9" fontId="0" fillId="0" borderId="0" xfId="42"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0" fillId="0" borderId="10" xfId="0" pivotButton="1" applyBorder="1"/>
    <xf numFmtId="0" fontId="0" fillId="0" borderId="10" xfId="0" applyBorder="1" applyAlignment="1">
      <alignment horizontal="right"/>
    </xf>
    <xf numFmtId="164" fontId="0" fillId="0" borderId="10" xfId="0" applyNumberFormat="1" applyBorder="1"/>
    <xf numFmtId="0" fontId="0" fillId="0" borderId="10" xfId="0" pivotButton="1" applyBorder="1" applyAlignment="1">
      <alignment horizontal="center" vertical="center"/>
    </xf>
    <xf numFmtId="0" fontId="0" fillId="0" borderId="10" xfId="0" applyBorder="1" applyAlignment="1">
      <alignment horizontal="center" vertical="center"/>
    </xf>
    <xf numFmtId="1" fontId="0" fillId="0" borderId="10" xfId="0" applyNumberFormat="1" applyBorder="1" applyAlignment="1">
      <alignment horizontal="center" vertical="center"/>
    </xf>
    <xf numFmtId="0" fontId="0" fillId="33" borderId="0" xfId="0" applyFill="1" applyAlignment="1">
      <alignment horizontal="center" vertical="center" wrapText="1"/>
    </xf>
    <xf numFmtId="0" fontId="0" fillId="33" borderId="0" xfId="0" applyFill="1" applyAlignment="1">
      <alignment horizontal="center"/>
    </xf>
    <xf numFmtId="0" fontId="0" fillId="33" borderId="11" xfId="0" applyFill="1" applyBorder="1" applyAlignment="1">
      <alignment horizontal="center" vertical="center" wrapText="1"/>
    </xf>
    <xf numFmtId="0" fontId="18" fillId="33" borderId="0" xfId="0" applyFont="1" applyFill="1" applyAlignment="1">
      <alignment horizontal="center"/>
    </xf>
    <xf numFmtId="8" fontId="0" fillId="0" borderId="12" xfId="0" applyNumberFormat="1" applyBorder="1"/>
    <xf numFmtId="0" fontId="20" fillId="34" borderId="12" xfId="0" applyFont="1" applyFill="1" applyBorder="1" applyAlignment="1">
      <alignment horizontal="right"/>
    </xf>
    <xf numFmtId="0" fontId="0" fillId="0" borderId="13" xfId="0" applyBorder="1"/>
    <xf numFmtId="0" fontId="21" fillId="34" borderId="13" xfId="0" applyFont="1" applyFill="1" applyBorder="1" applyAlignment="1">
      <alignment horizontal="right"/>
    </xf>
    <xf numFmtId="9" fontId="0" fillId="35" borderId="0" xfId="0" applyNumberFormat="1" applyFill="1"/>
    <xf numFmtId="9" fontId="0" fillId="0" borderId="0" xfId="0" applyNumberFormat="1"/>
    <xf numFmtId="0" fontId="20" fillId="34" borderId="0" xfId="0" applyFont="1" applyFill="1" applyAlignment="1">
      <alignment horizontal="right"/>
    </xf>
    <xf numFmtId="0" fontId="0" fillId="35" borderId="0" xfId="0" applyFill="1"/>
    <xf numFmtId="0" fontId="22" fillId="0" borderId="0" xfId="0" applyFont="1" applyAlignment="1">
      <alignment vertical="top" wrapText="1"/>
    </xf>
    <xf numFmtId="0" fontId="23" fillId="36" borderId="14" xfId="0" applyFont="1" applyFill="1" applyBorder="1" applyAlignment="1">
      <alignment horizontal="left"/>
    </xf>
    <xf numFmtId="0" fontId="24" fillId="36" borderId="14" xfId="0" applyFont="1" applyFill="1" applyBorder="1" applyAlignment="1">
      <alignment horizontal="right"/>
    </xf>
    <xf numFmtId="0" fontId="23" fillId="36" borderId="15" xfId="0" applyFont="1" applyFill="1" applyBorder="1" applyAlignment="1">
      <alignment horizontal="left"/>
    </xf>
    <xf numFmtId="0" fontId="24" fillId="36" borderId="15" xfId="0" applyFont="1" applyFill="1" applyBorder="1" applyAlignment="1">
      <alignment horizontal="right"/>
    </xf>
  </cellXfs>
  <cellStyles count="43">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Percent" xfId="42" builtinId="5"/>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5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[בינה עסקית תרגיל 1.xlsx סופי.xlsx]3.1 רגל מועדפת לעומת רגל חלש!PivotTable2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'3.1 רגל מועדפת לעומת רגל חלש'!$B$3:$B$4</c:f>
              <c:strCache>
                <c:ptCount val="1"/>
                <c:pt idx="0">
                  <c:v>Left</c:v>
                </c:pt>
              </c:strCache>
            </c:strRef>
          </c:tx>
          <c:spPr>
            <a:solidFill>
              <a:schemeClr val="accent1"/>
            </a:solidFill>
            <a:ln>
              <a:noFill/>
            </a:ln>
            <a:effectLst/>
          </c:spPr>
          <c:invertIfNegative val="0"/>
          <c:cat>
            <c:strRef>
              <c:f>'3.1 רגל מועדפת לעומת רגל חלש'!$A$5:$A$9</c:f>
              <c:strCache>
                <c:ptCount val="4"/>
                <c:pt idx="0">
                  <c:v>2</c:v>
                </c:pt>
                <c:pt idx="1">
                  <c:v>3</c:v>
                </c:pt>
                <c:pt idx="2">
                  <c:v>4</c:v>
                </c:pt>
                <c:pt idx="3">
                  <c:v>5</c:v>
                </c:pt>
              </c:strCache>
            </c:strRef>
          </c:cat>
          <c:val>
            <c:numRef>
              <c:f>'3.1 רגל מועדפת לעומת רגל חלש'!$B$5:$B$9</c:f>
              <c:numCache>
                <c:formatCode>[$€-2]\ #,##0</c:formatCode>
                <c:ptCount val="4"/>
                <c:pt idx="0">
                  <c:v>23438888.888888888</c:v>
                </c:pt>
                <c:pt idx="1">
                  <c:v>23264436.619718309</c:v>
                </c:pt>
                <c:pt idx="2">
                  <c:v>22743478.260869566</c:v>
                </c:pt>
                <c:pt idx="3">
                  <c:v>16125000</c:v>
                </c:pt>
              </c:numCache>
            </c:numRef>
          </c:val>
          <c:extLst>
            <c:ext xmlns:c16="http://schemas.microsoft.com/office/drawing/2014/chart" uri="{C3380CC4-5D6E-409C-BE32-E72D297353CC}">
              <c16:uniqueId val="{00000000-BBE3-459B-9270-653C90A92C1A}"/>
            </c:ext>
          </c:extLst>
        </c:ser>
        <c:ser>
          <c:idx val="1"/>
          <c:order val="1"/>
          <c:tx>
            <c:strRef>
              <c:f>'3.1 רגל מועדפת לעומת רגל חלש'!$C$3:$C$4</c:f>
              <c:strCache>
                <c:ptCount val="1"/>
                <c:pt idx="0">
                  <c:v>Right</c:v>
                </c:pt>
              </c:strCache>
            </c:strRef>
          </c:tx>
          <c:spPr>
            <a:solidFill>
              <a:schemeClr val="accent2"/>
            </a:solidFill>
            <a:ln>
              <a:noFill/>
            </a:ln>
            <a:effectLst/>
          </c:spPr>
          <c:invertIfNegative val="0"/>
          <c:cat>
            <c:strRef>
              <c:f>'3.1 רגל מועדפת לעומת רגל חלש'!$A$5:$A$9</c:f>
              <c:strCache>
                <c:ptCount val="4"/>
                <c:pt idx="0">
                  <c:v>2</c:v>
                </c:pt>
                <c:pt idx="1">
                  <c:v>3</c:v>
                </c:pt>
                <c:pt idx="2">
                  <c:v>4</c:v>
                </c:pt>
                <c:pt idx="3">
                  <c:v>5</c:v>
                </c:pt>
              </c:strCache>
            </c:strRef>
          </c:cat>
          <c:val>
            <c:numRef>
              <c:f>'3.1 רגל מועדפת לעומת רגל חלש'!$C$5:$C$9</c:f>
              <c:numCache>
                <c:formatCode>[$€-2]\ #,##0</c:formatCode>
                <c:ptCount val="4"/>
                <c:pt idx="0">
                  <c:v>17081250</c:v>
                </c:pt>
                <c:pt idx="1">
                  <c:v>19436774.193548389</c:v>
                </c:pt>
                <c:pt idx="2">
                  <c:v>27473598.130841121</c:v>
                </c:pt>
                <c:pt idx="3">
                  <c:v>39906250</c:v>
                </c:pt>
              </c:numCache>
            </c:numRef>
          </c:val>
          <c:extLst>
            <c:ext xmlns:c16="http://schemas.microsoft.com/office/drawing/2014/chart" uri="{C3380CC4-5D6E-409C-BE32-E72D297353CC}">
              <c16:uniqueId val="{00000001-BBE3-459B-9270-653C90A92C1A}"/>
            </c:ext>
          </c:extLst>
        </c:ser>
        <c:dLbls>
          <c:showLegendKey val="0"/>
          <c:showVal val="0"/>
          <c:showCatName val="0"/>
          <c:showSerName val="0"/>
          <c:showPercent val="0"/>
          <c:showBubbleSize val="0"/>
        </c:dLbls>
        <c:gapWidth val="219"/>
        <c:overlap val="-27"/>
        <c:axId val="541854928"/>
        <c:axId val="541857448"/>
      </c:barChart>
      <c:catAx>
        <c:axId val="54185492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41857448"/>
        <c:crosses val="autoZero"/>
        <c:auto val="1"/>
        <c:lblAlgn val="ctr"/>
        <c:lblOffset val="100"/>
        <c:noMultiLvlLbl val="0"/>
      </c:catAx>
      <c:valAx>
        <c:axId val="541857448"/>
        <c:scaling>
          <c:orientation val="minMax"/>
        </c:scaling>
        <c:delete val="0"/>
        <c:axPos val="r"/>
        <c:majorGridlines>
          <c:spPr>
            <a:ln w="9525" cap="flat" cmpd="sng" algn="ctr">
              <a:solidFill>
                <a:schemeClr val="tx1">
                  <a:lumMod val="15000"/>
                  <a:lumOff val="85000"/>
                </a:schemeClr>
              </a:solidFill>
              <a:round/>
            </a:ln>
            <a:effectLst/>
          </c:spPr>
        </c:majorGridlines>
        <c:numFmt formatCode="[$€-2]\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4185492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[בינה עסקית תרגיל 1.xlsx סופי.xlsx]כמות שחקנים לפי פופלריות 3.2!PivotTable3</c:name>
    <c:fmtId val="15"/>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508343291807857"/>
          <c:y val="0.17684174577862971"/>
          <c:w val="0.71324627171083865"/>
          <c:h val="0.67535204479293187"/>
        </c:manualLayout>
      </c:layout>
      <c:lineChart>
        <c:grouping val="stacked"/>
        <c:varyColors val="0"/>
        <c:ser>
          <c:idx val="0"/>
          <c:order val="0"/>
          <c:tx>
            <c:strRef>
              <c:f>'כמות שחקנים לפי פופלריות 3.2'!$B$4:$B$5</c:f>
              <c:strCache>
                <c:ptCount val="1"/>
                <c:pt idx="0">
                  <c:v>Argentina</c:v>
                </c:pt>
              </c:strCache>
            </c:strRef>
          </c:tx>
          <c:spPr>
            <a:ln w="28575" cap="rnd">
              <a:solidFill>
                <a:schemeClr val="accent1"/>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3.2'!$B$6:$B$11</c:f>
              <c:numCache>
                <c:formatCode>General</c:formatCode>
                <c:ptCount val="5"/>
                <c:pt idx="0">
                  <c:v>8</c:v>
                </c:pt>
                <c:pt idx="1">
                  <c:v>2</c:v>
                </c:pt>
                <c:pt idx="2">
                  <c:v>3</c:v>
                </c:pt>
                <c:pt idx="3">
                  <c:v>3</c:v>
                </c:pt>
                <c:pt idx="4">
                  <c:v>1</c:v>
                </c:pt>
              </c:numCache>
            </c:numRef>
          </c:val>
          <c:smooth val="0"/>
          <c:extLst>
            <c:ext xmlns:c16="http://schemas.microsoft.com/office/drawing/2014/chart" uri="{C3380CC4-5D6E-409C-BE32-E72D297353CC}">
              <c16:uniqueId val="{00000000-E15D-4764-9DB1-7C72EC736893}"/>
            </c:ext>
          </c:extLst>
        </c:ser>
        <c:ser>
          <c:idx val="1"/>
          <c:order val="1"/>
          <c:tx>
            <c:strRef>
              <c:f>'כמות שחקנים לפי פופלריות 3.2'!$C$4:$C$5</c:f>
              <c:strCache>
                <c:ptCount val="1"/>
                <c:pt idx="0">
                  <c:v>Belgium</c:v>
                </c:pt>
              </c:strCache>
            </c:strRef>
          </c:tx>
          <c:spPr>
            <a:ln w="28575" cap="rnd">
              <a:solidFill>
                <a:schemeClr val="accent2"/>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3.2'!$C$6:$C$11</c:f>
              <c:numCache>
                <c:formatCode>General</c:formatCode>
                <c:ptCount val="5"/>
                <c:pt idx="0">
                  <c:v>2</c:v>
                </c:pt>
                <c:pt idx="1">
                  <c:v>3</c:v>
                </c:pt>
                <c:pt idx="2">
                  <c:v>7</c:v>
                </c:pt>
                <c:pt idx="3">
                  <c:v>4</c:v>
                </c:pt>
              </c:numCache>
            </c:numRef>
          </c:val>
          <c:smooth val="0"/>
          <c:extLst>
            <c:ext xmlns:c16="http://schemas.microsoft.com/office/drawing/2014/chart" uri="{C3380CC4-5D6E-409C-BE32-E72D297353CC}">
              <c16:uniqueId val="{00000001-E15D-4764-9DB1-7C72EC736893}"/>
            </c:ext>
          </c:extLst>
        </c:ser>
        <c:ser>
          <c:idx val="2"/>
          <c:order val="2"/>
          <c:tx>
            <c:strRef>
              <c:f>'כמות שחקנים לפי פופלריות 3.2'!$D$4:$D$5</c:f>
              <c:strCache>
                <c:ptCount val="1"/>
                <c:pt idx="0">
                  <c:v>Brazil</c:v>
                </c:pt>
              </c:strCache>
            </c:strRef>
          </c:tx>
          <c:spPr>
            <a:ln w="28575" cap="rnd">
              <a:solidFill>
                <a:schemeClr val="accent3"/>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3.2'!$D$6:$D$11</c:f>
              <c:numCache>
                <c:formatCode>General</c:formatCode>
                <c:ptCount val="5"/>
                <c:pt idx="0">
                  <c:v>9</c:v>
                </c:pt>
                <c:pt idx="1">
                  <c:v>6</c:v>
                </c:pt>
                <c:pt idx="2">
                  <c:v>13</c:v>
                </c:pt>
                <c:pt idx="3">
                  <c:v>2</c:v>
                </c:pt>
                <c:pt idx="4">
                  <c:v>1</c:v>
                </c:pt>
              </c:numCache>
            </c:numRef>
          </c:val>
          <c:smooth val="0"/>
          <c:extLst>
            <c:ext xmlns:c16="http://schemas.microsoft.com/office/drawing/2014/chart" uri="{C3380CC4-5D6E-409C-BE32-E72D297353CC}">
              <c16:uniqueId val="{00000002-E15D-4764-9DB1-7C72EC736893}"/>
            </c:ext>
          </c:extLst>
        </c:ser>
        <c:ser>
          <c:idx val="3"/>
          <c:order val="3"/>
          <c:tx>
            <c:strRef>
              <c:f>'כמות שחקנים לפי פופלריות 3.2'!$E$4:$E$5</c:f>
              <c:strCache>
                <c:ptCount val="1"/>
                <c:pt idx="0">
                  <c:v>England</c:v>
                </c:pt>
              </c:strCache>
            </c:strRef>
          </c:tx>
          <c:spPr>
            <a:ln w="28575" cap="rnd">
              <a:solidFill>
                <a:schemeClr val="accent4"/>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3.2'!$E$6:$E$11</c:f>
              <c:numCache>
                <c:formatCode>General</c:formatCode>
                <c:ptCount val="5"/>
                <c:pt idx="0">
                  <c:v>12</c:v>
                </c:pt>
                <c:pt idx="1">
                  <c:v>6</c:v>
                </c:pt>
                <c:pt idx="2">
                  <c:v>3</c:v>
                </c:pt>
              </c:numCache>
            </c:numRef>
          </c:val>
          <c:smooth val="0"/>
          <c:extLst>
            <c:ext xmlns:c16="http://schemas.microsoft.com/office/drawing/2014/chart" uri="{C3380CC4-5D6E-409C-BE32-E72D297353CC}">
              <c16:uniqueId val="{00000003-E15D-4764-9DB1-7C72EC736893}"/>
            </c:ext>
          </c:extLst>
        </c:ser>
        <c:ser>
          <c:idx val="4"/>
          <c:order val="4"/>
          <c:tx>
            <c:strRef>
              <c:f>'כמות שחקנים לפי פופלריות 3.2'!$F$4:$F$5</c:f>
              <c:strCache>
                <c:ptCount val="1"/>
                <c:pt idx="0">
                  <c:v>France</c:v>
                </c:pt>
              </c:strCache>
            </c:strRef>
          </c:tx>
          <c:spPr>
            <a:ln w="28575" cap="rnd">
              <a:solidFill>
                <a:schemeClr val="accent5"/>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3.2'!$F$6:$F$11</c:f>
              <c:numCache>
                <c:formatCode>General</c:formatCode>
                <c:ptCount val="5"/>
                <c:pt idx="0">
                  <c:v>18</c:v>
                </c:pt>
                <c:pt idx="1">
                  <c:v>16</c:v>
                </c:pt>
                <c:pt idx="2">
                  <c:v>10</c:v>
                </c:pt>
                <c:pt idx="3">
                  <c:v>4</c:v>
                </c:pt>
              </c:numCache>
            </c:numRef>
          </c:val>
          <c:smooth val="0"/>
          <c:extLst>
            <c:ext xmlns:c16="http://schemas.microsoft.com/office/drawing/2014/chart" uri="{C3380CC4-5D6E-409C-BE32-E72D297353CC}">
              <c16:uniqueId val="{00000004-E15D-4764-9DB1-7C72EC736893}"/>
            </c:ext>
          </c:extLst>
        </c:ser>
        <c:ser>
          <c:idx val="5"/>
          <c:order val="5"/>
          <c:tx>
            <c:strRef>
              <c:f>'כמות שחקנים לפי פופלריות 3.2'!$G$4:$G$5</c:f>
              <c:strCache>
                <c:ptCount val="1"/>
                <c:pt idx="0">
                  <c:v>Germany</c:v>
                </c:pt>
              </c:strCache>
            </c:strRef>
          </c:tx>
          <c:spPr>
            <a:ln w="28575" cap="rnd">
              <a:solidFill>
                <a:schemeClr val="accent6"/>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3.2'!$G$6:$G$11</c:f>
              <c:numCache>
                <c:formatCode>General</c:formatCode>
                <c:ptCount val="5"/>
                <c:pt idx="0">
                  <c:v>6</c:v>
                </c:pt>
                <c:pt idx="1">
                  <c:v>9</c:v>
                </c:pt>
                <c:pt idx="2">
                  <c:v>6</c:v>
                </c:pt>
                <c:pt idx="3">
                  <c:v>6</c:v>
                </c:pt>
                <c:pt idx="4">
                  <c:v>1</c:v>
                </c:pt>
              </c:numCache>
            </c:numRef>
          </c:val>
          <c:smooth val="0"/>
          <c:extLst>
            <c:ext xmlns:c16="http://schemas.microsoft.com/office/drawing/2014/chart" uri="{C3380CC4-5D6E-409C-BE32-E72D297353CC}">
              <c16:uniqueId val="{00000005-E15D-4764-9DB1-7C72EC736893}"/>
            </c:ext>
          </c:extLst>
        </c:ser>
        <c:ser>
          <c:idx val="6"/>
          <c:order val="6"/>
          <c:tx>
            <c:strRef>
              <c:f>'כמות שחקנים לפי פופלריות 3.2'!$H$4:$H$5</c:f>
              <c:strCache>
                <c:ptCount val="1"/>
                <c:pt idx="0">
                  <c:v>Italy</c:v>
                </c:pt>
              </c:strCache>
            </c:strRef>
          </c:tx>
          <c:spPr>
            <a:ln w="28575" cap="rnd">
              <a:solidFill>
                <a:schemeClr val="accent1">
                  <a:lumMod val="60000"/>
                </a:schemeClr>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3.2'!$H$6:$H$11</c:f>
              <c:numCache>
                <c:formatCode>General</c:formatCode>
                <c:ptCount val="5"/>
                <c:pt idx="0">
                  <c:v>5</c:v>
                </c:pt>
                <c:pt idx="1">
                  <c:v>9</c:v>
                </c:pt>
                <c:pt idx="2">
                  <c:v>6</c:v>
                </c:pt>
                <c:pt idx="3">
                  <c:v>2</c:v>
                </c:pt>
              </c:numCache>
            </c:numRef>
          </c:val>
          <c:smooth val="0"/>
          <c:extLst>
            <c:ext xmlns:c16="http://schemas.microsoft.com/office/drawing/2014/chart" uri="{C3380CC4-5D6E-409C-BE32-E72D297353CC}">
              <c16:uniqueId val="{00000006-E15D-4764-9DB1-7C72EC736893}"/>
            </c:ext>
          </c:extLst>
        </c:ser>
        <c:ser>
          <c:idx val="7"/>
          <c:order val="7"/>
          <c:tx>
            <c:strRef>
              <c:f>'כמות שחקנים לפי פופלריות 3.2'!$I$4:$I$5</c:f>
              <c:strCache>
                <c:ptCount val="1"/>
                <c:pt idx="0">
                  <c:v>Portugal</c:v>
                </c:pt>
              </c:strCache>
            </c:strRef>
          </c:tx>
          <c:spPr>
            <a:ln w="28575" cap="rnd">
              <a:solidFill>
                <a:schemeClr val="accent2">
                  <a:lumMod val="60000"/>
                </a:schemeClr>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3.2'!$I$6:$I$11</c:f>
              <c:numCache>
                <c:formatCode>General</c:formatCode>
                <c:ptCount val="5"/>
                <c:pt idx="0">
                  <c:v>4</c:v>
                </c:pt>
                <c:pt idx="1">
                  <c:v>9</c:v>
                </c:pt>
                <c:pt idx="2">
                  <c:v>3</c:v>
                </c:pt>
                <c:pt idx="3">
                  <c:v>1</c:v>
                </c:pt>
                <c:pt idx="4">
                  <c:v>1</c:v>
                </c:pt>
              </c:numCache>
            </c:numRef>
          </c:val>
          <c:smooth val="0"/>
          <c:extLst>
            <c:ext xmlns:c16="http://schemas.microsoft.com/office/drawing/2014/chart" uri="{C3380CC4-5D6E-409C-BE32-E72D297353CC}">
              <c16:uniqueId val="{00000007-E15D-4764-9DB1-7C72EC736893}"/>
            </c:ext>
          </c:extLst>
        </c:ser>
        <c:ser>
          <c:idx val="8"/>
          <c:order val="8"/>
          <c:tx>
            <c:strRef>
              <c:f>'כמות שחקנים לפי פופלריות 3.2'!$J$4:$J$5</c:f>
              <c:strCache>
                <c:ptCount val="1"/>
                <c:pt idx="0">
                  <c:v>Spain</c:v>
                </c:pt>
              </c:strCache>
            </c:strRef>
          </c:tx>
          <c:spPr>
            <a:ln w="28575" cap="rnd">
              <a:solidFill>
                <a:schemeClr val="accent3">
                  <a:lumMod val="60000"/>
                </a:schemeClr>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3.2'!$J$6:$J$11</c:f>
              <c:numCache>
                <c:formatCode>General</c:formatCode>
                <c:ptCount val="5"/>
                <c:pt idx="0">
                  <c:v>19</c:v>
                </c:pt>
                <c:pt idx="1">
                  <c:v>5</c:v>
                </c:pt>
                <c:pt idx="2">
                  <c:v>11</c:v>
                </c:pt>
                <c:pt idx="3">
                  <c:v>6</c:v>
                </c:pt>
              </c:numCache>
            </c:numRef>
          </c:val>
          <c:smooth val="0"/>
          <c:extLst>
            <c:ext xmlns:c16="http://schemas.microsoft.com/office/drawing/2014/chart" uri="{C3380CC4-5D6E-409C-BE32-E72D297353CC}">
              <c16:uniqueId val="{00000008-E15D-4764-9DB1-7C72EC736893}"/>
            </c:ext>
          </c:extLst>
        </c:ser>
        <c:ser>
          <c:idx val="9"/>
          <c:order val="9"/>
          <c:tx>
            <c:strRef>
              <c:f>'כמות שחקנים לפי פופלריות 3.2'!$K$4:$K$5</c:f>
              <c:strCache>
                <c:ptCount val="1"/>
                <c:pt idx="0">
                  <c:v>Uruguay</c:v>
                </c:pt>
              </c:strCache>
            </c:strRef>
          </c:tx>
          <c:spPr>
            <a:ln w="28575" cap="rnd">
              <a:solidFill>
                <a:schemeClr val="accent4">
                  <a:lumMod val="60000"/>
                </a:schemeClr>
              </a:solidFill>
              <a:round/>
            </a:ln>
            <a:effectLst/>
          </c:spPr>
          <c:marker>
            <c:symbol val="none"/>
          </c:marker>
          <c:cat>
            <c:strRef>
              <c:f>'כמות שחקנים לפי פופלריות 3.2'!$A$6:$A$11</c:f>
              <c:strCache>
                <c:ptCount val="5"/>
                <c:pt idx="0">
                  <c:v>1</c:v>
                </c:pt>
                <c:pt idx="1">
                  <c:v>2</c:v>
                </c:pt>
                <c:pt idx="2">
                  <c:v>3</c:v>
                </c:pt>
                <c:pt idx="3">
                  <c:v>4</c:v>
                </c:pt>
                <c:pt idx="4">
                  <c:v>5</c:v>
                </c:pt>
              </c:strCache>
            </c:strRef>
          </c:cat>
          <c:val>
            <c:numRef>
              <c:f>'כמות שחקנים לפי פופלריות 3.2'!$K$6:$K$11</c:f>
              <c:numCache>
                <c:formatCode>General</c:formatCode>
                <c:ptCount val="5"/>
                <c:pt idx="0">
                  <c:v>5</c:v>
                </c:pt>
                <c:pt idx="1">
                  <c:v>2</c:v>
                </c:pt>
                <c:pt idx="2">
                  <c:v>1</c:v>
                </c:pt>
                <c:pt idx="3">
                  <c:v>1</c:v>
                </c:pt>
                <c:pt idx="4">
                  <c:v>1</c:v>
                </c:pt>
              </c:numCache>
            </c:numRef>
          </c:val>
          <c:smooth val="0"/>
          <c:extLst>
            <c:ext xmlns:c16="http://schemas.microsoft.com/office/drawing/2014/chart" uri="{C3380CC4-5D6E-409C-BE32-E72D297353CC}">
              <c16:uniqueId val="{00000009-E15D-4764-9DB1-7C72EC736893}"/>
            </c:ext>
          </c:extLst>
        </c:ser>
        <c:dLbls>
          <c:showLegendKey val="0"/>
          <c:showVal val="0"/>
          <c:showCatName val="0"/>
          <c:showSerName val="0"/>
          <c:showPercent val="0"/>
          <c:showBubbleSize val="0"/>
        </c:dLbls>
        <c:smooth val="0"/>
        <c:axId val="678066792"/>
        <c:axId val="678064992"/>
      </c:lineChart>
      <c:catAx>
        <c:axId val="678066792"/>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78064992"/>
        <c:crosses val="autoZero"/>
        <c:auto val="1"/>
        <c:lblAlgn val="ctr"/>
        <c:lblOffset val="100"/>
        <c:noMultiLvlLbl val="0"/>
      </c:catAx>
      <c:valAx>
        <c:axId val="678064992"/>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78066792"/>
        <c:crosses val="autoZero"/>
        <c:crossBetween val="between"/>
      </c:valAx>
      <c:spPr>
        <a:noFill/>
        <a:ln>
          <a:noFill/>
        </a:ln>
        <a:effectLst/>
      </c:spPr>
    </c:plotArea>
    <c:legend>
      <c:legendPos val="l"/>
      <c:layout>
        <c:manualLayout>
          <c:xMode val="edge"/>
          <c:yMode val="edge"/>
          <c:x val="0"/>
          <c:y val="0.22222047794917554"/>
          <c:w val="0.10427009123859519"/>
          <c:h val="0.64106578755305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[בינה עסקית תרגיל 1.xlsx סופי.xlsx]גובה ומשקל של שחקנים 3.3!PivotTable4</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'גובה ומשקל של שחקנים 3.3'!$B$3:$B$4</c:f>
              <c:strCache>
                <c:ptCount val="1"/>
                <c:pt idx="0">
                  <c:v>De Gea</c:v>
                </c:pt>
              </c:strCache>
            </c:strRef>
          </c:tx>
          <c:spPr>
            <a:solidFill>
              <a:schemeClr val="accent1"/>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3.3'!$B$5:$B$6</c:f>
              <c:numCache>
                <c:formatCode>0</c:formatCode>
                <c:ptCount val="2"/>
                <c:pt idx="0">
                  <c:v>193.04</c:v>
                </c:pt>
                <c:pt idx="1">
                  <c:v>76.2</c:v>
                </c:pt>
              </c:numCache>
            </c:numRef>
          </c:val>
          <c:extLst>
            <c:ext xmlns:c16="http://schemas.microsoft.com/office/drawing/2014/chart" uri="{C3380CC4-5D6E-409C-BE32-E72D297353CC}">
              <c16:uniqueId val="{00000000-40ED-4DC5-8229-C39B17CD6E6C}"/>
            </c:ext>
          </c:extLst>
        </c:ser>
        <c:ser>
          <c:idx val="1"/>
          <c:order val="1"/>
          <c:tx>
            <c:strRef>
              <c:f>'גובה ומשקל של שחקנים 3.3'!$C$3:$C$4</c:f>
              <c:strCache>
                <c:ptCount val="1"/>
                <c:pt idx="0">
                  <c:v>H. Kane</c:v>
                </c:pt>
              </c:strCache>
            </c:strRef>
          </c:tx>
          <c:spPr>
            <a:solidFill>
              <a:schemeClr val="accent2"/>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3.3'!$C$5:$C$6</c:f>
              <c:numCache>
                <c:formatCode>0</c:formatCode>
                <c:ptCount val="2"/>
                <c:pt idx="0">
                  <c:v>187.96</c:v>
                </c:pt>
                <c:pt idx="1">
                  <c:v>88.9</c:v>
                </c:pt>
              </c:numCache>
            </c:numRef>
          </c:val>
          <c:extLst>
            <c:ext xmlns:c16="http://schemas.microsoft.com/office/drawing/2014/chart" uri="{C3380CC4-5D6E-409C-BE32-E72D297353CC}">
              <c16:uniqueId val="{00000001-40ED-4DC5-8229-C39B17CD6E6C}"/>
            </c:ext>
          </c:extLst>
        </c:ser>
        <c:ser>
          <c:idx val="2"/>
          <c:order val="2"/>
          <c:tx>
            <c:strRef>
              <c:f>'גובה ומשקל של שחקנים 3.3'!$D$3:$D$4</c:f>
              <c:strCache>
                <c:ptCount val="1"/>
                <c:pt idx="0">
                  <c:v>G. Chiellini</c:v>
                </c:pt>
              </c:strCache>
            </c:strRef>
          </c:tx>
          <c:spPr>
            <a:solidFill>
              <a:schemeClr val="accent3"/>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3.3'!$D$5:$D$6</c:f>
              <c:numCache>
                <c:formatCode>0</c:formatCode>
                <c:ptCount val="2"/>
                <c:pt idx="0">
                  <c:v>187.96</c:v>
                </c:pt>
                <c:pt idx="1">
                  <c:v>84.8</c:v>
                </c:pt>
              </c:numCache>
            </c:numRef>
          </c:val>
          <c:extLst>
            <c:ext xmlns:c16="http://schemas.microsoft.com/office/drawing/2014/chart" uri="{C3380CC4-5D6E-409C-BE32-E72D297353CC}">
              <c16:uniqueId val="{00000002-40ED-4DC5-8229-C39B17CD6E6C}"/>
            </c:ext>
          </c:extLst>
        </c:ser>
        <c:ser>
          <c:idx val="3"/>
          <c:order val="3"/>
          <c:tx>
            <c:strRef>
              <c:f>'גובה ומשקל של שחקנים 3.3'!$E$3:$E$4</c:f>
              <c:strCache>
                <c:ptCount val="1"/>
                <c:pt idx="0">
                  <c:v>D. Godֳ­n</c:v>
                </c:pt>
              </c:strCache>
            </c:strRef>
          </c:tx>
          <c:spPr>
            <a:solidFill>
              <a:schemeClr val="accent4"/>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3.3'!$E$5:$E$6</c:f>
              <c:numCache>
                <c:formatCode>0</c:formatCode>
                <c:ptCount val="2"/>
                <c:pt idx="0">
                  <c:v>187.96</c:v>
                </c:pt>
                <c:pt idx="1">
                  <c:v>78</c:v>
                </c:pt>
              </c:numCache>
            </c:numRef>
          </c:val>
          <c:extLst>
            <c:ext xmlns:c16="http://schemas.microsoft.com/office/drawing/2014/chart" uri="{C3380CC4-5D6E-409C-BE32-E72D297353CC}">
              <c16:uniqueId val="{00000003-40ED-4DC5-8229-C39B17CD6E6C}"/>
            </c:ext>
          </c:extLst>
        </c:ser>
        <c:ser>
          <c:idx val="4"/>
          <c:order val="4"/>
          <c:tx>
            <c:strRef>
              <c:f>'גובה ומשקל של שחקנים 3.3'!$F$3:$F$4</c:f>
              <c:strCache>
                <c:ptCount val="1"/>
                <c:pt idx="0">
                  <c:v>Cristiano Ronaldo</c:v>
                </c:pt>
              </c:strCache>
            </c:strRef>
          </c:tx>
          <c:spPr>
            <a:solidFill>
              <a:schemeClr val="accent5"/>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3.3'!$F$5:$F$6</c:f>
              <c:numCache>
                <c:formatCode>0</c:formatCode>
                <c:ptCount val="2"/>
                <c:pt idx="0">
                  <c:v>187.96</c:v>
                </c:pt>
                <c:pt idx="1">
                  <c:v>83</c:v>
                </c:pt>
              </c:numCache>
            </c:numRef>
          </c:val>
          <c:extLst>
            <c:ext xmlns:c16="http://schemas.microsoft.com/office/drawing/2014/chart" uri="{C3380CC4-5D6E-409C-BE32-E72D297353CC}">
              <c16:uniqueId val="{00000004-40ED-4DC5-8229-C39B17CD6E6C}"/>
            </c:ext>
          </c:extLst>
        </c:ser>
        <c:ser>
          <c:idx val="5"/>
          <c:order val="5"/>
          <c:tx>
            <c:strRef>
              <c:f>'גובה ומשקל של שחקנים 3.3'!$G$3:$G$4</c:f>
              <c:strCache>
                <c:ptCount val="1"/>
                <c:pt idx="0">
                  <c:v>J. Oblak</c:v>
                </c:pt>
              </c:strCache>
            </c:strRef>
          </c:tx>
          <c:spPr>
            <a:solidFill>
              <a:schemeClr val="accent6"/>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3.3'!$G$5:$G$6</c:f>
              <c:numCache>
                <c:formatCode>0</c:formatCode>
                <c:ptCount val="2"/>
                <c:pt idx="0">
                  <c:v>187.96</c:v>
                </c:pt>
                <c:pt idx="1">
                  <c:v>87.1</c:v>
                </c:pt>
              </c:numCache>
            </c:numRef>
          </c:val>
          <c:extLst>
            <c:ext xmlns:c16="http://schemas.microsoft.com/office/drawing/2014/chart" uri="{C3380CC4-5D6E-409C-BE32-E72D297353CC}">
              <c16:uniqueId val="{00000005-40ED-4DC5-8229-C39B17CD6E6C}"/>
            </c:ext>
          </c:extLst>
        </c:ser>
        <c:ser>
          <c:idx val="6"/>
          <c:order val="6"/>
          <c:tx>
            <c:strRef>
              <c:f>'גובה ומשקל של שחקנים 3.3'!$H$3:$H$4</c:f>
              <c:strCache>
                <c:ptCount val="1"/>
                <c:pt idx="0">
                  <c:v>Sergio Ramos</c:v>
                </c:pt>
              </c:strCache>
            </c:strRef>
          </c:tx>
          <c:spPr>
            <a:solidFill>
              <a:schemeClr val="accent1">
                <a:lumMod val="6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3.3'!$H$5:$H$6</c:f>
              <c:numCache>
                <c:formatCode>0</c:formatCode>
                <c:ptCount val="2"/>
                <c:pt idx="0">
                  <c:v>182.88</c:v>
                </c:pt>
                <c:pt idx="1">
                  <c:v>82.1</c:v>
                </c:pt>
              </c:numCache>
            </c:numRef>
          </c:val>
          <c:extLst>
            <c:ext xmlns:c16="http://schemas.microsoft.com/office/drawing/2014/chart" uri="{C3380CC4-5D6E-409C-BE32-E72D297353CC}">
              <c16:uniqueId val="{00000006-40ED-4DC5-8229-C39B17CD6E6C}"/>
            </c:ext>
          </c:extLst>
        </c:ser>
        <c:ser>
          <c:idx val="7"/>
          <c:order val="7"/>
          <c:tx>
            <c:strRef>
              <c:f>'גובה ומשקל של שחקנים 3.3'!$I$3:$I$4</c:f>
              <c:strCache>
                <c:ptCount val="1"/>
                <c:pt idx="0">
                  <c:v>R. Lewandowski</c:v>
                </c:pt>
              </c:strCache>
            </c:strRef>
          </c:tx>
          <c:spPr>
            <a:solidFill>
              <a:schemeClr val="accent2">
                <a:lumMod val="6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3.3'!$I$5:$I$6</c:f>
              <c:numCache>
                <c:formatCode>0</c:formatCode>
                <c:ptCount val="2"/>
                <c:pt idx="0">
                  <c:v>182.88</c:v>
                </c:pt>
                <c:pt idx="1">
                  <c:v>79.8</c:v>
                </c:pt>
              </c:numCache>
            </c:numRef>
          </c:val>
          <c:extLst>
            <c:ext xmlns:c16="http://schemas.microsoft.com/office/drawing/2014/chart" uri="{C3380CC4-5D6E-409C-BE32-E72D297353CC}">
              <c16:uniqueId val="{00000007-40ED-4DC5-8229-C39B17CD6E6C}"/>
            </c:ext>
          </c:extLst>
        </c:ser>
        <c:ser>
          <c:idx val="8"/>
          <c:order val="8"/>
          <c:tx>
            <c:strRef>
              <c:f>'גובה ומשקל של שחקנים 3.3'!$J$3:$J$4</c:f>
              <c:strCache>
                <c:ptCount val="1"/>
                <c:pt idx="0">
                  <c:v>T. Kroos</c:v>
                </c:pt>
              </c:strCache>
            </c:strRef>
          </c:tx>
          <c:spPr>
            <a:solidFill>
              <a:schemeClr val="accent3">
                <a:lumMod val="6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3.3'!$J$5:$J$6</c:f>
              <c:numCache>
                <c:formatCode>0</c:formatCode>
                <c:ptCount val="2"/>
                <c:pt idx="0">
                  <c:v>182.88</c:v>
                </c:pt>
                <c:pt idx="1">
                  <c:v>76.2</c:v>
                </c:pt>
              </c:numCache>
            </c:numRef>
          </c:val>
          <c:extLst>
            <c:ext xmlns:c16="http://schemas.microsoft.com/office/drawing/2014/chart" uri="{C3380CC4-5D6E-409C-BE32-E72D297353CC}">
              <c16:uniqueId val="{00000008-40ED-4DC5-8229-C39B17CD6E6C}"/>
            </c:ext>
          </c:extLst>
        </c:ser>
        <c:ser>
          <c:idx val="9"/>
          <c:order val="9"/>
          <c:tx>
            <c:strRef>
              <c:f>'גובה ומשקל של שחקנים 3.3'!$K$3:$K$4</c:f>
              <c:strCache>
                <c:ptCount val="1"/>
                <c:pt idx="0">
                  <c:v>L. Suֳ¡rez</c:v>
                </c:pt>
              </c:strCache>
            </c:strRef>
          </c:tx>
          <c:spPr>
            <a:solidFill>
              <a:schemeClr val="accent4">
                <a:lumMod val="6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3.3'!$K$5:$K$6</c:f>
              <c:numCache>
                <c:formatCode>0</c:formatCode>
                <c:ptCount val="2"/>
                <c:pt idx="0">
                  <c:v>182.88</c:v>
                </c:pt>
                <c:pt idx="1">
                  <c:v>86.2</c:v>
                </c:pt>
              </c:numCache>
            </c:numRef>
          </c:val>
          <c:extLst>
            <c:ext xmlns:c16="http://schemas.microsoft.com/office/drawing/2014/chart" uri="{C3380CC4-5D6E-409C-BE32-E72D297353CC}">
              <c16:uniqueId val="{00000009-40ED-4DC5-8229-C39B17CD6E6C}"/>
            </c:ext>
          </c:extLst>
        </c:ser>
        <c:ser>
          <c:idx val="10"/>
          <c:order val="10"/>
          <c:tx>
            <c:strRef>
              <c:f>'גובה ומשקל של שחקנים 3.3'!$L$3:$L$4</c:f>
              <c:strCache>
                <c:ptCount val="1"/>
                <c:pt idx="0">
                  <c:v>Neymar Jr</c:v>
                </c:pt>
              </c:strCache>
            </c:strRef>
          </c:tx>
          <c:spPr>
            <a:solidFill>
              <a:schemeClr val="accent5">
                <a:lumMod val="6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3.3'!$L$5:$L$6</c:f>
              <c:numCache>
                <c:formatCode>0</c:formatCode>
                <c:ptCount val="2"/>
                <c:pt idx="0">
                  <c:v>175.26</c:v>
                </c:pt>
                <c:pt idx="1">
                  <c:v>68</c:v>
                </c:pt>
              </c:numCache>
            </c:numRef>
          </c:val>
          <c:extLst>
            <c:ext xmlns:c16="http://schemas.microsoft.com/office/drawing/2014/chart" uri="{C3380CC4-5D6E-409C-BE32-E72D297353CC}">
              <c16:uniqueId val="{0000000A-40ED-4DC5-8229-C39B17CD6E6C}"/>
            </c:ext>
          </c:extLst>
        </c:ser>
        <c:ser>
          <c:idx val="11"/>
          <c:order val="11"/>
          <c:tx>
            <c:strRef>
              <c:f>'גובה ומשקל של שחקנים 3.3'!$M$3:$M$4</c:f>
              <c:strCache>
                <c:ptCount val="1"/>
                <c:pt idx="0">
                  <c:v>David Silva</c:v>
                </c:pt>
              </c:strCache>
            </c:strRef>
          </c:tx>
          <c:spPr>
            <a:solidFill>
              <a:schemeClr val="accent6">
                <a:lumMod val="6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3.3'!$M$5:$M$6</c:f>
              <c:numCache>
                <c:formatCode>0</c:formatCode>
                <c:ptCount val="2"/>
                <c:pt idx="0">
                  <c:v>172.72</c:v>
                </c:pt>
                <c:pt idx="1">
                  <c:v>67.099999999999994</c:v>
                </c:pt>
              </c:numCache>
            </c:numRef>
          </c:val>
          <c:extLst>
            <c:ext xmlns:c16="http://schemas.microsoft.com/office/drawing/2014/chart" uri="{C3380CC4-5D6E-409C-BE32-E72D297353CC}">
              <c16:uniqueId val="{0000000B-40ED-4DC5-8229-C39B17CD6E6C}"/>
            </c:ext>
          </c:extLst>
        </c:ser>
        <c:ser>
          <c:idx val="12"/>
          <c:order val="12"/>
          <c:tx>
            <c:strRef>
              <c:f>'גובה ומשקל של שחקנים 3.3'!$N$3:$N$4</c:f>
              <c:strCache>
                <c:ptCount val="1"/>
                <c:pt idx="0">
                  <c:v>E. Hazard</c:v>
                </c:pt>
              </c:strCache>
            </c:strRef>
          </c:tx>
          <c:spPr>
            <a:solidFill>
              <a:schemeClr val="accent1">
                <a:lumMod val="80000"/>
                <a:lumOff val="2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3.3'!$N$5:$N$6</c:f>
              <c:numCache>
                <c:formatCode>0</c:formatCode>
                <c:ptCount val="2"/>
                <c:pt idx="0">
                  <c:v>172.72</c:v>
                </c:pt>
                <c:pt idx="1">
                  <c:v>76.2</c:v>
                </c:pt>
              </c:numCache>
            </c:numRef>
          </c:val>
          <c:extLst>
            <c:ext xmlns:c16="http://schemas.microsoft.com/office/drawing/2014/chart" uri="{C3380CC4-5D6E-409C-BE32-E72D297353CC}">
              <c16:uniqueId val="{0000000C-40ED-4DC5-8229-C39B17CD6E6C}"/>
            </c:ext>
          </c:extLst>
        </c:ser>
        <c:ser>
          <c:idx val="13"/>
          <c:order val="13"/>
          <c:tx>
            <c:strRef>
              <c:f>'גובה ומשקל של שחקנים 3.3'!$O$3:$O$4</c:f>
              <c:strCache>
                <c:ptCount val="1"/>
                <c:pt idx="0">
                  <c:v>L. Modriִ‡</c:v>
                </c:pt>
              </c:strCache>
            </c:strRef>
          </c:tx>
          <c:spPr>
            <a:solidFill>
              <a:schemeClr val="accent2">
                <a:lumMod val="80000"/>
                <a:lumOff val="2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3.3'!$O$5:$O$6</c:f>
              <c:numCache>
                <c:formatCode>0</c:formatCode>
                <c:ptCount val="2"/>
                <c:pt idx="0">
                  <c:v>172.72</c:v>
                </c:pt>
                <c:pt idx="1">
                  <c:v>66.2</c:v>
                </c:pt>
              </c:numCache>
            </c:numRef>
          </c:val>
          <c:extLst>
            <c:ext xmlns:c16="http://schemas.microsoft.com/office/drawing/2014/chart" uri="{C3380CC4-5D6E-409C-BE32-E72D297353CC}">
              <c16:uniqueId val="{0000000D-40ED-4DC5-8229-C39B17CD6E6C}"/>
            </c:ext>
          </c:extLst>
        </c:ser>
        <c:ser>
          <c:idx val="14"/>
          <c:order val="14"/>
          <c:tx>
            <c:strRef>
              <c:f>'גובה ומשקל של שחקנים 3.3'!$P$3:$P$4</c:f>
              <c:strCache>
                <c:ptCount val="1"/>
                <c:pt idx="0">
                  <c:v>L. Messi</c:v>
                </c:pt>
              </c:strCache>
            </c:strRef>
          </c:tx>
          <c:spPr>
            <a:solidFill>
              <a:schemeClr val="accent3">
                <a:lumMod val="80000"/>
                <a:lumOff val="2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3.3'!$P$5:$P$6</c:f>
              <c:numCache>
                <c:formatCode>0</c:formatCode>
                <c:ptCount val="2"/>
                <c:pt idx="0">
                  <c:v>170.18</c:v>
                </c:pt>
                <c:pt idx="1">
                  <c:v>72.099999999999994</c:v>
                </c:pt>
              </c:numCache>
            </c:numRef>
          </c:val>
          <c:extLst>
            <c:ext xmlns:c16="http://schemas.microsoft.com/office/drawing/2014/chart" uri="{C3380CC4-5D6E-409C-BE32-E72D297353CC}">
              <c16:uniqueId val="{0000000E-40ED-4DC5-8229-C39B17CD6E6C}"/>
            </c:ext>
          </c:extLst>
        </c:ser>
        <c:ser>
          <c:idx val="15"/>
          <c:order val="15"/>
          <c:tx>
            <c:strRef>
              <c:f>'גובה ומשקל של שחקנים 3.3'!$Q$3:$Q$4</c:f>
              <c:strCache>
                <c:ptCount val="1"/>
                <c:pt idx="0">
                  <c:v>K. De Bruyne</c:v>
                </c:pt>
              </c:strCache>
            </c:strRef>
          </c:tx>
          <c:spPr>
            <a:solidFill>
              <a:schemeClr val="accent4">
                <a:lumMod val="80000"/>
                <a:lumOff val="20000"/>
              </a:schemeClr>
            </a:solidFill>
            <a:ln>
              <a:noFill/>
            </a:ln>
            <a:effectLst/>
          </c:spPr>
          <c:invertIfNegative val="0"/>
          <c:cat>
            <c:strRef>
              <c:f>'גובה ומשקל של שחקנים 3.3'!$A$5:$A$6</c:f>
              <c:strCache>
                <c:ptCount val="2"/>
                <c:pt idx="0">
                  <c:v>גובה</c:v>
                </c:pt>
                <c:pt idx="1">
                  <c:v>משקל</c:v>
                </c:pt>
              </c:strCache>
            </c:strRef>
          </c:cat>
          <c:val>
            <c:numRef>
              <c:f>'גובה ומשקל של שחקנים 3.3'!$Q$5:$Q$6</c:f>
              <c:numCache>
                <c:formatCode>0</c:formatCode>
                <c:ptCount val="2"/>
                <c:pt idx="0">
                  <c:v>154.94</c:v>
                </c:pt>
                <c:pt idx="1">
                  <c:v>69.900000000000006</c:v>
                </c:pt>
              </c:numCache>
            </c:numRef>
          </c:val>
          <c:extLst>
            <c:ext xmlns:c16="http://schemas.microsoft.com/office/drawing/2014/chart" uri="{C3380CC4-5D6E-409C-BE32-E72D297353CC}">
              <c16:uniqueId val="{0000000F-40ED-4DC5-8229-C39B17CD6E6C}"/>
            </c:ext>
          </c:extLst>
        </c:ser>
        <c:dLbls>
          <c:showLegendKey val="0"/>
          <c:showVal val="0"/>
          <c:showCatName val="0"/>
          <c:showSerName val="0"/>
          <c:showPercent val="0"/>
          <c:showBubbleSize val="0"/>
        </c:dLbls>
        <c:gapWidth val="182"/>
        <c:axId val="121988432"/>
        <c:axId val="121988792"/>
      </c:barChart>
      <c:catAx>
        <c:axId val="121988432"/>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21988792"/>
        <c:crosses val="autoZero"/>
        <c:auto val="1"/>
        <c:lblAlgn val="ctr"/>
        <c:lblOffset val="100"/>
        <c:noMultiLvlLbl val="0"/>
      </c:catAx>
      <c:valAx>
        <c:axId val="121988792"/>
        <c:scaling>
          <c:orientation val="maxMin"/>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2198843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[בינה עסקית תרגיל 1.xlsx סופי.xlsx]משכורת ושווי שחקן לפי עמדה 3.4!PivotTable9</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'משכורת ושווי שחקן לפי עמדה 3.4'!$B$3:$B$5</c:f>
              <c:strCache>
                <c:ptCount val="1"/>
                <c:pt idx="0">
                  <c:v>19 - שכר שחקן</c:v>
                </c:pt>
              </c:strCache>
            </c:strRef>
          </c:tx>
          <c:spPr>
            <a:solidFill>
              <a:schemeClr val="accent1"/>
            </a:solidFill>
            <a:ln>
              <a:noFill/>
            </a:ln>
            <a:effectLst/>
          </c:spPr>
          <c:invertIfNegative val="0"/>
          <c:cat>
            <c:strRef>
              <c:f>'משכורת ושווי שחקן לפי עמדה 3.4'!$A$6:$A$11</c:f>
              <c:strCache>
                <c:ptCount val="5"/>
                <c:pt idx="0">
                  <c:v>85</c:v>
                </c:pt>
                <c:pt idx="1">
                  <c:v>88</c:v>
                </c:pt>
                <c:pt idx="2">
                  <c:v>89</c:v>
                </c:pt>
                <c:pt idx="3">
                  <c:v>90</c:v>
                </c:pt>
                <c:pt idx="4">
                  <c:v>94</c:v>
                </c:pt>
              </c:strCache>
            </c:strRef>
          </c:cat>
          <c:val>
            <c:numRef>
              <c:f>'משכורת ושווי שחקן לפי עמדה 3.4'!$B$6:$B$11</c:f>
              <c:numCache>
                <c:formatCode>[$€-2]\ #,##0</c:formatCode>
                <c:ptCount val="5"/>
                <c:pt idx="0">
                  <c:v>3000</c:v>
                </c:pt>
              </c:numCache>
            </c:numRef>
          </c:val>
          <c:extLst>
            <c:ext xmlns:c16="http://schemas.microsoft.com/office/drawing/2014/chart" uri="{C3380CC4-5D6E-409C-BE32-E72D297353CC}">
              <c16:uniqueId val="{00000000-07CA-42C9-A0BA-2B9DD454E106}"/>
            </c:ext>
          </c:extLst>
        </c:ser>
        <c:ser>
          <c:idx val="1"/>
          <c:order val="1"/>
          <c:tx>
            <c:strRef>
              <c:f>'משכורת ושווי שחקן לפי עמדה 3.4'!$C$3:$C$5</c:f>
              <c:strCache>
                <c:ptCount val="1"/>
                <c:pt idx="0">
                  <c:v>19 - שווי שחקן מקסימלי</c:v>
                </c:pt>
              </c:strCache>
            </c:strRef>
          </c:tx>
          <c:spPr>
            <a:solidFill>
              <a:schemeClr val="accent2"/>
            </a:solidFill>
            <a:ln>
              <a:noFill/>
            </a:ln>
            <a:effectLst/>
          </c:spPr>
          <c:invertIfNegative val="0"/>
          <c:cat>
            <c:strRef>
              <c:f>'משכורת ושווי שחקן לפי עמדה 3.4'!$A$6:$A$11</c:f>
              <c:strCache>
                <c:ptCount val="5"/>
                <c:pt idx="0">
                  <c:v>85</c:v>
                </c:pt>
                <c:pt idx="1">
                  <c:v>88</c:v>
                </c:pt>
                <c:pt idx="2">
                  <c:v>89</c:v>
                </c:pt>
                <c:pt idx="3">
                  <c:v>90</c:v>
                </c:pt>
                <c:pt idx="4">
                  <c:v>94</c:v>
                </c:pt>
              </c:strCache>
            </c:strRef>
          </c:cat>
          <c:val>
            <c:numRef>
              <c:f>'משכורת ושווי שחקן לפי עמדה 3.4'!$C$6:$C$11</c:f>
              <c:numCache>
                <c:formatCode>[$€-2]\ #,##0</c:formatCode>
                <c:ptCount val="5"/>
                <c:pt idx="0">
                  <c:v>900000</c:v>
                </c:pt>
              </c:numCache>
            </c:numRef>
          </c:val>
          <c:extLst>
            <c:ext xmlns:c16="http://schemas.microsoft.com/office/drawing/2014/chart" uri="{C3380CC4-5D6E-409C-BE32-E72D297353CC}">
              <c16:uniqueId val="{00000001-07CA-42C9-A0BA-2B9DD454E106}"/>
            </c:ext>
          </c:extLst>
        </c:ser>
        <c:ser>
          <c:idx val="2"/>
          <c:order val="2"/>
          <c:tx>
            <c:strRef>
              <c:f>'משכורת ושווי שחקן לפי עמדה 3.4'!$D$3:$D$5</c:f>
              <c:strCache>
                <c:ptCount val="1"/>
                <c:pt idx="0">
                  <c:v>20 - שכר שחקן</c:v>
                </c:pt>
              </c:strCache>
            </c:strRef>
          </c:tx>
          <c:spPr>
            <a:solidFill>
              <a:schemeClr val="accent3"/>
            </a:solidFill>
            <a:ln>
              <a:noFill/>
            </a:ln>
            <a:effectLst/>
          </c:spPr>
          <c:invertIfNegative val="0"/>
          <c:cat>
            <c:strRef>
              <c:f>'משכורת ושווי שחקן לפי עמדה 3.4'!$A$6:$A$11</c:f>
              <c:strCache>
                <c:ptCount val="5"/>
                <c:pt idx="0">
                  <c:v>85</c:v>
                </c:pt>
                <c:pt idx="1">
                  <c:v>88</c:v>
                </c:pt>
                <c:pt idx="2">
                  <c:v>89</c:v>
                </c:pt>
                <c:pt idx="3">
                  <c:v>90</c:v>
                </c:pt>
                <c:pt idx="4">
                  <c:v>94</c:v>
                </c:pt>
              </c:strCache>
            </c:strRef>
          </c:cat>
          <c:val>
            <c:numRef>
              <c:f>'משכורת ושווי שחקן לפי עמדה 3.4'!$D$6:$D$11</c:f>
              <c:numCache>
                <c:formatCode>[$€-2]\ #,##0</c:formatCode>
                <c:ptCount val="5"/>
                <c:pt idx="1">
                  <c:v>24000</c:v>
                </c:pt>
                <c:pt idx="3">
                  <c:v>12000</c:v>
                </c:pt>
                <c:pt idx="4">
                  <c:v>26000</c:v>
                </c:pt>
              </c:numCache>
            </c:numRef>
          </c:val>
          <c:extLst>
            <c:ext xmlns:c16="http://schemas.microsoft.com/office/drawing/2014/chart" uri="{C3380CC4-5D6E-409C-BE32-E72D297353CC}">
              <c16:uniqueId val="{00000002-07CA-42C9-A0BA-2B9DD454E106}"/>
            </c:ext>
          </c:extLst>
        </c:ser>
        <c:ser>
          <c:idx val="3"/>
          <c:order val="3"/>
          <c:tx>
            <c:strRef>
              <c:f>'משכורת ושווי שחקן לפי עמדה 3.4'!$E$3:$E$5</c:f>
              <c:strCache>
                <c:ptCount val="1"/>
                <c:pt idx="0">
                  <c:v>20 - שווי שחקן מקסימלי</c:v>
                </c:pt>
              </c:strCache>
            </c:strRef>
          </c:tx>
          <c:spPr>
            <a:solidFill>
              <a:schemeClr val="accent4"/>
            </a:solidFill>
            <a:ln>
              <a:noFill/>
            </a:ln>
            <a:effectLst/>
          </c:spPr>
          <c:invertIfNegative val="0"/>
          <c:cat>
            <c:strRef>
              <c:f>'משכורת ושווי שחקן לפי עמדה 3.4'!$A$6:$A$11</c:f>
              <c:strCache>
                <c:ptCount val="5"/>
                <c:pt idx="0">
                  <c:v>85</c:v>
                </c:pt>
                <c:pt idx="1">
                  <c:v>88</c:v>
                </c:pt>
                <c:pt idx="2">
                  <c:v>89</c:v>
                </c:pt>
                <c:pt idx="3">
                  <c:v>90</c:v>
                </c:pt>
                <c:pt idx="4">
                  <c:v>94</c:v>
                </c:pt>
              </c:strCache>
            </c:strRef>
          </c:cat>
          <c:val>
            <c:numRef>
              <c:f>'משכורת ושווי שחקן לפי עמדה 3.4'!$E$6:$E$11</c:f>
              <c:numCache>
                <c:formatCode>[$€-2]\ #,##0</c:formatCode>
                <c:ptCount val="5"/>
                <c:pt idx="1">
                  <c:v>10500000</c:v>
                </c:pt>
                <c:pt idx="3">
                  <c:v>14000000</c:v>
                </c:pt>
                <c:pt idx="4">
                  <c:v>33500000</c:v>
                </c:pt>
              </c:numCache>
            </c:numRef>
          </c:val>
          <c:extLst>
            <c:ext xmlns:c16="http://schemas.microsoft.com/office/drawing/2014/chart" uri="{C3380CC4-5D6E-409C-BE32-E72D297353CC}">
              <c16:uniqueId val="{00000003-07CA-42C9-A0BA-2B9DD454E106}"/>
            </c:ext>
          </c:extLst>
        </c:ser>
        <c:ser>
          <c:idx val="4"/>
          <c:order val="4"/>
          <c:tx>
            <c:strRef>
              <c:f>'משכורת ושווי שחקן לפי עמדה 3.4'!$F$3:$F$5</c:f>
              <c:strCache>
                <c:ptCount val="1"/>
                <c:pt idx="0">
                  <c:v>21 - שכר שחקן</c:v>
                </c:pt>
              </c:strCache>
            </c:strRef>
          </c:tx>
          <c:spPr>
            <a:solidFill>
              <a:schemeClr val="accent5"/>
            </a:solidFill>
            <a:ln>
              <a:noFill/>
            </a:ln>
            <a:effectLst/>
          </c:spPr>
          <c:invertIfNegative val="0"/>
          <c:cat>
            <c:strRef>
              <c:f>'משכורת ושווי שחקן לפי עמדה 3.4'!$A$6:$A$11</c:f>
              <c:strCache>
                <c:ptCount val="5"/>
                <c:pt idx="0">
                  <c:v>85</c:v>
                </c:pt>
                <c:pt idx="1">
                  <c:v>88</c:v>
                </c:pt>
                <c:pt idx="2">
                  <c:v>89</c:v>
                </c:pt>
                <c:pt idx="3">
                  <c:v>90</c:v>
                </c:pt>
                <c:pt idx="4">
                  <c:v>94</c:v>
                </c:pt>
              </c:strCache>
            </c:strRef>
          </c:cat>
          <c:val>
            <c:numRef>
              <c:f>'משכורת ושווי שחקן לפי עמדה 3.4'!$F$6:$F$11</c:f>
              <c:numCache>
                <c:formatCode>[$€-2]\ #,##0</c:formatCode>
                <c:ptCount val="5"/>
                <c:pt idx="2">
                  <c:v>25000</c:v>
                </c:pt>
              </c:numCache>
            </c:numRef>
          </c:val>
          <c:extLst>
            <c:ext xmlns:c16="http://schemas.microsoft.com/office/drawing/2014/chart" uri="{C3380CC4-5D6E-409C-BE32-E72D297353CC}">
              <c16:uniqueId val="{00000004-07CA-42C9-A0BA-2B9DD454E106}"/>
            </c:ext>
          </c:extLst>
        </c:ser>
        <c:ser>
          <c:idx val="5"/>
          <c:order val="5"/>
          <c:tx>
            <c:strRef>
              <c:f>'משכורת ושווי שחקן לפי עמדה 3.4'!$G$3:$G$5</c:f>
              <c:strCache>
                <c:ptCount val="1"/>
                <c:pt idx="0">
                  <c:v>21 - שווי שחקן מקסימלי</c:v>
                </c:pt>
              </c:strCache>
            </c:strRef>
          </c:tx>
          <c:spPr>
            <a:solidFill>
              <a:schemeClr val="accent6"/>
            </a:solidFill>
            <a:ln>
              <a:noFill/>
            </a:ln>
            <a:effectLst/>
          </c:spPr>
          <c:invertIfNegative val="0"/>
          <c:cat>
            <c:strRef>
              <c:f>'משכורת ושווי שחקן לפי עמדה 3.4'!$A$6:$A$11</c:f>
              <c:strCache>
                <c:ptCount val="5"/>
                <c:pt idx="0">
                  <c:v>85</c:v>
                </c:pt>
                <c:pt idx="1">
                  <c:v>88</c:v>
                </c:pt>
                <c:pt idx="2">
                  <c:v>89</c:v>
                </c:pt>
                <c:pt idx="3">
                  <c:v>90</c:v>
                </c:pt>
                <c:pt idx="4">
                  <c:v>94</c:v>
                </c:pt>
              </c:strCache>
            </c:strRef>
          </c:cat>
          <c:val>
            <c:numRef>
              <c:f>'משכורת ושווי שחקן לפי עמדה 3.4'!$G$6:$G$11</c:f>
              <c:numCache>
                <c:formatCode>[$€-2]\ #,##0</c:formatCode>
                <c:ptCount val="5"/>
                <c:pt idx="2">
                  <c:v>12000000</c:v>
                </c:pt>
              </c:numCache>
            </c:numRef>
          </c:val>
          <c:extLst>
            <c:ext xmlns:c16="http://schemas.microsoft.com/office/drawing/2014/chart" uri="{C3380CC4-5D6E-409C-BE32-E72D297353CC}">
              <c16:uniqueId val="{00000005-07CA-42C9-A0BA-2B9DD454E106}"/>
            </c:ext>
          </c:extLst>
        </c:ser>
        <c:dLbls>
          <c:showLegendKey val="0"/>
          <c:showVal val="0"/>
          <c:showCatName val="0"/>
          <c:showSerName val="0"/>
          <c:showPercent val="0"/>
          <c:showBubbleSize val="0"/>
        </c:dLbls>
        <c:gapWidth val="219"/>
        <c:overlap val="-27"/>
        <c:axId val="664265784"/>
        <c:axId val="664263984"/>
      </c:barChart>
      <c:catAx>
        <c:axId val="66426578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64263984"/>
        <c:crosses val="autoZero"/>
        <c:auto val="1"/>
        <c:lblAlgn val="ctr"/>
        <c:lblOffset val="100"/>
        <c:noMultiLvlLbl val="0"/>
      </c:catAx>
      <c:valAx>
        <c:axId val="664263984"/>
        <c:scaling>
          <c:orientation val="minMax"/>
        </c:scaling>
        <c:delete val="0"/>
        <c:axPos val="r"/>
        <c:majorGridlines>
          <c:spPr>
            <a:ln w="9525" cap="flat" cmpd="sng" algn="ctr">
              <a:solidFill>
                <a:schemeClr val="tx1">
                  <a:lumMod val="15000"/>
                  <a:lumOff val="85000"/>
                </a:schemeClr>
              </a:solidFill>
              <a:round/>
            </a:ln>
            <a:effectLst/>
          </c:spPr>
        </c:majorGridlines>
        <c:numFmt formatCode="[$€-2]\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64265784"/>
        <c:crosses val="autoZero"/>
        <c:crossBetween val="between"/>
      </c:valAx>
      <c:spPr>
        <a:noFill/>
        <a:ln>
          <a:noFill/>
        </a:ln>
        <a:effectLst/>
      </c:spPr>
    </c:plotArea>
    <c:legend>
      <c:legendPos val="l"/>
      <c:layout>
        <c:manualLayout>
          <c:xMode val="edge"/>
          <c:yMode val="edge"/>
          <c:x val="8.3333333333333332E-3"/>
          <c:y val="0.2293861184018664"/>
          <c:w val="0.38611111111111113"/>
          <c:h val="0.747465733449985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[בינה עסקית תרגיל 1.xlsx סופי.xlsx]יכולת לבצע תרגיל לפי חולצה 3.5!PivotTable10</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'יכולת לבצע תרגיל לפי חולצה 3.5'!$B$4:$B$5</c:f>
              <c:strCache>
                <c:ptCount val="1"/>
                <c:pt idx="0">
                  <c:v>1</c:v>
                </c:pt>
              </c:strCache>
            </c:strRef>
          </c:tx>
          <c:spPr>
            <a:solidFill>
              <a:schemeClr val="accent1"/>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3.5'!$B$6:$B$11</c:f>
              <c:numCache>
                <c:formatCode>General</c:formatCode>
                <c:ptCount val="5"/>
                <c:pt idx="0">
                  <c:v>3</c:v>
                </c:pt>
              </c:numCache>
            </c:numRef>
          </c:val>
          <c:extLst>
            <c:ext xmlns:c16="http://schemas.microsoft.com/office/drawing/2014/chart" uri="{C3380CC4-5D6E-409C-BE32-E72D297353CC}">
              <c16:uniqueId val="{00000000-47DC-486B-AAF1-731BC689C50F}"/>
            </c:ext>
          </c:extLst>
        </c:ser>
        <c:ser>
          <c:idx val="1"/>
          <c:order val="1"/>
          <c:tx>
            <c:strRef>
              <c:f>'יכולת לבצע תרגיל לפי חולצה 3.5'!$C$4:$C$5</c:f>
              <c:strCache>
                <c:ptCount val="1"/>
                <c:pt idx="0">
                  <c:v>2</c:v>
                </c:pt>
              </c:strCache>
            </c:strRef>
          </c:tx>
          <c:spPr>
            <a:solidFill>
              <a:schemeClr val="accent2"/>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3.5'!$C$6:$C$11</c:f>
              <c:numCache>
                <c:formatCode>General</c:formatCode>
                <c:ptCount val="5"/>
                <c:pt idx="1">
                  <c:v>1</c:v>
                </c:pt>
              </c:numCache>
            </c:numRef>
          </c:val>
          <c:extLst>
            <c:ext xmlns:c16="http://schemas.microsoft.com/office/drawing/2014/chart" uri="{C3380CC4-5D6E-409C-BE32-E72D297353CC}">
              <c16:uniqueId val="{00000001-47DC-486B-AAF1-731BC689C50F}"/>
            </c:ext>
          </c:extLst>
        </c:ser>
        <c:ser>
          <c:idx val="2"/>
          <c:order val="2"/>
          <c:tx>
            <c:strRef>
              <c:f>'יכולת לבצע תרגיל לפי חולצה 3.5'!$D$4:$D$5</c:f>
              <c:strCache>
                <c:ptCount val="1"/>
                <c:pt idx="0">
                  <c:v>3</c:v>
                </c:pt>
              </c:strCache>
            </c:strRef>
          </c:tx>
          <c:spPr>
            <a:solidFill>
              <a:schemeClr val="accent3"/>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3.5'!$D$6:$D$11</c:f>
              <c:numCache>
                <c:formatCode>General</c:formatCode>
                <c:ptCount val="5"/>
                <c:pt idx="1">
                  <c:v>2</c:v>
                </c:pt>
              </c:numCache>
            </c:numRef>
          </c:val>
          <c:extLst>
            <c:ext xmlns:c16="http://schemas.microsoft.com/office/drawing/2014/chart" uri="{C3380CC4-5D6E-409C-BE32-E72D297353CC}">
              <c16:uniqueId val="{00000002-47DC-486B-AAF1-731BC689C50F}"/>
            </c:ext>
          </c:extLst>
        </c:ser>
        <c:ser>
          <c:idx val="3"/>
          <c:order val="3"/>
          <c:tx>
            <c:strRef>
              <c:f>'יכולת לבצע תרגיל לפי חולצה 3.5'!$E$4:$E$5</c:f>
              <c:strCache>
                <c:ptCount val="1"/>
                <c:pt idx="0">
                  <c:v>4</c:v>
                </c:pt>
              </c:strCache>
            </c:strRef>
          </c:tx>
          <c:spPr>
            <a:solidFill>
              <a:schemeClr val="accent4"/>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3.5'!$E$6:$E$11</c:f>
              <c:numCache>
                <c:formatCode>General</c:formatCode>
                <c:ptCount val="5"/>
                <c:pt idx="1">
                  <c:v>1</c:v>
                </c:pt>
              </c:numCache>
            </c:numRef>
          </c:val>
          <c:extLst>
            <c:ext xmlns:c16="http://schemas.microsoft.com/office/drawing/2014/chart" uri="{C3380CC4-5D6E-409C-BE32-E72D297353CC}">
              <c16:uniqueId val="{00000003-47DC-486B-AAF1-731BC689C50F}"/>
            </c:ext>
          </c:extLst>
        </c:ser>
        <c:ser>
          <c:idx val="4"/>
          <c:order val="4"/>
          <c:tx>
            <c:strRef>
              <c:f>'יכולת לבצע תרגיל לפי חולצה 3.5'!$F$4:$F$5</c:f>
              <c:strCache>
                <c:ptCount val="1"/>
                <c:pt idx="0">
                  <c:v>5</c:v>
                </c:pt>
              </c:strCache>
            </c:strRef>
          </c:tx>
          <c:spPr>
            <a:solidFill>
              <a:schemeClr val="accent5"/>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3.5'!$F$6:$F$11</c:f>
              <c:numCache>
                <c:formatCode>General</c:formatCode>
                <c:ptCount val="5"/>
                <c:pt idx="2">
                  <c:v>3</c:v>
                </c:pt>
              </c:numCache>
            </c:numRef>
          </c:val>
          <c:extLst>
            <c:ext xmlns:c16="http://schemas.microsoft.com/office/drawing/2014/chart" uri="{C3380CC4-5D6E-409C-BE32-E72D297353CC}">
              <c16:uniqueId val="{00000004-47DC-486B-AAF1-731BC689C50F}"/>
            </c:ext>
          </c:extLst>
        </c:ser>
        <c:ser>
          <c:idx val="5"/>
          <c:order val="5"/>
          <c:tx>
            <c:strRef>
              <c:f>'יכולת לבצע תרגיל לפי חולצה 3.5'!$G$4:$G$5</c:f>
              <c:strCache>
                <c:ptCount val="1"/>
                <c:pt idx="0">
                  <c:v>7</c:v>
                </c:pt>
              </c:strCache>
            </c:strRef>
          </c:tx>
          <c:spPr>
            <a:solidFill>
              <a:schemeClr val="accent6"/>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3.5'!$G$6:$G$11</c:f>
              <c:numCache>
                <c:formatCode>General</c:formatCode>
                <c:ptCount val="5"/>
                <c:pt idx="3">
                  <c:v>2</c:v>
                </c:pt>
                <c:pt idx="4">
                  <c:v>1</c:v>
                </c:pt>
              </c:numCache>
            </c:numRef>
          </c:val>
          <c:extLst>
            <c:ext xmlns:c16="http://schemas.microsoft.com/office/drawing/2014/chart" uri="{C3380CC4-5D6E-409C-BE32-E72D297353CC}">
              <c16:uniqueId val="{00000005-47DC-486B-AAF1-731BC689C50F}"/>
            </c:ext>
          </c:extLst>
        </c:ser>
        <c:ser>
          <c:idx val="6"/>
          <c:order val="6"/>
          <c:tx>
            <c:strRef>
              <c:f>'יכולת לבצע תרגיל לפי חולצה 3.5'!$H$4:$H$5</c:f>
              <c:strCache>
                <c:ptCount val="1"/>
                <c:pt idx="0">
                  <c:v>8</c:v>
                </c:pt>
              </c:strCache>
            </c:strRef>
          </c:tx>
          <c:spPr>
            <a:solidFill>
              <a:schemeClr val="accent1">
                <a:lumMod val="6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3.5'!$H$6:$H$11</c:f>
              <c:numCache>
                <c:formatCode>General</c:formatCode>
                <c:ptCount val="5"/>
                <c:pt idx="2">
                  <c:v>1</c:v>
                </c:pt>
              </c:numCache>
            </c:numRef>
          </c:val>
          <c:extLst>
            <c:ext xmlns:c16="http://schemas.microsoft.com/office/drawing/2014/chart" uri="{C3380CC4-5D6E-409C-BE32-E72D297353CC}">
              <c16:uniqueId val="{00000006-47DC-486B-AAF1-731BC689C50F}"/>
            </c:ext>
          </c:extLst>
        </c:ser>
        <c:ser>
          <c:idx val="7"/>
          <c:order val="7"/>
          <c:tx>
            <c:strRef>
              <c:f>'יכולת לבצע תרגיל לפי חולצה 3.5'!$I$4:$I$5</c:f>
              <c:strCache>
                <c:ptCount val="1"/>
                <c:pt idx="0">
                  <c:v>9</c:v>
                </c:pt>
              </c:strCache>
            </c:strRef>
          </c:tx>
          <c:spPr>
            <a:solidFill>
              <a:schemeClr val="accent2">
                <a:lumMod val="6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3.5'!$I$6:$I$11</c:f>
              <c:numCache>
                <c:formatCode>General</c:formatCode>
                <c:ptCount val="5"/>
                <c:pt idx="2">
                  <c:v>1</c:v>
                </c:pt>
                <c:pt idx="3">
                  <c:v>1</c:v>
                </c:pt>
              </c:numCache>
            </c:numRef>
          </c:val>
          <c:extLst>
            <c:ext xmlns:c16="http://schemas.microsoft.com/office/drawing/2014/chart" uri="{C3380CC4-5D6E-409C-BE32-E72D297353CC}">
              <c16:uniqueId val="{00000007-47DC-486B-AAF1-731BC689C50F}"/>
            </c:ext>
          </c:extLst>
        </c:ser>
        <c:ser>
          <c:idx val="8"/>
          <c:order val="8"/>
          <c:tx>
            <c:strRef>
              <c:f>'יכולת לבצע תרגיל לפי חולצה 3.5'!$J$4:$J$5</c:f>
              <c:strCache>
                <c:ptCount val="1"/>
                <c:pt idx="0">
                  <c:v>10</c:v>
                </c:pt>
              </c:strCache>
            </c:strRef>
          </c:tx>
          <c:spPr>
            <a:solidFill>
              <a:schemeClr val="accent3">
                <a:lumMod val="6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3.5'!$J$6:$J$11</c:f>
              <c:numCache>
                <c:formatCode>General</c:formatCode>
                <c:ptCount val="5"/>
                <c:pt idx="3">
                  <c:v>5</c:v>
                </c:pt>
                <c:pt idx="4">
                  <c:v>1</c:v>
                </c:pt>
              </c:numCache>
            </c:numRef>
          </c:val>
          <c:extLst>
            <c:ext xmlns:c16="http://schemas.microsoft.com/office/drawing/2014/chart" uri="{C3380CC4-5D6E-409C-BE32-E72D297353CC}">
              <c16:uniqueId val="{00000008-47DC-486B-AAF1-731BC689C50F}"/>
            </c:ext>
          </c:extLst>
        </c:ser>
        <c:ser>
          <c:idx val="9"/>
          <c:order val="9"/>
          <c:tx>
            <c:strRef>
              <c:f>'יכולת לבצע תרגיל לפי חולצה 3.5'!$K$4:$K$5</c:f>
              <c:strCache>
                <c:ptCount val="1"/>
                <c:pt idx="0">
                  <c:v>11</c:v>
                </c:pt>
              </c:strCache>
            </c:strRef>
          </c:tx>
          <c:spPr>
            <a:solidFill>
              <a:schemeClr val="accent4">
                <a:lumMod val="6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3.5'!$K$6:$K$11</c:f>
              <c:numCache>
                <c:formatCode>General</c:formatCode>
                <c:ptCount val="5"/>
                <c:pt idx="3">
                  <c:v>3</c:v>
                </c:pt>
              </c:numCache>
            </c:numRef>
          </c:val>
          <c:extLst>
            <c:ext xmlns:c16="http://schemas.microsoft.com/office/drawing/2014/chart" uri="{C3380CC4-5D6E-409C-BE32-E72D297353CC}">
              <c16:uniqueId val="{00000009-47DC-486B-AAF1-731BC689C50F}"/>
            </c:ext>
          </c:extLst>
        </c:ser>
        <c:ser>
          <c:idx val="10"/>
          <c:order val="10"/>
          <c:tx>
            <c:strRef>
              <c:f>'יכולת לבצע תרגיל לפי חולצה 3.5'!$L$4:$L$5</c:f>
              <c:strCache>
                <c:ptCount val="1"/>
                <c:pt idx="0">
                  <c:v>13</c:v>
                </c:pt>
              </c:strCache>
            </c:strRef>
          </c:tx>
          <c:spPr>
            <a:solidFill>
              <a:schemeClr val="accent5">
                <a:lumMod val="6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3.5'!$L$6:$L$11</c:f>
              <c:numCache>
                <c:formatCode>General</c:formatCode>
                <c:ptCount val="5"/>
                <c:pt idx="1">
                  <c:v>1</c:v>
                </c:pt>
              </c:numCache>
            </c:numRef>
          </c:val>
          <c:extLst>
            <c:ext xmlns:c16="http://schemas.microsoft.com/office/drawing/2014/chart" uri="{C3380CC4-5D6E-409C-BE32-E72D297353CC}">
              <c16:uniqueId val="{0000000A-47DC-486B-AAF1-731BC689C50F}"/>
            </c:ext>
          </c:extLst>
        </c:ser>
        <c:ser>
          <c:idx val="11"/>
          <c:order val="11"/>
          <c:tx>
            <c:strRef>
              <c:f>'יכולת לבצע תרגיל לפי חולצה 3.5'!$M$4:$M$5</c:f>
              <c:strCache>
                <c:ptCount val="1"/>
                <c:pt idx="0">
                  <c:v>14</c:v>
                </c:pt>
              </c:strCache>
            </c:strRef>
          </c:tx>
          <c:spPr>
            <a:solidFill>
              <a:schemeClr val="accent6">
                <a:lumMod val="6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3.5'!$M$6:$M$11</c:f>
              <c:numCache>
                <c:formatCode>General</c:formatCode>
                <c:ptCount val="5"/>
                <c:pt idx="3">
                  <c:v>1</c:v>
                </c:pt>
              </c:numCache>
            </c:numRef>
          </c:val>
          <c:extLst>
            <c:ext xmlns:c16="http://schemas.microsoft.com/office/drawing/2014/chart" uri="{C3380CC4-5D6E-409C-BE32-E72D297353CC}">
              <c16:uniqueId val="{0000000B-47DC-486B-AAF1-731BC689C50F}"/>
            </c:ext>
          </c:extLst>
        </c:ser>
        <c:ser>
          <c:idx val="12"/>
          <c:order val="12"/>
          <c:tx>
            <c:strRef>
              <c:f>'יכולת לבצע תרגיל לפי חולצה 3.5'!$N$4:$N$5</c:f>
              <c:strCache>
                <c:ptCount val="1"/>
                <c:pt idx="0">
                  <c:v>15</c:v>
                </c:pt>
              </c:strCache>
            </c:strRef>
          </c:tx>
          <c:spPr>
            <a:solidFill>
              <a:schemeClr val="accent1">
                <a:lumMod val="80000"/>
                <a:lumOff val="2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3.5'!$N$6:$N$11</c:f>
              <c:numCache>
                <c:formatCode>General</c:formatCode>
                <c:ptCount val="5"/>
                <c:pt idx="2">
                  <c:v>1</c:v>
                </c:pt>
              </c:numCache>
            </c:numRef>
          </c:val>
          <c:extLst>
            <c:ext xmlns:c16="http://schemas.microsoft.com/office/drawing/2014/chart" uri="{C3380CC4-5D6E-409C-BE32-E72D297353CC}">
              <c16:uniqueId val="{0000000C-47DC-486B-AAF1-731BC689C50F}"/>
            </c:ext>
          </c:extLst>
        </c:ser>
        <c:ser>
          <c:idx val="13"/>
          <c:order val="13"/>
          <c:tx>
            <c:strRef>
              <c:f>'יכולת לבצע תרגיל לפי חולצה 3.5'!$O$4:$O$5</c:f>
              <c:strCache>
                <c:ptCount val="1"/>
                <c:pt idx="0">
                  <c:v>17</c:v>
                </c:pt>
              </c:strCache>
            </c:strRef>
          </c:tx>
          <c:spPr>
            <a:solidFill>
              <a:schemeClr val="accent2">
                <a:lumMod val="80000"/>
                <a:lumOff val="2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3.5'!$O$6:$O$11</c:f>
              <c:numCache>
                <c:formatCode>General</c:formatCode>
                <c:ptCount val="5"/>
                <c:pt idx="2">
                  <c:v>1</c:v>
                </c:pt>
              </c:numCache>
            </c:numRef>
          </c:val>
          <c:extLst>
            <c:ext xmlns:c16="http://schemas.microsoft.com/office/drawing/2014/chart" uri="{C3380CC4-5D6E-409C-BE32-E72D297353CC}">
              <c16:uniqueId val="{0000000D-47DC-486B-AAF1-731BC689C50F}"/>
            </c:ext>
          </c:extLst>
        </c:ser>
        <c:ser>
          <c:idx val="14"/>
          <c:order val="14"/>
          <c:tx>
            <c:strRef>
              <c:f>'יכולת לבצע תרגיל לפי חולצה 3.5'!$P$4:$P$5</c:f>
              <c:strCache>
                <c:ptCount val="1"/>
                <c:pt idx="0">
                  <c:v>18</c:v>
                </c:pt>
              </c:strCache>
            </c:strRef>
          </c:tx>
          <c:spPr>
            <a:solidFill>
              <a:schemeClr val="accent3">
                <a:lumMod val="80000"/>
                <a:lumOff val="2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3.5'!$P$6:$P$11</c:f>
              <c:numCache>
                <c:formatCode>General</c:formatCode>
                <c:ptCount val="5"/>
                <c:pt idx="2">
                  <c:v>1</c:v>
                </c:pt>
              </c:numCache>
            </c:numRef>
          </c:val>
          <c:extLst>
            <c:ext xmlns:c16="http://schemas.microsoft.com/office/drawing/2014/chart" uri="{C3380CC4-5D6E-409C-BE32-E72D297353CC}">
              <c16:uniqueId val="{0000000E-47DC-486B-AAF1-731BC689C50F}"/>
            </c:ext>
          </c:extLst>
        </c:ser>
        <c:ser>
          <c:idx val="15"/>
          <c:order val="15"/>
          <c:tx>
            <c:strRef>
              <c:f>'יכולת לבצע תרגיל לפי חולצה 3.5'!$Q$4:$Q$5</c:f>
              <c:strCache>
                <c:ptCount val="1"/>
                <c:pt idx="0">
                  <c:v>19</c:v>
                </c:pt>
              </c:strCache>
            </c:strRef>
          </c:tx>
          <c:spPr>
            <a:solidFill>
              <a:schemeClr val="accent4">
                <a:lumMod val="80000"/>
                <a:lumOff val="2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3.5'!$Q$6:$Q$11</c:f>
              <c:numCache>
                <c:formatCode>General</c:formatCode>
                <c:ptCount val="5"/>
                <c:pt idx="4">
                  <c:v>1</c:v>
                </c:pt>
              </c:numCache>
            </c:numRef>
          </c:val>
          <c:extLst>
            <c:ext xmlns:c16="http://schemas.microsoft.com/office/drawing/2014/chart" uri="{C3380CC4-5D6E-409C-BE32-E72D297353CC}">
              <c16:uniqueId val="{0000000F-47DC-486B-AAF1-731BC689C50F}"/>
            </c:ext>
          </c:extLst>
        </c:ser>
        <c:ser>
          <c:idx val="16"/>
          <c:order val="16"/>
          <c:tx>
            <c:strRef>
              <c:f>'יכולת לבצע תרגיל לפי חולצה 3.5'!$R$4:$R$5</c:f>
              <c:strCache>
                <c:ptCount val="1"/>
                <c:pt idx="0">
                  <c:v>21</c:v>
                </c:pt>
              </c:strCache>
            </c:strRef>
          </c:tx>
          <c:spPr>
            <a:solidFill>
              <a:schemeClr val="accent5">
                <a:lumMod val="80000"/>
                <a:lumOff val="2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3.5'!$R$6:$R$11</c:f>
              <c:numCache>
                <c:formatCode>General</c:formatCode>
                <c:ptCount val="5"/>
                <c:pt idx="2">
                  <c:v>1</c:v>
                </c:pt>
              </c:numCache>
            </c:numRef>
          </c:val>
          <c:extLst>
            <c:ext xmlns:c16="http://schemas.microsoft.com/office/drawing/2014/chart" uri="{C3380CC4-5D6E-409C-BE32-E72D297353CC}">
              <c16:uniqueId val="{00000010-47DC-486B-AAF1-731BC689C50F}"/>
            </c:ext>
          </c:extLst>
        </c:ser>
        <c:ser>
          <c:idx val="17"/>
          <c:order val="17"/>
          <c:tx>
            <c:strRef>
              <c:f>'יכולת לבצע תרגיל לפי חולצה 3.5'!$S$4:$S$5</c:f>
              <c:strCache>
                <c:ptCount val="1"/>
                <c:pt idx="0">
                  <c:v>(ריק)</c:v>
                </c:pt>
              </c:strCache>
            </c:strRef>
          </c:tx>
          <c:spPr>
            <a:solidFill>
              <a:schemeClr val="accent6">
                <a:lumMod val="80000"/>
                <a:lumOff val="20000"/>
              </a:schemeClr>
            </a:solidFill>
            <a:ln>
              <a:noFill/>
            </a:ln>
            <a:effectLst/>
          </c:spPr>
          <c:invertIfNegative val="0"/>
          <c:cat>
            <c:strRef>
              <c:f>'יכולת לבצע תרגיל לפי חולצה 3.5'!$A$6:$A$11</c:f>
              <c:strCache>
                <c:ptCount val="5"/>
                <c:pt idx="0">
                  <c:v>1</c:v>
                </c:pt>
                <c:pt idx="1">
                  <c:v>2</c:v>
                </c:pt>
                <c:pt idx="2">
                  <c:v>3</c:v>
                </c:pt>
                <c:pt idx="3">
                  <c:v>4</c:v>
                </c:pt>
                <c:pt idx="4">
                  <c:v>5</c:v>
                </c:pt>
              </c:strCache>
            </c:strRef>
          </c:cat>
          <c:val>
            <c:numRef>
              <c:f>'יכולת לבצע תרגיל לפי חולצה 3.5'!$S$6:$S$11</c:f>
              <c:numCache>
                <c:formatCode>General</c:formatCode>
                <c:ptCount val="5"/>
                <c:pt idx="0">
                  <c:v>3</c:v>
                </c:pt>
                <c:pt idx="1">
                  <c:v>4</c:v>
                </c:pt>
                <c:pt idx="2">
                  <c:v>3</c:v>
                </c:pt>
                <c:pt idx="3">
                  <c:v>3</c:v>
                </c:pt>
                <c:pt idx="4">
                  <c:v>1</c:v>
                </c:pt>
              </c:numCache>
            </c:numRef>
          </c:val>
          <c:extLst>
            <c:ext xmlns:c16="http://schemas.microsoft.com/office/drawing/2014/chart" uri="{C3380CC4-5D6E-409C-BE32-E72D297353CC}">
              <c16:uniqueId val="{00000011-47DC-486B-AAF1-731BC689C50F}"/>
            </c:ext>
          </c:extLst>
        </c:ser>
        <c:dLbls>
          <c:showLegendKey val="0"/>
          <c:showVal val="0"/>
          <c:showCatName val="0"/>
          <c:showSerName val="0"/>
          <c:showPercent val="0"/>
          <c:showBubbleSize val="0"/>
        </c:dLbls>
        <c:gapWidth val="219"/>
        <c:overlap val="-27"/>
        <c:axId val="565491824"/>
        <c:axId val="565492904"/>
      </c:barChart>
      <c:catAx>
        <c:axId val="56549182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65492904"/>
        <c:crosses val="autoZero"/>
        <c:auto val="1"/>
        <c:lblAlgn val="ctr"/>
        <c:lblOffset val="100"/>
        <c:noMultiLvlLbl val="0"/>
      </c:catAx>
      <c:valAx>
        <c:axId val="565492904"/>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65491824"/>
        <c:crosses val="autoZero"/>
        <c:crossBetween val="between"/>
      </c:valAx>
      <c:spPr>
        <a:noFill/>
        <a:ln>
          <a:noFill/>
        </a:ln>
        <a:effectLst/>
      </c:spPr>
    </c:plotArea>
    <c:legend>
      <c:legendPos val="l"/>
      <c:layout>
        <c:manualLayout>
          <c:xMode val="edge"/>
          <c:yMode val="edge"/>
          <c:x val="0"/>
          <c:y val="0.12168098597113929"/>
          <c:w val="0.25155341751854077"/>
          <c:h val="0.815110977279182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[בינה עסקית תרגיל 1.xlsx סופי.xlsx]חיפוש שחקנים מבטיחים 3.6!PivotTable1</c:name>
    <c:fmtId val="1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'חיפוש שחקנים מבטיחים 3.6'!$B$4:$B$6</c:f>
              <c:strCache>
                <c:ptCount val="1"/>
                <c:pt idx="0">
                  <c:v>Argentina - ממוצע של value_euro</c:v>
                </c:pt>
              </c:strCache>
            </c:strRef>
          </c:tx>
          <c:spPr>
            <a:solidFill>
              <a:schemeClr val="accent1"/>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3.6'!$B$7:$B$10</c:f>
              <c:numCache>
                <c:formatCode>[$€-2]\ #,##0</c:formatCode>
                <c:ptCount val="3"/>
                <c:pt idx="2">
                  <c:v>1100000</c:v>
                </c:pt>
              </c:numCache>
            </c:numRef>
          </c:val>
          <c:extLst>
            <c:ext xmlns:c16="http://schemas.microsoft.com/office/drawing/2014/chart" uri="{C3380CC4-5D6E-409C-BE32-E72D297353CC}">
              <c16:uniqueId val="{00000000-062A-4A43-A906-4B513E4C59FE}"/>
            </c:ext>
          </c:extLst>
        </c:ser>
        <c:ser>
          <c:idx val="1"/>
          <c:order val="1"/>
          <c:tx>
            <c:strRef>
              <c:f>'חיפוש שחקנים מבטיחים 3.6'!$C$4:$C$6</c:f>
              <c:strCache>
                <c:ptCount val="1"/>
                <c:pt idx="0">
                  <c:v>Argentina - ממוצע של potential</c:v>
                </c:pt>
              </c:strCache>
            </c:strRef>
          </c:tx>
          <c:spPr>
            <a:solidFill>
              <a:schemeClr val="accent2"/>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3.6'!$C$7:$C$10</c:f>
              <c:numCache>
                <c:formatCode>0.0</c:formatCode>
                <c:ptCount val="3"/>
                <c:pt idx="2">
                  <c:v>85</c:v>
                </c:pt>
              </c:numCache>
            </c:numRef>
          </c:val>
          <c:extLst>
            <c:ext xmlns:c16="http://schemas.microsoft.com/office/drawing/2014/chart" uri="{C3380CC4-5D6E-409C-BE32-E72D297353CC}">
              <c16:uniqueId val="{00000001-062A-4A43-A906-4B513E4C59FE}"/>
            </c:ext>
          </c:extLst>
        </c:ser>
        <c:ser>
          <c:idx val="2"/>
          <c:order val="2"/>
          <c:tx>
            <c:strRef>
              <c:f>'חיפוש שחקנים מבטיחים 3.6'!$D$4:$D$6</c:f>
              <c:strCache>
                <c:ptCount val="1"/>
                <c:pt idx="0">
                  <c:v>Croatia - ממוצע של value_euro</c:v>
                </c:pt>
              </c:strCache>
            </c:strRef>
          </c:tx>
          <c:spPr>
            <a:solidFill>
              <a:schemeClr val="accent3"/>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3.6'!$D$7:$D$10</c:f>
              <c:numCache>
                <c:formatCode>[$€-2]\ #,##0</c:formatCode>
                <c:ptCount val="3"/>
                <c:pt idx="1">
                  <c:v>975000</c:v>
                </c:pt>
              </c:numCache>
            </c:numRef>
          </c:val>
          <c:extLst>
            <c:ext xmlns:c16="http://schemas.microsoft.com/office/drawing/2014/chart" uri="{C3380CC4-5D6E-409C-BE32-E72D297353CC}">
              <c16:uniqueId val="{00000002-062A-4A43-A906-4B513E4C59FE}"/>
            </c:ext>
          </c:extLst>
        </c:ser>
        <c:ser>
          <c:idx val="3"/>
          <c:order val="3"/>
          <c:tx>
            <c:strRef>
              <c:f>'חיפוש שחקנים מבטיחים 3.6'!$E$4:$E$6</c:f>
              <c:strCache>
                <c:ptCount val="1"/>
                <c:pt idx="0">
                  <c:v>Croatia - ממוצע של potential</c:v>
                </c:pt>
              </c:strCache>
            </c:strRef>
          </c:tx>
          <c:spPr>
            <a:solidFill>
              <a:schemeClr val="accent4"/>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3.6'!$E$7:$E$10</c:f>
              <c:numCache>
                <c:formatCode>0.0</c:formatCode>
                <c:ptCount val="3"/>
                <c:pt idx="1">
                  <c:v>85</c:v>
                </c:pt>
              </c:numCache>
            </c:numRef>
          </c:val>
          <c:extLst>
            <c:ext xmlns:c16="http://schemas.microsoft.com/office/drawing/2014/chart" uri="{C3380CC4-5D6E-409C-BE32-E72D297353CC}">
              <c16:uniqueId val="{00000003-062A-4A43-A906-4B513E4C59FE}"/>
            </c:ext>
          </c:extLst>
        </c:ser>
        <c:ser>
          <c:idx val="4"/>
          <c:order val="4"/>
          <c:tx>
            <c:strRef>
              <c:f>'חיפוש שחקנים מבטיחים 3.6'!$F$4:$F$6</c:f>
              <c:strCache>
                <c:ptCount val="1"/>
                <c:pt idx="0">
                  <c:v>England - ממוצע של value_euro</c:v>
                </c:pt>
              </c:strCache>
            </c:strRef>
          </c:tx>
          <c:spPr>
            <a:solidFill>
              <a:schemeClr val="accent5"/>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3.6'!$F$7:$F$10</c:f>
              <c:numCache>
                <c:formatCode>[$€-2]\ #,##0</c:formatCode>
                <c:ptCount val="3"/>
                <c:pt idx="2">
                  <c:v>1200000</c:v>
                </c:pt>
              </c:numCache>
            </c:numRef>
          </c:val>
          <c:extLst>
            <c:ext xmlns:c16="http://schemas.microsoft.com/office/drawing/2014/chart" uri="{C3380CC4-5D6E-409C-BE32-E72D297353CC}">
              <c16:uniqueId val="{00000004-062A-4A43-A906-4B513E4C59FE}"/>
            </c:ext>
          </c:extLst>
        </c:ser>
        <c:ser>
          <c:idx val="5"/>
          <c:order val="5"/>
          <c:tx>
            <c:strRef>
              <c:f>'חיפוש שחקנים מבטיחים 3.6'!$G$4:$G$6</c:f>
              <c:strCache>
                <c:ptCount val="1"/>
                <c:pt idx="0">
                  <c:v>England - ממוצע של potential</c:v>
                </c:pt>
              </c:strCache>
            </c:strRef>
          </c:tx>
          <c:spPr>
            <a:solidFill>
              <a:schemeClr val="accent6"/>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3.6'!$G$7:$G$10</c:f>
              <c:numCache>
                <c:formatCode>0.0</c:formatCode>
                <c:ptCount val="3"/>
                <c:pt idx="2">
                  <c:v>86</c:v>
                </c:pt>
              </c:numCache>
            </c:numRef>
          </c:val>
          <c:extLst>
            <c:ext xmlns:c16="http://schemas.microsoft.com/office/drawing/2014/chart" uri="{C3380CC4-5D6E-409C-BE32-E72D297353CC}">
              <c16:uniqueId val="{00000005-062A-4A43-A906-4B513E4C59FE}"/>
            </c:ext>
          </c:extLst>
        </c:ser>
        <c:ser>
          <c:idx val="6"/>
          <c:order val="6"/>
          <c:tx>
            <c:strRef>
              <c:f>'חיפוש שחקנים מבטיחים 3.6'!$H$4:$H$6</c:f>
              <c:strCache>
                <c:ptCount val="1"/>
                <c:pt idx="0">
                  <c:v>France - ממוצע של value_euro</c:v>
                </c:pt>
              </c:strCache>
            </c:strRef>
          </c:tx>
          <c:spPr>
            <a:solidFill>
              <a:schemeClr val="accent1">
                <a:lumMod val="6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3.6'!$H$7:$H$10</c:f>
              <c:numCache>
                <c:formatCode>[$€-2]\ #,##0</c:formatCode>
                <c:ptCount val="3"/>
                <c:pt idx="0">
                  <c:v>550000</c:v>
                </c:pt>
                <c:pt idx="1">
                  <c:v>987500</c:v>
                </c:pt>
                <c:pt idx="2">
                  <c:v>1100000</c:v>
                </c:pt>
              </c:numCache>
            </c:numRef>
          </c:val>
          <c:extLst>
            <c:ext xmlns:c16="http://schemas.microsoft.com/office/drawing/2014/chart" uri="{C3380CC4-5D6E-409C-BE32-E72D297353CC}">
              <c16:uniqueId val="{00000006-062A-4A43-A906-4B513E4C59FE}"/>
            </c:ext>
          </c:extLst>
        </c:ser>
        <c:ser>
          <c:idx val="7"/>
          <c:order val="7"/>
          <c:tx>
            <c:strRef>
              <c:f>'חיפוש שחקנים מבטיחים 3.6'!$I$4:$I$6</c:f>
              <c:strCache>
                <c:ptCount val="1"/>
                <c:pt idx="0">
                  <c:v>France - ממוצע של potential</c:v>
                </c:pt>
              </c:strCache>
            </c:strRef>
          </c:tx>
          <c:spPr>
            <a:solidFill>
              <a:schemeClr val="accent2">
                <a:lumMod val="6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3.6'!$I$7:$I$10</c:f>
              <c:numCache>
                <c:formatCode>0.0</c:formatCode>
                <c:ptCount val="3"/>
                <c:pt idx="0">
                  <c:v>85</c:v>
                </c:pt>
                <c:pt idx="1">
                  <c:v>85.5</c:v>
                </c:pt>
                <c:pt idx="2">
                  <c:v>85</c:v>
                </c:pt>
              </c:numCache>
            </c:numRef>
          </c:val>
          <c:extLst>
            <c:ext xmlns:c16="http://schemas.microsoft.com/office/drawing/2014/chart" uri="{C3380CC4-5D6E-409C-BE32-E72D297353CC}">
              <c16:uniqueId val="{00000007-062A-4A43-A906-4B513E4C59FE}"/>
            </c:ext>
          </c:extLst>
        </c:ser>
        <c:ser>
          <c:idx val="8"/>
          <c:order val="8"/>
          <c:tx>
            <c:strRef>
              <c:f>'חיפוש שחקנים מבטיחים 3.6'!$J$4:$J$6</c:f>
              <c:strCache>
                <c:ptCount val="1"/>
                <c:pt idx="0">
                  <c:v>Germany - ממוצע של value_euro</c:v>
                </c:pt>
              </c:strCache>
            </c:strRef>
          </c:tx>
          <c:spPr>
            <a:solidFill>
              <a:schemeClr val="accent3">
                <a:lumMod val="6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3.6'!$J$7:$J$10</c:f>
              <c:numCache>
                <c:formatCode>[$€-2]\ #,##0</c:formatCode>
                <c:ptCount val="3"/>
                <c:pt idx="2">
                  <c:v>900000</c:v>
                </c:pt>
              </c:numCache>
            </c:numRef>
          </c:val>
          <c:extLst>
            <c:ext xmlns:c16="http://schemas.microsoft.com/office/drawing/2014/chart" uri="{C3380CC4-5D6E-409C-BE32-E72D297353CC}">
              <c16:uniqueId val="{00000008-062A-4A43-A906-4B513E4C59FE}"/>
            </c:ext>
          </c:extLst>
        </c:ser>
        <c:ser>
          <c:idx val="9"/>
          <c:order val="9"/>
          <c:tx>
            <c:strRef>
              <c:f>'חיפוש שחקנים מבטיחים 3.6'!$K$4:$K$6</c:f>
              <c:strCache>
                <c:ptCount val="1"/>
                <c:pt idx="0">
                  <c:v>Germany - ממוצע של potential</c:v>
                </c:pt>
              </c:strCache>
            </c:strRef>
          </c:tx>
          <c:spPr>
            <a:solidFill>
              <a:schemeClr val="accent4">
                <a:lumMod val="6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3.6'!$K$7:$K$10</c:f>
              <c:numCache>
                <c:formatCode>0.0</c:formatCode>
                <c:ptCount val="3"/>
                <c:pt idx="2">
                  <c:v>85</c:v>
                </c:pt>
              </c:numCache>
            </c:numRef>
          </c:val>
          <c:extLst>
            <c:ext xmlns:c16="http://schemas.microsoft.com/office/drawing/2014/chart" uri="{C3380CC4-5D6E-409C-BE32-E72D297353CC}">
              <c16:uniqueId val="{00000009-062A-4A43-A906-4B513E4C59FE}"/>
            </c:ext>
          </c:extLst>
        </c:ser>
        <c:ser>
          <c:idx val="10"/>
          <c:order val="10"/>
          <c:tx>
            <c:strRef>
              <c:f>'חיפוש שחקנים מבטיחים 3.6'!$L$4:$L$6</c:f>
              <c:strCache>
                <c:ptCount val="1"/>
                <c:pt idx="0">
                  <c:v>Italy - ממוצע של value_euro</c:v>
                </c:pt>
              </c:strCache>
            </c:strRef>
          </c:tx>
          <c:spPr>
            <a:solidFill>
              <a:schemeClr val="accent5">
                <a:lumMod val="6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3.6'!$L$7:$L$10</c:f>
              <c:numCache>
                <c:formatCode>[$€-2]\ #,##0</c:formatCode>
                <c:ptCount val="3"/>
                <c:pt idx="0">
                  <c:v>550000</c:v>
                </c:pt>
              </c:numCache>
            </c:numRef>
          </c:val>
          <c:extLst>
            <c:ext xmlns:c16="http://schemas.microsoft.com/office/drawing/2014/chart" uri="{C3380CC4-5D6E-409C-BE32-E72D297353CC}">
              <c16:uniqueId val="{0000000A-062A-4A43-A906-4B513E4C59FE}"/>
            </c:ext>
          </c:extLst>
        </c:ser>
        <c:ser>
          <c:idx val="11"/>
          <c:order val="11"/>
          <c:tx>
            <c:strRef>
              <c:f>'חיפוש שחקנים מבטיחים 3.6'!$M$4:$M$6</c:f>
              <c:strCache>
                <c:ptCount val="1"/>
                <c:pt idx="0">
                  <c:v>Italy - ממוצע של potential</c:v>
                </c:pt>
              </c:strCache>
            </c:strRef>
          </c:tx>
          <c:spPr>
            <a:solidFill>
              <a:schemeClr val="accent6">
                <a:lumMod val="6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3.6'!$M$7:$M$10</c:f>
              <c:numCache>
                <c:formatCode>0.0</c:formatCode>
                <c:ptCount val="3"/>
                <c:pt idx="0">
                  <c:v>86</c:v>
                </c:pt>
              </c:numCache>
            </c:numRef>
          </c:val>
          <c:extLst>
            <c:ext xmlns:c16="http://schemas.microsoft.com/office/drawing/2014/chart" uri="{C3380CC4-5D6E-409C-BE32-E72D297353CC}">
              <c16:uniqueId val="{0000000B-062A-4A43-A906-4B513E4C59FE}"/>
            </c:ext>
          </c:extLst>
        </c:ser>
        <c:ser>
          <c:idx val="12"/>
          <c:order val="12"/>
          <c:tx>
            <c:strRef>
              <c:f>'חיפוש שחקנים מבטיחים 3.6'!$N$4:$N$6</c:f>
              <c:strCache>
                <c:ptCount val="1"/>
                <c:pt idx="0">
                  <c:v>Japan - ממוצע של value_euro</c:v>
                </c:pt>
              </c:strCache>
            </c:strRef>
          </c:tx>
          <c:spPr>
            <a:solidFill>
              <a:schemeClr val="accent1">
                <a:lumMod val="80000"/>
                <a:lumOff val="2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3.6'!$N$7:$N$10</c:f>
              <c:numCache>
                <c:formatCode>[$€-2]\ #,##0</c:formatCode>
                <c:ptCount val="3"/>
                <c:pt idx="2">
                  <c:v>1100000</c:v>
                </c:pt>
              </c:numCache>
            </c:numRef>
          </c:val>
          <c:extLst>
            <c:ext xmlns:c16="http://schemas.microsoft.com/office/drawing/2014/chart" uri="{C3380CC4-5D6E-409C-BE32-E72D297353CC}">
              <c16:uniqueId val="{0000000C-062A-4A43-A906-4B513E4C59FE}"/>
            </c:ext>
          </c:extLst>
        </c:ser>
        <c:ser>
          <c:idx val="13"/>
          <c:order val="13"/>
          <c:tx>
            <c:strRef>
              <c:f>'חיפוש שחקנים מבטיחים 3.6'!$O$4:$O$6</c:f>
              <c:strCache>
                <c:ptCount val="1"/>
                <c:pt idx="0">
                  <c:v>Japan - ממוצע של potential</c:v>
                </c:pt>
              </c:strCache>
            </c:strRef>
          </c:tx>
          <c:spPr>
            <a:solidFill>
              <a:schemeClr val="accent2">
                <a:lumMod val="80000"/>
                <a:lumOff val="2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3.6'!$O$7:$O$10</c:f>
              <c:numCache>
                <c:formatCode>0.0</c:formatCode>
                <c:ptCount val="3"/>
                <c:pt idx="2">
                  <c:v>85</c:v>
                </c:pt>
              </c:numCache>
            </c:numRef>
          </c:val>
          <c:extLst>
            <c:ext xmlns:c16="http://schemas.microsoft.com/office/drawing/2014/chart" uri="{C3380CC4-5D6E-409C-BE32-E72D297353CC}">
              <c16:uniqueId val="{0000000D-062A-4A43-A906-4B513E4C59FE}"/>
            </c:ext>
          </c:extLst>
        </c:ser>
        <c:ser>
          <c:idx val="14"/>
          <c:order val="14"/>
          <c:tx>
            <c:strRef>
              <c:f>'חיפוש שחקנים מבטיחים 3.6'!$P$4:$P$6</c:f>
              <c:strCache>
                <c:ptCount val="1"/>
                <c:pt idx="0">
                  <c:v>Netherlands - ממוצע של value_euro</c:v>
                </c:pt>
              </c:strCache>
            </c:strRef>
          </c:tx>
          <c:spPr>
            <a:solidFill>
              <a:schemeClr val="accent3">
                <a:lumMod val="80000"/>
                <a:lumOff val="2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3.6'!$P$7:$P$10</c:f>
              <c:numCache>
                <c:formatCode>[$€-2]\ #,##0</c:formatCode>
                <c:ptCount val="3"/>
                <c:pt idx="0">
                  <c:v>500000</c:v>
                </c:pt>
              </c:numCache>
            </c:numRef>
          </c:val>
          <c:extLst>
            <c:ext xmlns:c16="http://schemas.microsoft.com/office/drawing/2014/chart" uri="{C3380CC4-5D6E-409C-BE32-E72D297353CC}">
              <c16:uniqueId val="{0000000E-062A-4A43-A906-4B513E4C59FE}"/>
            </c:ext>
          </c:extLst>
        </c:ser>
        <c:ser>
          <c:idx val="15"/>
          <c:order val="15"/>
          <c:tx>
            <c:strRef>
              <c:f>'חיפוש שחקנים מבטיחים 3.6'!$Q$4:$Q$6</c:f>
              <c:strCache>
                <c:ptCount val="1"/>
                <c:pt idx="0">
                  <c:v>Netherlands - ממוצע של potential</c:v>
                </c:pt>
              </c:strCache>
            </c:strRef>
          </c:tx>
          <c:spPr>
            <a:solidFill>
              <a:schemeClr val="accent4">
                <a:lumMod val="80000"/>
                <a:lumOff val="2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3.6'!$Q$7:$Q$10</c:f>
              <c:numCache>
                <c:formatCode>0.0</c:formatCode>
                <c:ptCount val="3"/>
                <c:pt idx="0">
                  <c:v>85</c:v>
                </c:pt>
              </c:numCache>
            </c:numRef>
          </c:val>
          <c:extLst>
            <c:ext xmlns:c16="http://schemas.microsoft.com/office/drawing/2014/chart" uri="{C3380CC4-5D6E-409C-BE32-E72D297353CC}">
              <c16:uniqueId val="{0000000F-062A-4A43-A906-4B513E4C59FE}"/>
            </c:ext>
          </c:extLst>
        </c:ser>
        <c:ser>
          <c:idx val="16"/>
          <c:order val="16"/>
          <c:tx>
            <c:strRef>
              <c:f>'חיפוש שחקנים מבטיחים 3.6'!$R$4:$R$6</c:f>
              <c:strCache>
                <c:ptCount val="1"/>
                <c:pt idx="0">
                  <c:v>United States - ממוצע של value_euro</c:v>
                </c:pt>
              </c:strCache>
            </c:strRef>
          </c:tx>
          <c:spPr>
            <a:solidFill>
              <a:schemeClr val="accent5">
                <a:lumMod val="80000"/>
                <a:lumOff val="2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3.6'!$R$7:$R$10</c:f>
              <c:numCache>
                <c:formatCode>[$€-2]\ #,##0</c:formatCode>
                <c:ptCount val="3"/>
                <c:pt idx="2">
                  <c:v>1100000</c:v>
                </c:pt>
              </c:numCache>
            </c:numRef>
          </c:val>
          <c:extLst>
            <c:ext xmlns:c16="http://schemas.microsoft.com/office/drawing/2014/chart" uri="{C3380CC4-5D6E-409C-BE32-E72D297353CC}">
              <c16:uniqueId val="{00000010-062A-4A43-A906-4B513E4C59FE}"/>
            </c:ext>
          </c:extLst>
        </c:ser>
        <c:ser>
          <c:idx val="17"/>
          <c:order val="17"/>
          <c:tx>
            <c:strRef>
              <c:f>'חיפוש שחקנים מבטיחים 3.6'!$S$4:$S$6</c:f>
              <c:strCache>
                <c:ptCount val="1"/>
                <c:pt idx="0">
                  <c:v>United States - ממוצע של potential</c:v>
                </c:pt>
              </c:strCache>
            </c:strRef>
          </c:tx>
          <c:spPr>
            <a:solidFill>
              <a:schemeClr val="accent6">
                <a:lumMod val="80000"/>
                <a:lumOff val="2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3.6'!$S$7:$S$10</c:f>
              <c:numCache>
                <c:formatCode>0.0</c:formatCode>
                <c:ptCount val="3"/>
                <c:pt idx="2">
                  <c:v>85</c:v>
                </c:pt>
              </c:numCache>
            </c:numRef>
          </c:val>
          <c:extLst>
            <c:ext xmlns:c16="http://schemas.microsoft.com/office/drawing/2014/chart" uri="{C3380CC4-5D6E-409C-BE32-E72D297353CC}">
              <c16:uniqueId val="{00000011-062A-4A43-A906-4B513E4C59FE}"/>
            </c:ext>
          </c:extLst>
        </c:ser>
        <c:ser>
          <c:idx val="18"/>
          <c:order val="18"/>
          <c:tx>
            <c:strRef>
              <c:f>'חיפוש שחקנים מבטיחים 3.6'!$T$4:$T$6</c:f>
              <c:strCache>
                <c:ptCount val="1"/>
                <c:pt idx="0">
                  <c:v>Wales - ממוצע של value_euro</c:v>
                </c:pt>
              </c:strCache>
            </c:strRef>
          </c:tx>
          <c:spPr>
            <a:solidFill>
              <a:schemeClr val="accent1">
                <a:lumMod val="8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3.6'!$T$7:$T$10</c:f>
              <c:numCache>
                <c:formatCode>[$€-2]\ #,##0</c:formatCode>
                <c:ptCount val="3"/>
                <c:pt idx="2">
                  <c:v>1100000</c:v>
                </c:pt>
              </c:numCache>
            </c:numRef>
          </c:val>
          <c:extLst>
            <c:ext xmlns:c16="http://schemas.microsoft.com/office/drawing/2014/chart" uri="{C3380CC4-5D6E-409C-BE32-E72D297353CC}">
              <c16:uniqueId val="{00000012-062A-4A43-A906-4B513E4C59FE}"/>
            </c:ext>
          </c:extLst>
        </c:ser>
        <c:ser>
          <c:idx val="19"/>
          <c:order val="19"/>
          <c:tx>
            <c:strRef>
              <c:f>'חיפוש שחקנים מבטיחים 3.6'!$U$4:$U$6</c:f>
              <c:strCache>
                <c:ptCount val="1"/>
                <c:pt idx="0">
                  <c:v>Wales - ממוצע של potential</c:v>
                </c:pt>
              </c:strCache>
            </c:strRef>
          </c:tx>
          <c:spPr>
            <a:solidFill>
              <a:schemeClr val="accent2">
                <a:lumMod val="80000"/>
              </a:schemeClr>
            </a:solidFill>
            <a:ln>
              <a:noFill/>
            </a:ln>
            <a:effectLst/>
            <a:sp3d/>
          </c:spPr>
          <c:invertIfNegative val="0"/>
          <c:cat>
            <c:strRef>
              <c:f>'חיפוש שחקנים מבטיחים 3.6'!$A$7:$A$10</c:f>
              <c:strCache>
                <c:ptCount val="3"/>
                <c:pt idx="0">
                  <c:v>61</c:v>
                </c:pt>
                <c:pt idx="1">
                  <c:v>64</c:v>
                </c:pt>
                <c:pt idx="2">
                  <c:v>65</c:v>
                </c:pt>
              </c:strCache>
            </c:strRef>
          </c:cat>
          <c:val>
            <c:numRef>
              <c:f>'חיפוש שחקנים מבטיחים 3.6'!$U$7:$U$10</c:f>
              <c:numCache>
                <c:formatCode>0.0</c:formatCode>
                <c:ptCount val="3"/>
                <c:pt idx="2">
                  <c:v>86</c:v>
                </c:pt>
              </c:numCache>
            </c:numRef>
          </c:val>
          <c:extLst>
            <c:ext xmlns:c16="http://schemas.microsoft.com/office/drawing/2014/chart" uri="{C3380CC4-5D6E-409C-BE32-E72D297353CC}">
              <c16:uniqueId val="{00000013-062A-4A43-A906-4B513E4C59FE}"/>
            </c:ext>
          </c:extLst>
        </c:ser>
        <c:dLbls>
          <c:showLegendKey val="0"/>
          <c:showVal val="0"/>
          <c:showCatName val="0"/>
          <c:showSerName val="0"/>
          <c:showPercent val="0"/>
          <c:showBubbleSize val="0"/>
        </c:dLbls>
        <c:gapWidth val="150"/>
        <c:shape val="box"/>
        <c:axId val="742989032"/>
        <c:axId val="742985432"/>
        <c:axId val="0"/>
      </c:bar3DChart>
      <c:catAx>
        <c:axId val="742989032"/>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42985432"/>
        <c:crosses val="autoZero"/>
        <c:auto val="1"/>
        <c:lblAlgn val="ctr"/>
        <c:lblOffset val="100"/>
        <c:noMultiLvlLbl val="0"/>
      </c:catAx>
      <c:valAx>
        <c:axId val="742985432"/>
        <c:scaling>
          <c:orientation val="minMax"/>
        </c:scaling>
        <c:delete val="0"/>
        <c:axPos val="r"/>
        <c:majorGridlines>
          <c:spPr>
            <a:ln w="9525" cap="flat" cmpd="sng" algn="ctr">
              <a:solidFill>
                <a:schemeClr val="tx1">
                  <a:lumMod val="15000"/>
                  <a:lumOff val="85000"/>
                </a:schemeClr>
              </a:solidFill>
              <a:round/>
            </a:ln>
            <a:effectLst/>
          </c:spPr>
        </c:majorGridlines>
        <c:numFmt formatCode="[$€-2]\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4298903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163830</xdr:colOff>
      <xdr:row>10</xdr:row>
      <xdr:rowOff>125730</xdr:rowOff>
    </xdr:from>
    <xdr:to>
      <xdr:col>5</xdr:col>
      <xdr:colOff>19050</xdr:colOff>
      <xdr:row>26</xdr:row>
      <xdr:rowOff>64770</xdr:rowOff>
    </xdr:to>
    <xdr:graphicFrame macro="">
      <xdr:nvGraphicFramePr>
        <xdr:cNvPr id="2" name="תרשים 1">
          <a:extLst>
            <a:ext uri="{FF2B5EF4-FFF2-40B4-BE49-F238E27FC236}">
              <a16:creationId xmlns:a16="http://schemas.microsoft.com/office/drawing/2014/main" id="{18CB94AA-3B80-5005-81B7-B5E1D6D8E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967740</xdr:colOff>
      <xdr:row>11</xdr:row>
      <xdr:rowOff>156210</xdr:rowOff>
    </xdr:from>
    <xdr:to>
      <xdr:col>12</xdr:col>
      <xdr:colOff>510540</xdr:colOff>
      <xdr:row>32</xdr:row>
      <xdr:rowOff>106680</xdr:rowOff>
    </xdr:to>
    <xdr:graphicFrame macro="">
      <xdr:nvGraphicFramePr>
        <xdr:cNvPr id="2" name="תרשים 1">
          <a:extLst>
            <a:ext uri="{FF2B5EF4-FFF2-40B4-BE49-F238E27FC236}">
              <a16:creationId xmlns:a16="http://schemas.microsoft.com/office/drawing/2014/main" id="{C6E618A7-E1E2-ACEB-31C3-B7EAD24C8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457200</xdr:colOff>
      <xdr:row>10</xdr:row>
      <xdr:rowOff>72390</xdr:rowOff>
    </xdr:from>
    <xdr:to>
      <xdr:col>9</xdr:col>
      <xdr:colOff>483870</xdr:colOff>
      <xdr:row>28</xdr:row>
      <xdr:rowOff>99060</xdr:rowOff>
    </xdr:to>
    <xdr:graphicFrame macro="">
      <xdr:nvGraphicFramePr>
        <xdr:cNvPr id="3" name="תרשים 2">
          <a:extLst>
            <a:ext uri="{FF2B5EF4-FFF2-40B4-BE49-F238E27FC236}">
              <a16:creationId xmlns:a16="http://schemas.microsoft.com/office/drawing/2014/main" id="{64F8FA71-44D0-1AB6-A55F-D017AC444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1245870</xdr:colOff>
      <xdr:row>13</xdr:row>
      <xdr:rowOff>41910</xdr:rowOff>
    </xdr:from>
    <xdr:to>
      <xdr:col>5</xdr:col>
      <xdr:colOff>1276350</xdr:colOff>
      <xdr:row>28</xdr:row>
      <xdr:rowOff>156210</xdr:rowOff>
    </xdr:to>
    <xdr:graphicFrame macro="">
      <xdr:nvGraphicFramePr>
        <xdr:cNvPr id="3" name="תרשים 2">
          <a:extLst>
            <a:ext uri="{FF2B5EF4-FFF2-40B4-BE49-F238E27FC236}">
              <a16:creationId xmlns:a16="http://schemas.microsoft.com/office/drawing/2014/main" id="{DD9170C8-132F-69DA-147B-DC129DBD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426720</xdr:colOff>
      <xdr:row>11</xdr:row>
      <xdr:rowOff>163830</xdr:rowOff>
    </xdr:from>
    <xdr:to>
      <xdr:col>22</xdr:col>
      <xdr:colOff>1032510</xdr:colOff>
      <xdr:row>38</xdr:row>
      <xdr:rowOff>114300</xdr:rowOff>
    </xdr:to>
    <xdr:graphicFrame macro="">
      <xdr:nvGraphicFramePr>
        <xdr:cNvPr id="2" name="תרשים 1">
          <a:extLst>
            <a:ext uri="{FF2B5EF4-FFF2-40B4-BE49-F238E27FC236}">
              <a16:creationId xmlns:a16="http://schemas.microsoft.com/office/drawing/2014/main" id="{19B5E71E-55E1-9C50-9A86-DA00C0EB2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1162050</xdr:colOff>
      <xdr:row>13</xdr:row>
      <xdr:rowOff>80010</xdr:rowOff>
    </xdr:from>
    <xdr:to>
      <xdr:col>6</xdr:col>
      <xdr:colOff>384810</xdr:colOff>
      <xdr:row>29</xdr:row>
      <xdr:rowOff>19050</xdr:rowOff>
    </xdr:to>
    <xdr:graphicFrame macro="">
      <xdr:nvGraphicFramePr>
        <xdr:cNvPr id="4" name="תרשים 3">
          <a:extLst>
            <a:ext uri="{FF2B5EF4-FFF2-40B4-BE49-F238E27FC236}">
              <a16:creationId xmlns:a16="http://schemas.microsoft.com/office/drawing/2014/main" id="{3C9F4418-36AE-361E-9BA8-D6E2BE2CE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12</xdr:col>
      <xdr:colOff>18144</xdr:colOff>
      <xdr:row>16</xdr:row>
      <xdr:rowOff>145143</xdr:rowOff>
    </xdr:from>
    <xdr:ext cx="2470922" cy="1575658"/>
    <xdr:pic>
      <xdr:nvPicPr>
        <xdr:cNvPr id="2" name="תמונה 1">
          <a:extLst>
            <a:ext uri="{FF2B5EF4-FFF2-40B4-BE49-F238E27FC236}">
              <a16:creationId xmlns:a16="http://schemas.microsoft.com/office/drawing/2014/main" id="{6F2E4816-F87D-40FC-BDBA-64B232844BF2}"/>
            </a:ext>
          </a:extLst>
        </xdr:cNvPr>
        <xdr:cNvPicPr>
          <a:picLocks noChangeAspect="1"/>
        </xdr:cNvPicPr>
      </xdr:nvPicPr>
      <xdr:blipFill>
        <a:blip xmlns:r="http://schemas.openxmlformats.org/officeDocument/2006/relationships" r:embed="rId1"/>
        <a:stretch>
          <a:fillRect/>
        </a:stretch>
      </xdr:blipFill>
      <xdr:spPr>
        <a:xfrm>
          <a:off x="10975919254" y="2949303"/>
          <a:ext cx="2470922" cy="1575658"/>
        </a:xfrm>
        <a:prstGeom prst="rect">
          <a:avLst/>
        </a:prstGeom>
      </xdr:spPr>
    </xdr:pic>
    <xdr:clientData/>
  </xdr:oneCellAnchor>
  <xdr:oneCellAnchor>
    <xdr:from>
      <xdr:col>8</xdr:col>
      <xdr:colOff>163285</xdr:colOff>
      <xdr:row>16</xdr:row>
      <xdr:rowOff>154213</xdr:rowOff>
    </xdr:from>
    <xdr:ext cx="2374724" cy="1529758"/>
    <xdr:pic>
      <xdr:nvPicPr>
        <xdr:cNvPr id="3" name="תמונה 2">
          <a:extLst>
            <a:ext uri="{FF2B5EF4-FFF2-40B4-BE49-F238E27FC236}">
              <a16:creationId xmlns:a16="http://schemas.microsoft.com/office/drawing/2014/main" id="{0DE3975E-FBA1-46AD-82DC-4B1B025735EC}"/>
            </a:ext>
          </a:extLst>
        </xdr:cNvPr>
        <xdr:cNvPicPr>
          <a:picLocks noChangeAspect="1"/>
        </xdr:cNvPicPr>
      </xdr:nvPicPr>
      <xdr:blipFill>
        <a:blip xmlns:r="http://schemas.openxmlformats.org/officeDocument/2006/relationships" r:embed="rId2"/>
        <a:stretch>
          <a:fillRect/>
        </a:stretch>
      </xdr:blipFill>
      <xdr:spPr>
        <a:xfrm>
          <a:off x="10978552551" y="2958373"/>
          <a:ext cx="2374724" cy="1529758"/>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שובל בנז'ר" refreshedDate="45420.732474652781" createdVersion="8" refreshedVersion="8" minRefreshableVersion="3" recordCount="442" xr:uid="{00000000-000A-0000-FFFF-FFFF08000000}">
  <cacheSource type="worksheet">
    <worksheetSource ref="A1:R443" sheet="בסיס נתונים "/>
  </cacheSource>
  <cacheFields count="18">
    <cacheField name="name" numFmtId="0">
      <sharedItems count="441">
        <s v="L. Messi"/>
        <s v="C. Eriksen"/>
        <s v="P. Pogba"/>
        <s v="L. Insigne"/>
        <s v="K. Koulibaly"/>
        <s v="V. van Dijk"/>
        <s v="K. Mbappֳ©"/>
        <s v="S. Agֳ¼ero"/>
        <s v="M. Neuer"/>
        <s v="E. Cavani"/>
        <s v="Sergio Busquets"/>
        <s v="T. Courtois"/>
        <s v="M. ter Stegen"/>
        <s v="A. Griezmann"/>
        <s v="M. Salah"/>
        <s v="P. Dybala"/>
        <s v="M. ֵ kriniar"/>
        <s v="Fernandinho"/>
        <s v="G. Higuaֳ­n"/>
        <s v="I. Rakitiִ‡"/>
        <s v="J. Vertonghen"/>
        <s v="D. Mertens"/>
        <s v="Marcelo"/>
        <s v="T. Alderweireld"/>
        <s v="Jordi Alba"/>
        <s v="Thiago"/>
        <s v="C. Immobile"/>
        <s v="K. Navas"/>
        <s v="Isco"/>
        <s v="J. Rodrֳ­guez"/>
        <s v="Casemiro"/>
        <s v="M. Icardi"/>
        <s v="Kepa"/>
        <s v="H. Ziyech"/>
        <s v="Fabinho"/>
        <s v="A. Martial"/>
        <s v="T. Werner"/>
        <s v="N. Sֳ¼le"/>
        <s v="Bruno Fernandes"/>
        <s v="Alex Telles"/>
        <s v="J. Gimֳ©nez"/>
        <s v="N. Fekir"/>
        <s v="D. Sֳ¡nchez"/>
        <s v="Marco Asensio"/>
        <s v="O. Dembֳ©lֳ©"/>
        <s v="Iniesta"/>
        <s v="Z. Ibrahimoviִ‡"/>
        <s v="S. Gnabry"/>
        <s v="M. Kovaִiִ‡"/>
        <s v="William Carvalho"/>
        <s v="Y. Carrasco"/>
        <s v="L. Goretzka"/>
        <s v="A. Rabiot"/>
        <s v="A. Romagnoli"/>
        <s v="Joֳ£o Cancelo"/>
        <s v="Anderson Talisca"/>
        <s v="K. Coman"/>
        <s v="T. Lemar"/>
        <s v="J. Tah"/>
        <s v="M. Politano"/>
        <s v="C. Lenglet"/>
        <s v="Pau Lֳ³pez"/>
        <s v="H. Lozano"/>
        <s v="Malcom"/>
        <s v="L. Torreira"/>
        <s v="Gonֳ§alo Guedes"/>
        <s v="G. Lo Celso"/>
        <s v="Fabiֳ¡n"/>
        <s v="F. de Jong"/>
        <s v="Arthur"/>
        <s v="Rodri"/>
        <s v="B. Mendy"/>
        <s v="A. Doucourֳ©"/>
        <s v="Samu Castillejo"/>
        <s v="J. Brandt"/>
        <s v="N. Pֳ©pֳ©"/>
        <s v="S. Bergwijn"/>
        <s v="A. Onana"/>
        <s v="Andrֳ© Silva"/>
        <s v="Oyarzabal"/>
        <s v="Richarlison"/>
        <s v="Odriozola"/>
        <s v="Carlos Soler"/>
        <s v="H. Aouar"/>
        <s v="T. Ndombele"/>
        <s v="M. Gֳ³mez"/>
        <s v="A. Oxlade-Chamberlain"/>
        <s v="J. Butland"/>
        <s v="A. Januzaj"/>
        <s v="Otֳ¡vio"/>
        <s v="L. Dendoncker"/>
        <s v="R. Zobnin"/>
        <s v="Vinֳ­cius Jֳ÷nior"/>
        <s v="Junior Firpo"/>
        <s v="R. Loftus-Cheek"/>
        <s v="Y. Tielemans"/>
        <s v="Jorge Merֳ©"/>
        <s v="I. Diop"/>
        <s v="T. Hernֳ¡ndez"/>
        <s v="Joֳ£o Fֳ©lix"/>
        <s v="F. Benkoviִ‡"/>
        <s v="N. Mukiele"/>
        <s v="Brais Mֳ©ndez"/>
        <s v="M. Grujiִ‡"/>
        <s v="F. Valverde"/>
        <s v="A. Franco"/>
        <s v="D. Brooks"/>
        <s v="P. Foden"/>
        <s v="J. Kluivert"/>
        <s v="Aleֳ±ֳ¡"/>
        <s v="W. McKennie"/>
        <s v="S. Kalu"/>
        <s v="T. Abraham"/>
        <s v="Jovane Cabral"/>
        <s v="Reguilֳ³n"/>
        <s v="Rafael Leֳ£o"/>
        <s v="Diogo Leite"/>
        <s v="S. Grandsir"/>
        <s v="M. Mount"/>
        <s v="H. Wolf"/>
        <s v="P. Diop"/>
        <s v="C. Kouamֳ©"/>
        <s v="J. Foyth"/>
        <s v="Kangin Lee"/>
        <s v="M. Kean"/>
        <s v="M. Cuisance"/>
        <s v="D. Lainez"/>
        <s v="C. Stengs"/>
        <s v="Fernando"/>
        <s v="A. Mac Allister"/>
        <s v="M. Varnier"/>
        <s v="Riqui Puig"/>
        <s v="R. Gumny"/>
        <s v="Brahim"/>
        <s v="Y. Verschaeren"/>
        <s v="Sergio Gֳ³mez"/>
        <s v="T. Chong"/>
        <s v="E. Nketiah"/>
        <s v="B. Saka"/>
        <s v="J. Sargent"/>
        <s v="E. Ampadu"/>
        <s v="K. Hoever"/>
        <s v="L. Agoume"/>
        <s v="A. Riccardi"/>
        <s v="W. Geubbels"/>
        <s v="A. Marin"/>
        <s v="E. Loiodice"/>
        <s v="E. Smith Rowe"/>
        <s v="T. Almada"/>
        <s v="M. Caqueret"/>
        <s v="T. Kubo"/>
        <s v="C. Frֳ¼chtl"/>
        <s v="R. Matondo"/>
        <s v="S. Diop"/>
        <s v="B. Badiashile"/>
        <s v="M. Greenwood"/>
        <s v="M. Boadu"/>
        <s v="M. Gibbs-White"/>
        <s v="M. Sylla"/>
        <s v="A. Gomes"/>
        <s v="A. Gouiri"/>
        <s v="P. Pellegri"/>
        <s v="E. Hֳ¥land"/>
        <s v="B. Woodburn"/>
        <s v="M. Barrow"/>
        <s v="J. Arp"/>
        <s v="T. Weah"/>
        <s v="A. Bastoni"/>
        <s v="P. Daka"/>
        <s v="N. Cozza"/>
        <s v="N. Zaniolo"/>
        <s v="Rogֳ©rio"/>
        <s v="M. Aarons"/>
        <s v="C. Hudson-Odoi"/>
        <s v="M. Svanberg"/>
        <s v="Jordi Mboula"/>
        <s v="Miguel Luֳ­s"/>
        <s v="O. Okwonkwo"/>
        <s v="R. James"/>
        <s v="S. Tonali"/>
        <s v="J. Dilrosun"/>
        <s v="S. Chukwueze"/>
        <s v="Paulinho"/>
        <s v="M. Maolida"/>
        <s v="Jota"/>
        <s v="M. Guendouzi"/>
        <s v="Z. Vanheusden"/>
        <s v="M. Diaby"/>
        <s v="B. Kamara"/>
        <s v="A. Davies"/>
        <s v="K. Diatta"/>
        <s v="Pedro Porro"/>
        <s v="Matheus Cunha"/>
        <s v="Florentino Luֳ­s"/>
        <s v="F. Romagna"/>
        <s v="R. Nelson"/>
        <s v="E. Barco"/>
        <s v="Aleix Garcֳ­a"/>
        <s v="M. Shaparenko"/>
        <s v="R. Orsolini"/>
        <s v="Ferrֳ¡n Torres"/>
        <s v="J. Larsen"/>
        <s v="I. Sangarֳ©"/>
        <s v="M. Zaracho"/>
        <s v="D. Rice"/>
        <s v="N. Benedetti"/>
        <s v="H. Wilson"/>
        <s v="G. Chakvetadze"/>
        <s v="A. Lookman"/>
        <s v="M. Terrier"/>
        <s v="P. Retsos"/>
        <s v="M. Vargas"/>
        <s v="R. Mandragora"/>
        <s v="Melendo"/>
        <s v="E. N'Dicka"/>
        <s v="Y. Atal"/>
        <s v="R. Sessegnon"/>
        <s v="M. Saracchi"/>
        <s v="J. Koundֳ©"/>
        <s v="Gedson Fernandes"/>
        <s v="A. Maier"/>
        <s v="E. Audero"/>
        <s v="A. Morelos"/>
        <s v="A. Danjuma Groeneveld"/>
        <s v="A. Lunin"/>
        <s v="F. Neuhaus"/>
        <s v="L. Blas"/>
        <s v="K. Tierney"/>
        <s v="A. Ndiaye Diedhiou"/>
        <s v="B. Embolo"/>
        <s v="Y. Karamoh"/>
        <s v="D. Zagadou"/>
        <s v="E. Palacios"/>
        <s v="A. Meret"/>
        <s v="K. Dolberg"/>
        <s v="H. Onyekuru"/>
        <s v="J. Bamba"/>
        <s v="N. Nֳ¡ndez"/>
        <s v="Dani Olmo"/>
        <s v="J. Jankto"/>
        <s v="P. Schick"/>
        <s v="S. Berge"/>
        <s v="D. Upamecano"/>
        <s v="E. Gutiֳ©rrez"/>
        <s v="J. Augustin"/>
        <s v="Marc Roca"/>
        <s v="P. Cutrone"/>
        <s v="D. Zakaria"/>
        <s v="I. Sarr"/>
        <s v="Mario Hermoso"/>
        <s v="J. Maddison"/>
        <s v="Wendel"/>
        <s v="O. Vlachodimos"/>
        <s v="G. Simeone"/>
        <s v="A. Sanabria"/>
        <s v="J. Denayer"/>
        <s v="Y. Mina"/>
        <s v="N. Barella"/>
        <s v="Diogo Jota"/>
        <s v="J. Gomez"/>
        <s v="N. Amiri"/>
        <s v="R. Bentancur"/>
        <s v="C. Pulisic"/>
        <s v="D. Calabria"/>
        <s v="B. Chilwell"/>
        <s v="A. Lafont"/>
        <s v="A. Harit"/>
        <s v="Wesley"/>
        <s v="A. Hakimi"/>
        <s v="D. Samassֳ©kou"/>
        <s v="C. ֳnder"/>
        <s v="David Neres"/>
        <s v="J. Correa"/>
        <s v="A. Saint-Maximin"/>
        <s v="H. Winks"/>
        <s v="C. Pavֳ³n"/>
        <s v="A. Diallo"/>
        <s v="Marcos Llorente"/>
        <s v="M. Eggestein"/>
        <s v="T. Kehrer"/>
        <s v="B. Pavard"/>
        <s v="L. Pellegrini"/>
        <s v="F. Mendy"/>
        <s v="F. Kessiֳ©"/>
        <s v="T. Alexander-Arnold"/>
        <s v="L. Martֳ­nez"/>
        <s v="J. Sancho"/>
        <s v="Raphinha"/>
        <s v="Lucas Paquetֳ¡"/>
        <s v="F. Chiesa"/>
        <s v="Rֳ÷ben Dias"/>
        <s v="ֳ‰der Militֳ£o"/>
        <s v="V. Tsygankov"/>
        <s v="Hֳ©ctor Bellerֳ­n"/>
        <s v="L. Shaw"/>
        <s v="L. Paredes"/>
        <s v="E. Can"/>
        <s v="E. Hysaj"/>
        <s v="M. Sanson"/>
        <s v="Gayֳ "/>
        <s v="Santi Mina"/>
        <s v="Rony Lopes"/>
        <s v="A. Christensen"/>
        <s v="G. Rulli"/>
        <s v="K. Baldֳ©"/>
        <s v="Williams"/>
        <s v="M. Dahoud"/>
        <s v="M. Caldara"/>
        <s v="Mariano"/>
        <s v="A. Areola"/>
        <s v="A. Correa"/>
        <s v="T. Bakayoko"/>
        <s v="V. Lindelֳ¶f"/>
        <s v="Dani Ceballos"/>
        <s v="Rֳ÷ben Neves"/>
        <s v="E. Bailly"/>
        <s v="Pablo Fornals"/>
        <s v="Gelson Martins"/>
        <s v="W. Ndidi"/>
        <s v="Nֳ©lson Semedo"/>
        <s v="M. Akanji"/>
        <s v="L. Bailey"/>
        <s v="M. Almirֳ³n"/>
        <s v="L. Joviִ‡"/>
        <s v="K. Havertz"/>
        <s v="W. Zaha"/>
        <s v="Paco Alcֳ¡cer"/>
        <s v="B. Lecomte"/>
        <s v="Rafinha"/>
        <s v="H. Maguire"/>
        <s v="A. Milik"/>
        <s v="S. Haller"/>
        <s v="J. Martֳ­nez"/>
        <s v="A. Belotti"/>
        <s v="T. Partey"/>
        <s v="Grimaldo"/>
        <s v="P. Zieliֵ„ski"/>
        <s v="D. Rugani"/>
        <s v="K. Demirbay"/>
        <s v="T. Strakosha"/>
        <s v="F. Bernardeschi"/>
        <s v="J. Pavlenka"/>
        <s v="B. Leno"/>
        <s v="K. Casteels"/>
        <s v="T. Horn"/>
        <s v="Danilo Pereira"/>
        <s v="J. Draxler"/>
        <s v="Suso"/>
        <s v="J. Stones"/>
        <s v="S. Saviִ‡"/>
        <s v="J. Pickford"/>
        <s v="A. Robertson"/>
        <s v="C. Tolisso"/>
        <s v="L. Hernֳ¡ndez"/>
        <s v="N. Keֳ¯ta"/>
        <s v="P. Kimpembe"/>
        <s v="Gabriel Jesus"/>
        <s v="G. Donnarumma"/>
        <s v="M. Rashford"/>
        <s v="M. de Ligt"/>
        <s v="Y. Sommer"/>
        <s v="R. Bֳ¼rki"/>
        <s v="D. Alaba"/>
        <s v="M. Perin"/>
        <s v="S. de Vrij"/>
        <s v="Felipe Anderson"/>
        <s v="M. Depay"/>
        <s v="F. Thauvin"/>
        <s v="Pepe"/>
        <s v="V. Kompany"/>
        <s v="Filipe Luֳ­s"/>
        <s v="B. Matuidi"/>
        <s v="M. ֳ–zil"/>
        <s v="A. Witsel"/>
        <s v="R. Nainggolan"/>
        <s v="E. Dֵ¾eko"/>
        <s v="I. Periֵ¡iִ‡"/>
        <s v="M. Mandֵ¾ukiִ‡"/>
        <s v="A. Vidal"/>
        <s v="A. Di Marֳ­a"/>
        <s v="J. Boateng"/>
        <s v="Y. Brahimi"/>
        <s v="Parejo"/>
        <s v="Douglas Costa"/>
        <s v="K. Manolas"/>
        <s v="A. Lacazette"/>
        <s v="Koke"/>
        <s v="A. Lopes"/>
        <s v="H. Son"/>
        <s v="R. Mahrez"/>
        <s v="Carvajal"/>
        <s v="Marquinhos"/>
        <s v="Saֳ÷l"/>
        <s v="D. Alli"/>
        <s v="A. Laporte"/>
        <s v="S. Milinkoviִ‡-Saviִ‡"/>
        <s v="K. Benzema"/>
        <s v="M. Pjaniִ‡"/>
        <s v="L. Bonucci"/>
        <s v="Azpilicueta"/>
        <s v="W. Szczִ™sny"/>
        <s v="T. Mֳ¼ller"/>
        <s v="Alex Sandro"/>
        <s v="R. Lukaku"/>
        <s v="M. Verratti"/>
        <s v="R. Varane"/>
        <s v="Roberto Firmino"/>
        <s v="S. Manֳ©"/>
        <s v="Ederson"/>
        <s v="J. Kimmich"/>
        <s v="Bernardo Silva"/>
        <s v="L. Sanֳ©"/>
        <s v="R. Sterling"/>
        <s v="S. Umtiti"/>
        <s v="Alisson"/>
        <s v="G. Buffon"/>
        <s v="Piquֳ©"/>
        <s v="S. Handanoviִ"/>
        <s v="Thiago Silva"/>
        <s v="H. Lloris"/>
        <s v="G. Bale"/>
        <s v="M. Hummels"/>
        <s v="M. Reus"/>
        <s v="P. Aubameyang"/>
        <s v="Coutinho"/>
        <s v="N. Kantֳ©"/>
        <s v="G. Chiellini"/>
        <s v="Sergio Ramos"/>
        <s v="David Silva"/>
        <s v="D. Godֳ­n"/>
        <s v="T. Kroos"/>
        <s v="R. Lewandowski"/>
        <s v="J. Oblak"/>
        <s v="H. Kane"/>
        <s v="L. Suֳ¡rez"/>
        <s v="L. Modriִ‡"/>
        <s v="E. Hazard"/>
        <s v="K. De Bruyne"/>
        <s v="De Gea"/>
        <s v="Neymar Jr"/>
        <s v="Cristiano Ronaldo"/>
      </sharedItems>
    </cacheField>
    <cacheField name="birth_date" numFmtId="0">
      <sharedItems containsDate="1" containsMixedTypes="1" minDate="1981-03-10T00:00:00" maxDate="2002-09-03T00:00:00" count="422">
        <s v="6/24/1987"/>
        <s v="2/14/1992"/>
        <s v="3/15/1993"/>
        <d v="1991-04-06T00:00:00"/>
        <s v="6/20/1991"/>
        <d v="1991-08-07T00:00:00"/>
        <s v="12/20/1998"/>
        <d v="1988-02-06T00:00:00"/>
        <s v="3/27/1986"/>
        <s v="2/14/1987"/>
        <s v="7/16/1988"/>
        <d v="1992-11-05T00:00:00"/>
        <s v="4/30/1992"/>
        <s v="3/21/1991"/>
        <s v="6/15/1992"/>
        <s v="11/15/1993"/>
        <d v="1995-11-02T00:00:00"/>
        <d v="1985-04-05T00:00:00"/>
        <d v="1987-10-12T00:00:00"/>
        <d v="1988-10-03T00:00:00"/>
        <s v="4/24/1987"/>
        <d v="1987-06-05T00:00:00"/>
        <d v="1988-12-05T00:00:00"/>
        <d v="1989-02-03T00:00:00"/>
        <s v="3/21/1989"/>
        <d v="1991-11-04T00:00:00"/>
        <s v="2/20/1990"/>
        <s v="12/15/1986"/>
        <s v="4/21/1992"/>
        <d v="1991-12-07T00:00:00"/>
        <s v="2/23/1992"/>
        <s v="2/19/1993"/>
        <d v="1994-03-10T00:00:00"/>
        <s v="3/19/1993"/>
        <s v="10/23/1993"/>
        <d v="1995-05-12T00:00:00"/>
        <d v="1996-06-03T00:00:00"/>
        <d v="1995-03-09T00:00:00"/>
        <d v="1994-08-09T00:00:00"/>
        <s v="12/15/1992"/>
        <s v="1/20/1995"/>
        <s v="7/18/1993"/>
        <d v="1996-12-06T00:00:00"/>
        <s v="1/21/1996"/>
        <s v="5/15/1997"/>
        <d v="1984-11-05T00:00:00"/>
        <d v="1981-03-10T00:00:00"/>
        <s v="7/14/1995"/>
        <d v="1994-06-05T00:00:00"/>
        <d v="1992-07-04T00:00:00"/>
        <d v="1993-04-09T00:00:00"/>
        <d v="1995-06-02T00:00:00"/>
        <d v="1995-03-04T00:00:00"/>
        <d v="1995-12-01T00:00:00"/>
        <s v="5/27/1994"/>
        <d v="1994-01-02T00:00:00"/>
        <s v="6/13/1996"/>
        <d v="1995-12-11T00:00:00"/>
        <d v="1996-11-02T00:00:00"/>
        <d v="1993-03-08T00:00:00"/>
        <s v="6/17/1995"/>
        <s v="12/13/1994"/>
        <s v="7/30/1995"/>
        <s v="2/26/1997"/>
        <s v="11/29/1996"/>
        <d v="1996-09-04T00:00:00"/>
        <d v="1996-03-04T00:00:00"/>
        <d v="1997-12-05T00:00:00"/>
        <d v="1996-12-08T00:00:00"/>
        <s v="6/22/1996"/>
        <s v="7/17/1994"/>
        <d v="1993-01-01T00:00:00"/>
        <s v="1/18/1995"/>
        <d v="1996-02-05T00:00:00"/>
        <s v="5/29/1995"/>
        <d v="1997-08-10T00:00:00"/>
        <d v="1996-02-04T00:00:00"/>
        <d v="1995-06-11T00:00:00"/>
        <s v="4/21/1997"/>
        <d v="1997-10-05T00:00:00"/>
        <s v="12/14/1995"/>
        <d v="1997-02-01T00:00:00"/>
        <s v="6/30/1998"/>
        <s v="12/28/1996"/>
        <s v="8/14/1996"/>
        <s v="8/15/1993"/>
        <d v="1993-10-03T00:00:00"/>
        <d v="1995-05-02T00:00:00"/>
        <d v="1995-09-02T00:00:00"/>
        <s v="4/15/1995"/>
        <d v="1994-11-02T00:00:00"/>
        <d v="2000-12-07T00:00:00"/>
        <s v="8/22/1996"/>
        <s v="1/23/1996"/>
        <d v="1997-07-05T00:00:00"/>
        <s v="4/17/1997"/>
        <d v="1997-09-01T00:00:00"/>
        <d v="1997-06-10T00:00:00"/>
        <d v="1999-10-11T00:00:00"/>
        <s v="7/13/1997"/>
        <d v="1997-01-11T00:00:00"/>
        <d v="1997-07-01T00:00:00"/>
        <s v="4/13/1996"/>
        <s v="7/22/1998"/>
        <d v="1996-11-10T00:00:00"/>
        <d v="1997-08-07T00:00:00"/>
        <s v="5/28/2000"/>
        <d v="1999-05-05T00:00:00"/>
        <d v="1998-05-01T00:00:00"/>
        <s v="8/28/1998"/>
        <s v="8/26/1997"/>
        <d v="1997-02-10T00:00:00"/>
        <s v="6/14/1998"/>
        <s v="12/16/1996"/>
        <d v="1999-10-06T00:00:00"/>
        <s v="1/23/1999"/>
        <d v="1999-10-01T00:00:00"/>
        <s v="4/16/1999"/>
        <d v="1997-08-08T00:00:00"/>
        <d v="1997-06-12T00:00:00"/>
        <d v="1998-12-01T00:00:00"/>
        <s v="2/19/2001"/>
        <s v="2/28/2000"/>
        <s v="8/16/1999"/>
        <d v="2000-09-06T00:00:00"/>
        <s v="12/18/1998"/>
        <d v="1999-01-03T00:00:00"/>
        <s v="12/24/1998"/>
        <d v="1998-08-06T00:00:00"/>
        <s v="8/13/1999"/>
        <d v="1998-04-06T00:00:00"/>
        <d v="1999-03-08T00:00:00"/>
        <d v="2001-12-07T00:00:00"/>
        <d v="2000-04-09T00:00:00"/>
        <d v="1999-04-12T00:00:00"/>
        <s v="5/30/1999"/>
        <d v="2001-05-09T00:00:00"/>
        <s v="2/20/2000"/>
        <s v="9/14/2000"/>
        <s v="1/18/2002"/>
        <d v="2002-09-02T00:00:00"/>
        <d v="2001-03-04T00:00:00"/>
        <s v="8/16/2001"/>
        <d v="2001-09-01T00:00:00"/>
        <s v="11/27/2000"/>
        <s v="7/28/2000"/>
        <s v="4/26/2001"/>
        <s v="2/15/2000"/>
        <d v="2001-04-06T00:00:00"/>
        <s v="1/28/2000"/>
        <d v="2000-09-09T00:00:00"/>
        <s v="3/26/2001"/>
        <d v="2001-01-10T00:00:00"/>
        <s v="1/14/2001"/>
        <s v="1/27/2000"/>
        <s v="11/25/1999"/>
        <s v="8/31/2000"/>
        <s v="2/16/2000"/>
        <s v="3/17/2001"/>
        <s v="7/21/2000"/>
        <s v="10/15/1999"/>
        <s v="11/14/1998"/>
        <d v="2000-06-01T00:00:00"/>
        <s v="2/22/2000"/>
        <s v="4/13/1999"/>
        <d v="1998-09-10T00:00:00"/>
        <d v="1999-08-01T00:00:00"/>
        <d v="1999-02-07T00:00:00"/>
        <s v="1/13/1998"/>
        <d v="2000-04-01T00:00:00"/>
        <d v="2000-07-11T00:00:00"/>
        <d v="1999-05-01T00:00:00"/>
        <s v="3/16/1999"/>
        <s v="2/27/1999"/>
        <s v="1/19/1998"/>
        <d v="1999-08-12T00:00:00"/>
        <d v="2000-08-05T00:00:00"/>
        <s v="6/22/1998"/>
        <s v="5/22/1999"/>
        <s v="7/15/2000"/>
        <s v="2/14/1999"/>
        <s v="3/29/1999"/>
        <s v="4/14/1999"/>
        <s v="7/29/1999"/>
        <d v="1999-07-07T00:00:00"/>
        <s v="11/23/1999"/>
        <d v="2000-02-11T00:00:00"/>
        <s v="2/25/1999"/>
        <s v="9/13/1999"/>
        <s v="5/27/1999"/>
        <s v="8/19/1999"/>
        <s v="5/26/1997"/>
        <d v="1999-10-12T00:00:00"/>
        <s v="6/28/1997"/>
        <d v="1998-04-10T00:00:00"/>
        <s v="1/24/1997"/>
        <s v="2/29/2000"/>
        <s v="9/19/1998"/>
        <d v="1997-02-12T00:00:00"/>
        <d v="1998-03-03T00:00:00"/>
        <s v="1/14/1999"/>
        <s v="4/25/1997"/>
        <s v="3/22/1997"/>
        <s v="8/29/1999"/>
        <s v="10/20/1997"/>
        <d v="1997-04-03T00:00:00"/>
        <d v="1998-09-08T00:00:00"/>
        <d v="1997-08-05T00:00:00"/>
        <s v="6/29/1997"/>
        <s v="8/23/1997"/>
        <s v="8/20/1999"/>
        <s v="5/17/1996"/>
        <s v="5/18/2000"/>
        <s v="4/23/1998"/>
        <d v="1998-12-11T00:00:00"/>
        <d v="1999-09-01T00:00:00"/>
        <s v="1/18/1997"/>
        <s v="6/21/1996"/>
        <s v="1/31/1997"/>
        <d v="1999-11-02T00:00:00"/>
        <s v="3/16/1997"/>
        <s v="12/31/1997"/>
        <d v="1997-05-06T00:00:00"/>
        <s v="7/16/1996"/>
        <s v="2/14/1997"/>
        <d v="1998-08-07T00:00:00"/>
        <d v="1999-03-06T00:00:00"/>
        <d v="1998-05-10T00:00:00"/>
        <s v="3/26/1996"/>
        <s v="12/28/1995"/>
        <d v="1998-07-05T00:00:00"/>
        <s v="1/19/1996"/>
        <s v="1/24/1996"/>
        <s v="2/18/1998"/>
        <s v="10/27/1998"/>
        <s v="6/15/1995"/>
        <s v="6/16/1997"/>
        <s v="11/26/1996"/>
        <d v="1998-03-01T00:00:00"/>
        <s v="11/20/1996"/>
        <s v="2/25/1998"/>
        <s v="6/18/1995"/>
        <s v="11/23/1996"/>
        <s v="8/28/1997"/>
        <s v="4/26/1994"/>
        <d v="1995-05-07T00:00:00"/>
        <d v="1996-04-03T00:00:00"/>
        <s v="6/28/1995"/>
        <s v="9/23/1994"/>
        <d v="1997-07-02T00:00:00"/>
        <d v="1996-04-12T00:00:00"/>
        <s v="5/23/1997"/>
        <s v="10/27/1996"/>
        <s v="6/25/1997"/>
        <s v="9/18/1998"/>
        <d v="1996-06-12T00:00:00"/>
        <s v="12/21/1996"/>
        <s v="6/18/1997"/>
        <d v="1998-04-11T00:00:00"/>
        <d v="1996-11-01T00:00:00"/>
        <s v="7/14/1997"/>
        <d v="1997-03-03T00:00:00"/>
        <s v="8/13/1994"/>
        <d v="1997-12-03T00:00:00"/>
        <d v="1996-02-02T00:00:00"/>
        <d v="1996-04-05T00:00:00"/>
        <s v="1/30/1995"/>
        <d v="1996-08-12T00:00:00"/>
        <s v="9/21/1996"/>
        <s v="3/28/1996"/>
        <s v="6/19/1996"/>
        <d v="1995-08-06T00:00:00"/>
        <s v="12/19/1996"/>
        <d v="1998-07-10T00:00:00"/>
        <s v="8/22/1997"/>
        <s v="3/25/2000"/>
        <s v="12/14/1996"/>
        <s v="8/27/1997"/>
        <s v="10/25/1997"/>
        <s v="5/14/1997"/>
        <s v="1/18/1998"/>
        <s v="11/15/1997"/>
        <s v="3/19/1995"/>
        <d v="1995-12-07T00:00:00"/>
        <s v="6/29/1994"/>
        <d v="1994-12-01T00:00:00"/>
        <d v="1994-02-02T00:00:00"/>
        <s v="8/18/1994"/>
        <s v="5/25/1995"/>
        <d v="1995-07-12T00:00:00"/>
        <d v="1996-10-04T00:00:00"/>
        <s v="5/20/1992"/>
        <d v="1995-08-03T00:00:00"/>
        <s v="6/15/1994"/>
        <d v="1996-01-01T00:00:00"/>
        <d v="1994-05-05T00:00:00"/>
        <d v="1993-01-08T00:00:00"/>
        <s v="2/27/1993"/>
        <d v="1995-09-03T00:00:00"/>
        <s v="8/17/1994"/>
        <d v="1996-07-08T00:00:00"/>
        <s v="3/13/1997"/>
        <d v="1994-12-04T00:00:00"/>
        <s v="2/22/1996"/>
        <d v="1995-11-05T00:00:00"/>
        <s v="11/16/1993"/>
        <s v="7/19/1995"/>
        <d v="1997-09-08T00:00:00"/>
        <d v="1994-10-02T00:00:00"/>
        <s v="12/23/1997"/>
        <d v="1999-11-06T00:00:00"/>
        <d v="1992-10-11T00:00:00"/>
        <s v="8/30/1993"/>
        <s v="4/26/1991"/>
        <d v="1993-12-02T00:00:00"/>
        <d v="1993-05-03T00:00:00"/>
        <s v="2/28/1994"/>
        <s v="6/22/1994"/>
        <s v="5/19/1993"/>
        <s v="12/20/1993"/>
        <s v="6/13/1993"/>
        <s v="9/20/1995"/>
        <s v="5/20/1994"/>
        <s v="7/29/1994"/>
        <d v="1993-03-07T00:00:00"/>
        <s v="2/16/1994"/>
        <s v="4/14/1992"/>
        <d v="1992-04-03T00:00:00"/>
        <s v="6/25/1992"/>
        <d v="1993-12-05T00:00:00"/>
        <d v="1991-09-09T00:00:00"/>
        <s v="9/20/1993"/>
        <s v="11/19/1993"/>
        <s v="5/28/1994"/>
        <d v="1991-08-01T00:00:00"/>
        <d v="1994-07-03T00:00:00"/>
        <d v="1994-11-03T00:00:00"/>
        <d v="1994-03-08T00:00:00"/>
        <s v="2/14/1996"/>
        <d v="1995-10-02T00:00:00"/>
        <s v="8/13/1995"/>
        <d v="1997-03-04T00:00:00"/>
        <s v="10/31/1997"/>
        <d v="1999-12-08T00:00:00"/>
        <s v="12/17/1988"/>
        <s v="11/14/1990"/>
        <s v="6/24/1992"/>
        <d v="1992-05-02T00:00:00"/>
        <s v="4/15/1993"/>
        <s v="2/13/1994"/>
        <s v="1/26/1993"/>
        <s v="2/26/1983"/>
        <d v="1986-10-04T00:00:00"/>
        <d v="1985-09-08T00:00:00"/>
        <d v="1987-09-04T00:00:00"/>
        <s v="10/15/1988"/>
        <d v="1989-12-01T00:00:00"/>
        <d v="1988-04-05T00:00:00"/>
        <s v="3/17/1986"/>
        <d v="1989-02-02T00:00:00"/>
        <s v="5/21/1986"/>
        <s v="5/22/1987"/>
        <s v="2/14/1988"/>
        <d v="1988-03-09T00:00:00"/>
        <d v="1990-08-02T00:00:00"/>
        <s v="7/25/1988"/>
        <s v="4/16/1989"/>
        <s v="9/14/1990"/>
        <s v="6/14/1991"/>
        <s v="5/28/1991"/>
        <d v="1992-08-01T00:00:00"/>
        <d v="1990-01-10T00:00:00"/>
        <d v="1992-08-07T00:00:00"/>
        <s v="2/21/1991"/>
        <d v="1992-11-01T00:00:00"/>
        <s v="5/14/1994"/>
        <s v="11/21/1994"/>
        <d v="1996-11-04T00:00:00"/>
        <s v="2/27/1995"/>
        <s v="12/19/1987"/>
        <d v="1990-02-04T00:00:00"/>
        <d v="1987-01-05T00:00:00"/>
        <s v="8/28/1989"/>
        <s v="4/18/1990"/>
        <s v="9/13/1989"/>
        <s v="1/26/1991"/>
        <s v="5/13/1993"/>
        <d v="1992-05-11T00:00:00"/>
        <s v="4/25/1993"/>
        <d v="1991-02-10T00:00:00"/>
        <d v="1992-10-04T00:00:00"/>
        <s v="8/17/1993"/>
        <d v="1995-08-02T00:00:00"/>
        <d v="1994-10-08T00:00:00"/>
        <d v="1994-08-12T00:00:00"/>
        <s v="11/14/1993"/>
        <d v="1992-02-10T00:00:00"/>
        <s v="1/28/1978"/>
        <d v="1987-02-02T00:00:00"/>
        <s v="7/14/1984"/>
        <s v="9/22/1984"/>
        <s v="12/26/1986"/>
        <s v="7/16/1989"/>
        <s v="12/16/1988"/>
        <s v="5/31/1989"/>
        <s v="6/18/1989"/>
        <d v="1992-12-06T00:00:00"/>
        <s v="3/29/1991"/>
        <s v="8/14/1984"/>
        <s v="3/30/1986"/>
        <d v="1986-08-01T00:00:00"/>
        <s v="2/16/1986"/>
        <d v="1990-04-01T00:00:00"/>
        <s v="8/21/1988"/>
        <d v="1993-07-01T00:00:00"/>
        <s v="7/28/1993"/>
        <s v="1/24/1987"/>
        <d v="1985-09-09T00:00:00"/>
        <d v="1991-07-01T00:00:00"/>
        <s v="6/28/1991"/>
        <d v="1990-07-11T00:00:00"/>
        <d v="1985-05-02T00:00:00"/>
      </sharedItems>
    </cacheField>
    <cacheField name="age" numFmtId="0">
      <sharedItems containsSemiMixedTypes="0" containsString="0" containsNumber="1" containsInteger="1" minValue="17" maxValue="41" count="21">
        <n v="31"/>
        <n v="27"/>
        <n v="25"/>
        <n v="20"/>
        <n v="30"/>
        <n v="32"/>
        <n v="26"/>
        <n v="24"/>
        <n v="33"/>
        <n v="29"/>
        <n v="23"/>
        <n v="22"/>
        <n v="21"/>
        <n v="34"/>
        <n v="37"/>
        <n v="18"/>
        <n v="19"/>
        <n v="17"/>
        <n v="28"/>
        <n v="36"/>
        <n v="41"/>
      </sharedItems>
    </cacheField>
    <cacheField name="height_cm" numFmtId="0">
      <sharedItems containsSemiMixedTypes="0" containsString="0" containsNumber="1" minValue="152.4" maxValue="198.12"/>
    </cacheField>
    <cacheField name="weight_kgs" numFmtId="0">
      <sharedItems containsSemiMixedTypes="0" containsString="0" containsNumber="1" minValue="54.9" maxValue="99.8" count="43">
        <n v="72.099999999999994"/>
        <n v="76.2"/>
        <n v="83.9"/>
        <n v="59"/>
        <n v="88.9"/>
        <n v="92.1"/>
        <n v="73"/>
        <n v="69.900000000000006"/>
        <n v="77.099999999999994"/>
        <n v="96.2"/>
        <n v="84.8"/>
        <n v="71.2"/>
        <n v="74.8"/>
        <n v="79.8"/>
        <n v="67.099999999999994"/>
        <n v="78"/>
        <n v="86.2"/>
        <n v="60.8"/>
        <n v="81.2"/>
        <n v="68"/>
        <n v="78.900000000000006"/>
        <n v="64.900000000000006"/>
        <n v="97.1"/>
        <n v="68.900000000000006"/>
        <n v="94.8"/>
        <n v="83"/>
        <n v="73.900000000000006"/>
        <n v="62.1"/>
        <n v="64"/>
        <n v="82.1"/>
        <n v="93"/>
        <n v="66.2"/>
        <n v="88"/>
        <n v="91.2"/>
        <n v="58.1"/>
        <n v="55.8"/>
        <n v="63"/>
        <n v="54.9"/>
        <n v="87.1"/>
        <n v="89.8"/>
        <n v="93.9"/>
        <n v="99.8"/>
        <n v="59.9"/>
      </sharedItems>
    </cacheField>
    <cacheField name="positions" numFmtId="0">
      <sharedItems/>
    </cacheField>
    <cacheField name="nationality" numFmtId="0">
      <sharedItems count="59">
        <s v="Argentina"/>
        <s v="Denmark"/>
        <s v="France"/>
        <s v="Italy"/>
        <s v="Senegal"/>
        <s v="Netherlands"/>
        <s v="Germany"/>
        <s v="Uruguay"/>
        <s v="Spain"/>
        <s v="Belgium"/>
        <s v="Egypt"/>
        <s v="Slovakia"/>
        <s v="Brazil"/>
        <s v="Croatia"/>
        <s v="Costa Rica"/>
        <s v="Colombia"/>
        <s v="Morocco"/>
        <s v="Portugal"/>
        <s v="Sweden"/>
        <s v="Mexico"/>
        <s v="Ivory Coast"/>
        <s v="Cameroon"/>
        <s v="England"/>
        <s v="Russia"/>
        <s v="Serbia"/>
        <s v="Wales"/>
        <s v="United States"/>
        <s v="Nigeria"/>
        <s v="Cape Verde"/>
        <s v="Austria"/>
        <s v="Korea Republic"/>
        <s v="Poland"/>
        <s v="Japan"/>
        <s v="Norway"/>
        <s v="Gambia"/>
        <s v="Zambia"/>
        <s v="Canada"/>
        <s v="Ukraine"/>
        <s v="Republic of Ireland"/>
        <s v="Georgia"/>
        <s v="Greece"/>
        <s v="Algeria"/>
        <s v="Scotland"/>
        <s v="Switzerland"/>
        <s v="Czech Republic"/>
        <s v="Paraguay"/>
        <s v="Mali"/>
        <s v="Turkey"/>
        <s v="Albania"/>
        <s v="Dominican Republic"/>
        <s v="Jamaica"/>
        <s v="Venezuela"/>
        <s v="Ghana"/>
        <s v="Montenegro"/>
        <s v="Guinea"/>
        <s v="Bosnia Herzegovina"/>
        <s v="Chile"/>
        <s v="Slovenia"/>
        <s v="Gabon"/>
      </sharedItems>
    </cacheField>
    <cacheField name="overall_rating" numFmtId="0">
      <sharedItems containsSemiMixedTypes="0" containsString="0" containsNumber="1" containsInteger="1" minValue="61" maxValue="94" count="31">
        <n v="94"/>
        <n v="88"/>
        <n v="89"/>
        <n v="86"/>
        <n v="87"/>
        <n v="84"/>
        <n v="85"/>
        <n v="83"/>
        <n v="82"/>
        <n v="81"/>
        <n v="80"/>
        <n v="79"/>
        <n v="78"/>
        <n v="77"/>
        <n v="76"/>
        <n v="75"/>
        <n v="74"/>
        <n v="73"/>
        <n v="72"/>
        <n v="71"/>
        <n v="70"/>
        <n v="69"/>
        <n v="68"/>
        <n v="66"/>
        <n v="65"/>
        <n v="61"/>
        <n v="64"/>
        <n v="67"/>
        <n v="90"/>
        <n v="91"/>
        <n v="92"/>
      </sharedItems>
    </cacheField>
    <cacheField name="potential" numFmtId="0">
      <sharedItems containsSemiMixedTypes="0" containsString="0" containsNumber="1" containsInteger="1" minValue="85" maxValue="95" count="11">
        <n v="94"/>
        <n v="89"/>
        <n v="91"/>
        <n v="88"/>
        <n v="90"/>
        <n v="95"/>
        <n v="92"/>
        <n v="93"/>
        <n v="87"/>
        <n v="86"/>
        <n v="85"/>
      </sharedItems>
    </cacheField>
    <cacheField name="value_euro" numFmtId="0">
      <sharedItems containsSemiMixedTypes="0" containsString="0" containsNumber="1" containsInteger="1" minValue="500000" maxValue="110500000"/>
    </cacheField>
    <cacheField name="wage_euro" numFmtId="0">
      <sharedItems containsSemiMixedTypes="0" containsString="0" containsNumber="1" containsInteger="1" minValue="1000" maxValue="565000" count="126">
        <n v="565000"/>
        <n v="205000"/>
        <n v="255000"/>
        <n v="165000"/>
        <n v="135000"/>
        <n v="215000"/>
        <n v="100000"/>
        <n v="300000"/>
        <n v="130000"/>
        <n v="200000"/>
        <n v="315000"/>
        <n v="240000"/>
        <n v="145000"/>
        <n v="265000"/>
        <n v="89000"/>
        <n v="260000"/>
        <n v="155000"/>
        <n v="250000"/>
        <n v="140000"/>
        <n v="115000"/>
        <n v="195000"/>
        <n v="92000"/>
        <n v="31000"/>
        <n v="120000"/>
        <n v="77000"/>
        <n v="84000"/>
        <n v="22000"/>
        <n v="63000"/>
        <n v="105000"/>
        <n v="170000"/>
        <n v="19000"/>
        <n v="15000"/>
        <n v="85000"/>
        <n v="35000"/>
        <n v="20000"/>
        <n v="91000"/>
        <n v="27000"/>
        <n v="64000"/>
        <n v="61000"/>
        <n v="21000"/>
        <n v="24000"/>
        <n v="98000"/>
        <n v="36000"/>
        <n v="83000"/>
        <n v="70000"/>
        <n v="125000"/>
        <n v="59000"/>
        <n v="60000"/>
        <n v="86000"/>
        <n v="18000"/>
        <n v="14000"/>
        <n v="29000"/>
        <n v="51000"/>
        <n v="25000"/>
        <n v="94000"/>
        <n v="39000"/>
        <n v="32000"/>
        <n v="1000"/>
        <n v="17000"/>
        <n v="81000"/>
        <n v="47000"/>
        <n v="46000"/>
        <n v="76000"/>
        <n v="7000"/>
        <n v="37000"/>
        <n v="28000"/>
        <n v="52000"/>
        <n v="13000"/>
        <n v="42000"/>
        <n v="11000"/>
        <n v="5000"/>
        <n v="34000"/>
        <n v="12000"/>
        <n v="9000"/>
        <n v="8000"/>
        <n v="6000"/>
        <n v="2000"/>
        <n v="3000"/>
        <n v="4000"/>
        <n v="10000"/>
        <n v="16000"/>
        <n v="33000"/>
        <n v="55000"/>
        <n v="23000"/>
        <n v="54000"/>
        <n v="41000"/>
        <n v="44000"/>
        <n v="56000"/>
        <n v="26000"/>
        <n v="53000"/>
        <n v="62000"/>
        <n v="45000"/>
        <n v="68000"/>
        <n v="66000"/>
        <n v="43000"/>
        <n v="49000"/>
        <n v="110000"/>
        <n v="57000"/>
        <n v="40000"/>
        <n v="65000"/>
        <n v="96000"/>
        <n v="72000"/>
        <n v="50000"/>
        <n v="73000"/>
        <n v="78000"/>
        <n v="58000"/>
        <n v="95000"/>
        <n v="30000"/>
        <n v="67000"/>
        <n v="82000"/>
        <n v="88000"/>
        <n v="93000"/>
        <n v="175000"/>
        <n v="225000"/>
        <n v="160000"/>
        <n v="180000"/>
        <n v="150000"/>
        <n v="210000"/>
        <n v="285000"/>
        <n v="355000"/>
        <n v="340000"/>
        <n v="310000"/>
        <n v="455000"/>
        <n v="420000"/>
        <n v="290000"/>
        <n v="405000"/>
      </sharedItems>
    </cacheField>
    <cacheField name="preferred_foot" numFmtId="0">
      <sharedItems count="2">
        <s v="Left"/>
        <s v="Right"/>
      </sharedItems>
    </cacheField>
    <cacheField name="international_reputation(1-5)" numFmtId="0">
      <sharedItems containsSemiMixedTypes="0" containsString="0" containsNumber="1" containsInteger="1" minValue="1" maxValue="5" count="5">
        <n v="5"/>
        <n v="3"/>
        <n v="4"/>
        <n v="1"/>
        <n v="2"/>
      </sharedItems>
    </cacheField>
    <cacheField name="weak_foot(1-5)" numFmtId="0">
      <sharedItems containsSemiMixedTypes="0" containsString="0" containsNumber="1" containsInteger="1" minValue="1" maxValue="5" count="5">
        <n v="4"/>
        <n v="5"/>
        <n v="3"/>
        <n v="2"/>
        <n v="1"/>
      </sharedItems>
    </cacheField>
    <cacheField name="skill_moves(1-5)" numFmtId="0">
      <sharedItems containsSemiMixedTypes="0" containsString="0" containsNumber="1" containsInteger="1" minValue="1" maxValue="5" count="5">
        <n v="4"/>
        <n v="5"/>
        <n v="2"/>
        <n v="1"/>
        <n v="3"/>
      </sharedItems>
    </cacheField>
    <cacheField name="body_type" numFmtId="0">
      <sharedItems/>
    </cacheField>
    <cacheField name="release_clause_euro" numFmtId="0">
      <sharedItems containsString="0" containsBlank="1" containsNumber="1" containsInteger="1" minValue="1400000" maxValue="226500000"/>
    </cacheField>
    <cacheField name="national_jersey_number" numFmtId="0">
      <sharedItems containsString="0" containsBlank="1" containsNumber="1" containsInteger="1" minValue="1" maxValue="99" count="26">
        <n v="10"/>
        <n v="6"/>
        <m/>
        <n v="4"/>
        <n v="11"/>
        <n v="1"/>
        <n v="21"/>
        <n v="5"/>
        <n v="22"/>
        <n v="7"/>
        <n v="14"/>
        <n v="2"/>
        <n v="18"/>
        <n v="19"/>
        <n v="17"/>
        <n v="9"/>
        <n v="13"/>
        <n v="15"/>
        <n v="8"/>
        <n v="23"/>
        <n v="20"/>
        <n v="16"/>
        <n v="12"/>
        <n v="3"/>
        <n v="99"/>
        <n v="3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שובל בנז'ר" refreshedDate="45420.780640740741" createdVersion="8" refreshedVersion="8" minRefreshableVersion="3" recordCount="442" xr:uid="{022A0354-D026-420E-83F6-42EF44F6A54A}">
  <cacheSource type="worksheet">
    <worksheetSource ref="A1:R443" sheet="בסיס נתונים "/>
  </cacheSource>
  <cacheFields count="18">
    <cacheField name="name" numFmtId="0">
      <sharedItems/>
    </cacheField>
    <cacheField name="birth_date" numFmtId="0">
      <sharedItems containsDate="1" containsMixedTypes="1" minDate="1981-03-10T00:00:00" maxDate="2002-09-03T00:00:00"/>
    </cacheField>
    <cacheField name="age" numFmtId="0">
      <sharedItems containsSemiMixedTypes="0" containsString="0" containsNumber="1" containsInteger="1" minValue="17" maxValue="41" count="21">
        <n v="31"/>
        <n v="27"/>
        <n v="25"/>
        <n v="20"/>
        <n v="30"/>
        <n v="32"/>
        <n v="26"/>
        <n v="24"/>
        <n v="33"/>
        <n v="29"/>
        <n v="23"/>
        <n v="22"/>
        <n v="21"/>
        <n v="34"/>
        <n v="37"/>
        <n v="18"/>
        <n v="19"/>
        <n v="17"/>
        <n v="28"/>
        <n v="36"/>
        <n v="41"/>
      </sharedItems>
    </cacheField>
    <cacheField name="height_cm" numFmtId="0">
      <sharedItems containsSemiMixedTypes="0" containsString="0" containsNumber="1" minValue="152.4" maxValue="198.12"/>
    </cacheField>
    <cacheField name="weight_kgs" numFmtId="0">
      <sharedItems containsSemiMixedTypes="0" containsString="0" containsNumber="1" minValue="54.9" maxValue="99.8"/>
    </cacheField>
    <cacheField name="positions" numFmtId="0">
      <sharedItems count="138">
        <s v="CF,RW,ST"/>
        <s v="CAM,RM,CM"/>
        <s v="CM,CAM"/>
        <s v="LW,ST"/>
        <s v="CB"/>
        <s v="RW,ST,RM"/>
        <s v="ST"/>
        <s v="GK"/>
        <s v="CDM,CM"/>
        <s v="CF,ST"/>
        <s v="RW,ST"/>
        <s v="CAM,RW"/>
        <s v="CDM"/>
        <s v="CM,CDM"/>
        <s v="LB"/>
        <s v="CM,CAM,CDM"/>
        <s v="CAM,CM,LW"/>
        <s v="CAM,CM,RM"/>
        <s v="LW,ST,LM"/>
        <s v="CAM,CM"/>
        <s v="CAM"/>
        <s v="LW,RW"/>
        <s v="RW,LW"/>
        <s v="CM,LM"/>
        <s v="LM,RM,CAM,LW"/>
        <s v="CM"/>
        <s v="LM"/>
        <s v="RB"/>
        <s v="LM,RM,LW,RW"/>
        <s v="LM,CAM,RM"/>
        <s v="RM,LM,ST"/>
        <s v="RW"/>
        <s v="LM,ST,RM,LW"/>
        <s v="CM,CDM,CAM"/>
        <s v="CM,CDM,CB"/>
        <s v="RM,LM,CM"/>
        <s v="LM,RM,CAM"/>
        <s v="RM,RW,ST"/>
        <s v="LW,LM,RW"/>
        <s v="ST,LW,LM"/>
        <s v="RM,CM"/>
        <s v="CM,RM"/>
        <s v="RW,RM"/>
        <s v="RM,CAM,CM"/>
        <s v="CDM,CB,CM"/>
        <s v="CDM,CM,LM"/>
        <s v="LWB,LB,CB,LM"/>
        <s v="CF,LW"/>
        <s v="RB,CB"/>
        <s v="RM,RW,CM,CAM"/>
        <s v="CM,LM,CAM"/>
        <s v="RM,CAM"/>
        <s v="CM,RW,CAM"/>
        <s v="CM,CDM,CAM,RM"/>
        <s v="RM,RW"/>
        <s v="ST,LM"/>
        <s v="RM,LM"/>
        <s v="ST,CF"/>
        <s v="CAM,LM,RM"/>
        <s v="RM,LM,CAM"/>
        <s v="LW,CF"/>
        <s v="CAM,RM,LM"/>
        <s v="CAM,CM,LM"/>
        <s v="CB,CDM"/>
        <s v="LW,RW,CAM"/>
        <s v="CAM,ST"/>
        <s v="CAM,RM,ST,LM"/>
        <s v="LM,CM,CAM"/>
        <s v="CF,ST,RW,CAM"/>
        <s v="CM,CAM,LW"/>
        <s v="CAM,LW,ST"/>
        <s v="ST,LW"/>
        <s v="CB,LWB"/>
        <s v="CAM,CM,RW"/>
        <s v="LM,LB"/>
        <s v="LW,CAM,RW"/>
        <s v="LW,CAM"/>
        <s v="LM,RM,LW"/>
        <s v="RM"/>
        <s v="RW,LW,LM"/>
        <s v="LM,RM"/>
        <s v="RWB,RB,RM"/>
        <s v="ST,RM,CAM"/>
        <s v="LM,CAM,ST"/>
        <s v="LM,LW,RM,RW"/>
        <s v="CAM,RM,LM,CM"/>
        <s v="CAM,RM"/>
        <s v="RW,CM"/>
        <s v="LM,CAM"/>
        <s v="LM,LW,RM"/>
        <s v="CB,RB,LB"/>
        <s v="RB,RWB"/>
        <s v="LW,LB,LM"/>
        <s v="LM,RM,ST"/>
        <s v="CM,CDM,RM"/>
        <s v="LB,LWB,LM"/>
        <s v="ST,RW"/>
        <s v="CB,LB"/>
        <s v="CM,RM,CAM"/>
        <s v="LM,ST"/>
        <s v="LM,ST,RM"/>
        <s v="CAM,LM,CM"/>
        <s v="ST,CF,RW"/>
        <s v="CAM,LM"/>
        <s v="CB,RB"/>
        <s v="RB,LB"/>
        <s v="RW,CAM,LW"/>
        <s v="LM,ST,CAM"/>
        <s v="RW,LW,ST"/>
        <s v="RW,ST,RM,LW"/>
        <s v="LB,LWB"/>
        <s v="RW,CF"/>
        <s v="LM,RM,CF"/>
        <s v="RM,ST,LM"/>
        <s v="RM,ST"/>
        <s v="CAM,LM,RM,CM"/>
        <s v="ST,CAM"/>
        <s v="CAM,RM,CF"/>
        <s v="CF,LM,RM"/>
        <s v="CDM,CM,RM,RB"/>
        <s v="RM,CF"/>
        <s v="CM,LW,LM,CAM"/>
        <s v="LB,CB"/>
        <s v="ST,LW,RW"/>
        <s v="CF,LW,CAM"/>
        <s v="CM,CAM,CDM,RM"/>
        <s v="LM,RW,LW"/>
        <s v="LM,CM,RM"/>
        <s v="CM,LM,RM"/>
        <s v="CAM,RM,RW,CF"/>
        <s v="LB,LM"/>
        <s v="CF,ST,CAM"/>
        <s v="LW,RW,LM"/>
        <s v="RB,CM,CDM"/>
        <s v="CAM,CM,RW,RM"/>
        <s v="LW"/>
        <s v="CAM,LM,ST"/>
        <s v="LW,RW,CM"/>
      </sharedItems>
    </cacheField>
    <cacheField name="nationality" numFmtId="0">
      <sharedItems/>
    </cacheField>
    <cacheField name="overall_rating" numFmtId="0">
      <sharedItems containsSemiMixedTypes="0" containsString="0" containsNumber="1" containsInteger="1" minValue="61" maxValue="94"/>
    </cacheField>
    <cacheField name="potential" numFmtId="0">
      <sharedItems containsSemiMixedTypes="0" containsString="0" containsNumber="1" containsInteger="1" minValue="85" maxValue="95" count="11">
        <n v="94"/>
        <n v="89"/>
        <n v="91"/>
        <n v="88"/>
        <n v="90"/>
        <n v="95"/>
        <n v="92"/>
        <n v="93"/>
        <n v="87"/>
        <n v="86"/>
        <n v="85"/>
      </sharedItems>
    </cacheField>
    <cacheField name="value_euro" numFmtId="0">
      <sharedItems containsSemiMixedTypes="0" containsString="0" containsNumber="1" containsInteger="1" minValue="500000" maxValue="110500000"/>
    </cacheField>
    <cacheField name="wage_euro" numFmtId="0">
      <sharedItems containsSemiMixedTypes="0" containsString="0" containsNumber="1" containsInteger="1" minValue="1000" maxValue="565000"/>
    </cacheField>
    <cacheField name="preferred_foot" numFmtId="0">
      <sharedItems/>
    </cacheField>
    <cacheField name="international_reputation(1-5)" numFmtId="0">
      <sharedItems containsSemiMixedTypes="0" containsString="0" containsNumber="1" containsInteger="1" minValue="1" maxValue="5"/>
    </cacheField>
    <cacheField name="weak_foot(1-5)" numFmtId="0">
      <sharedItems containsSemiMixedTypes="0" containsString="0" containsNumber="1" containsInteger="1" minValue="1" maxValue="5"/>
    </cacheField>
    <cacheField name="skill_moves(1-5)" numFmtId="0">
      <sharedItems containsSemiMixedTypes="0" containsString="0" containsNumber="1" containsInteger="1" minValue="1" maxValue="5"/>
    </cacheField>
    <cacheField name="body_type" numFmtId="0">
      <sharedItems/>
    </cacheField>
    <cacheField name="release_clause_euro" numFmtId="0">
      <sharedItems containsString="0" containsBlank="1" containsNumber="1" containsInteger="1" minValue="1400000" maxValue="226500000"/>
    </cacheField>
    <cacheField name="national_jersey_number" numFmtId="0">
      <sharedItems containsString="0" containsBlank="1" containsNumber="1" containsInteger="1" minValue="1" maxValue="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2">
  <r>
    <x v="0"/>
    <x v="0"/>
    <x v="0"/>
    <n v="170.18"/>
    <x v="0"/>
    <s v="CF,RW,ST"/>
    <x v="0"/>
    <x v="0"/>
    <x v="0"/>
    <n v="110500000"/>
    <x v="0"/>
    <x v="0"/>
    <x v="0"/>
    <x v="0"/>
    <x v="0"/>
    <s v="Messi"/>
    <n v="226500000"/>
    <x v="0"/>
  </r>
  <r>
    <x v="1"/>
    <x v="1"/>
    <x v="1"/>
    <n v="154.94"/>
    <x v="1"/>
    <s v="CAM,RM,CM"/>
    <x v="1"/>
    <x v="1"/>
    <x v="1"/>
    <n v="69500000"/>
    <x v="1"/>
    <x v="1"/>
    <x v="1"/>
    <x v="1"/>
    <x v="0"/>
    <s v="Lean"/>
    <n v="133800000"/>
    <x v="0"/>
  </r>
  <r>
    <x v="2"/>
    <x v="2"/>
    <x v="2"/>
    <n v="190.5"/>
    <x v="2"/>
    <s v="CM,CAM"/>
    <x v="2"/>
    <x v="1"/>
    <x v="2"/>
    <n v="73000000"/>
    <x v="2"/>
    <x v="1"/>
    <x v="2"/>
    <x v="0"/>
    <x v="1"/>
    <s v="Normal"/>
    <n v="144200000"/>
    <x v="1"/>
  </r>
  <r>
    <x v="3"/>
    <x v="3"/>
    <x v="1"/>
    <n v="162.56"/>
    <x v="3"/>
    <s v="LW,ST"/>
    <x v="3"/>
    <x v="1"/>
    <x v="3"/>
    <n v="62000000"/>
    <x v="3"/>
    <x v="1"/>
    <x v="1"/>
    <x v="0"/>
    <x v="0"/>
    <s v="Normal"/>
    <n v="105400000"/>
    <x v="0"/>
  </r>
  <r>
    <x v="4"/>
    <x v="4"/>
    <x v="1"/>
    <n v="187.96"/>
    <x v="4"/>
    <s v="CB"/>
    <x v="4"/>
    <x v="1"/>
    <x v="2"/>
    <n v="60000000"/>
    <x v="4"/>
    <x v="1"/>
    <x v="1"/>
    <x v="2"/>
    <x v="2"/>
    <s v="Normal"/>
    <n v="106500000"/>
    <x v="2"/>
  </r>
  <r>
    <x v="5"/>
    <x v="5"/>
    <x v="1"/>
    <n v="193.04"/>
    <x v="5"/>
    <s v="CB"/>
    <x v="5"/>
    <x v="1"/>
    <x v="4"/>
    <n v="59500000"/>
    <x v="5"/>
    <x v="1"/>
    <x v="1"/>
    <x v="2"/>
    <x v="2"/>
    <s v="Normal"/>
    <n v="114500000"/>
    <x v="3"/>
  </r>
  <r>
    <x v="6"/>
    <x v="6"/>
    <x v="3"/>
    <n v="152.4"/>
    <x v="6"/>
    <s v="RW,ST,RM"/>
    <x v="2"/>
    <x v="1"/>
    <x v="5"/>
    <n v="81000000"/>
    <x v="6"/>
    <x v="1"/>
    <x v="1"/>
    <x v="0"/>
    <x v="1"/>
    <s v="Lean"/>
    <n v="166100000"/>
    <x v="0"/>
  </r>
  <r>
    <x v="7"/>
    <x v="7"/>
    <x v="4"/>
    <n v="172.72"/>
    <x v="7"/>
    <s v="ST"/>
    <x v="0"/>
    <x v="2"/>
    <x v="1"/>
    <n v="64500000"/>
    <x v="7"/>
    <x v="1"/>
    <x v="2"/>
    <x v="0"/>
    <x v="0"/>
    <s v="Stocky"/>
    <n v="119300000"/>
    <x v="4"/>
  </r>
  <r>
    <x v="8"/>
    <x v="8"/>
    <x v="5"/>
    <n v="193.04"/>
    <x v="5"/>
    <s v="GK"/>
    <x v="6"/>
    <x v="2"/>
    <x v="1"/>
    <n v="38000000"/>
    <x v="8"/>
    <x v="1"/>
    <x v="0"/>
    <x v="0"/>
    <x v="3"/>
    <s v="Normal"/>
    <n v="62700000"/>
    <x v="5"/>
  </r>
  <r>
    <x v="9"/>
    <x v="9"/>
    <x v="5"/>
    <n v="185.42"/>
    <x v="8"/>
    <s v="ST"/>
    <x v="7"/>
    <x v="2"/>
    <x v="1"/>
    <n v="60000000"/>
    <x v="9"/>
    <x v="1"/>
    <x v="2"/>
    <x v="0"/>
    <x v="4"/>
    <s v="Lean"/>
    <n v="111000000"/>
    <x v="6"/>
  </r>
  <r>
    <x v="10"/>
    <x v="10"/>
    <x v="4"/>
    <n v="187.96"/>
    <x v="1"/>
    <s v="CDM,CM"/>
    <x v="8"/>
    <x v="2"/>
    <x v="1"/>
    <n v="51500000"/>
    <x v="10"/>
    <x v="1"/>
    <x v="2"/>
    <x v="2"/>
    <x v="4"/>
    <s v="Lean"/>
    <n v="105600000"/>
    <x v="7"/>
  </r>
  <r>
    <x v="11"/>
    <x v="11"/>
    <x v="6"/>
    <n v="198.12"/>
    <x v="9"/>
    <s v="GK"/>
    <x v="9"/>
    <x v="2"/>
    <x v="4"/>
    <n v="53500000"/>
    <x v="11"/>
    <x v="0"/>
    <x v="2"/>
    <x v="3"/>
    <x v="3"/>
    <s v="Courtois"/>
    <n v="113700000"/>
    <x v="5"/>
  </r>
  <r>
    <x v="12"/>
    <x v="12"/>
    <x v="6"/>
    <n v="187.96"/>
    <x v="10"/>
    <s v="GK"/>
    <x v="6"/>
    <x v="2"/>
    <x v="6"/>
    <n v="58000000"/>
    <x v="11"/>
    <x v="1"/>
    <x v="1"/>
    <x v="0"/>
    <x v="3"/>
    <s v="Normal"/>
    <n v="123300000"/>
    <x v="8"/>
  </r>
  <r>
    <x v="13"/>
    <x v="13"/>
    <x v="1"/>
    <n v="175.26"/>
    <x v="6"/>
    <s v="CF,ST"/>
    <x v="2"/>
    <x v="2"/>
    <x v="4"/>
    <n v="78000000"/>
    <x v="12"/>
    <x v="0"/>
    <x v="2"/>
    <x v="2"/>
    <x v="0"/>
    <s v="Lean"/>
    <n v="165800000"/>
    <x v="9"/>
  </r>
  <r>
    <x v="14"/>
    <x v="14"/>
    <x v="6"/>
    <n v="175.26"/>
    <x v="11"/>
    <s v="RW,ST"/>
    <x v="10"/>
    <x v="2"/>
    <x v="4"/>
    <n v="78500000"/>
    <x v="13"/>
    <x v="0"/>
    <x v="1"/>
    <x v="2"/>
    <x v="0"/>
    <s v="PLAYER_BODY_TYPE_25"/>
    <n v="151100000"/>
    <x v="0"/>
  </r>
  <r>
    <x v="15"/>
    <x v="15"/>
    <x v="2"/>
    <n v="152.4"/>
    <x v="12"/>
    <s v="CAM,RW"/>
    <x v="0"/>
    <x v="2"/>
    <x v="0"/>
    <n v="89000000"/>
    <x v="1"/>
    <x v="0"/>
    <x v="1"/>
    <x v="2"/>
    <x v="0"/>
    <s v="Normal"/>
    <n v="153500000"/>
    <x v="6"/>
  </r>
  <r>
    <x v="16"/>
    <x v="16"/>
    <x v="7"/>
    <n v="187.96"/>
    <x v="13"/>
    <s v="CB"/>
    <x v="11"/>
    <x v="3"/>
    <x v="7"/>
    <n v="53500000"/>
    <x v="14"/>
    <x v="1"/>
    <x v="3"/>
    <x v="0"/>
    <x v="2"/>
    <s v="Normal"/>
    <n v="101700000"/>
    <x v="2"/>
  </r>
  <r>
    <x v="17"/>
    <x v="17"/>
    <x v="8"/>
    <n v="152.4"/>
    <x v="14"/>
    <s v="CDM"/>
    <x v="12"/>
    <x v="4"/>
    <x v="8"/>
    <n v="20500000"/>
    <x v="9"/>
    <x v="1"/>
    <x v="1"/>
    <x v="0"/>
    <x v="4"/>
    <s v="Lean"/>
    <n v="37900000"/>
    <x v="2"/>
  </r>
  <r>
    <x v="18"/>
    <x v="18"/>
    <x v="0"/>
    <n v="185.42"/>
    <x v="4"/>
    <s v="ST"/>
    <x v="0"/>
    <x v="4"/>
    <x v="8"/>
    <n v="48500000"/>
    <x v="1"/>
    <x v="1"/>
    <x v="2"/>
    <x v="0"/>
    <x v="4"/>
    <s v="Normal"/>
    <m/>
    <x v="2"/>
  </r>
  <r>
    <x v="19"/>
    <x v="19"/>
    <x v="4"/>
    <n v="182.88"/>
    <x v="15"/>
    <s v="CM,CDM"/>
    <x v="13"/>
    <x v="4"/>
    <x v="8"/>
    <n v="46500000"/>
    <x v="15"/>
    <x v="1"/>
    <x v="2"/>
    <x v="0"/>
    <x v="4"/>
    <s v="Lean"/>
    <n v="95300000"/>
    <x v="2"/>
  </r>
  <r>
    <x v="20"/>
    <x v="20"/>
    <x v="0"/>
    <n v="187.96"/>
    <x v="16"/>
    <s v="CB"/>
    <x v="9"/>
    <x v="4"/>
    <x v="8"/>
    <n v="34000000"/>
    <x v="16"/>
    <x v="0"/>
    <x v="1"/>
    <x v="2"/>
    <x v="4"/>
    <s v="Normal"/>
    <n v="62900000"/>
    <x v="7"/>
  </r>
  <r>
    <x v="21"/>
    <x v="21"/>
    <x v="0"/>
    <n v="170.18"/>
    <x v="17"/>
    <s v="CF,ST"/>
    <x v="9"/>
    <x v="4"/>
    <x v="8"/>
    <n v="45000000"/>
    <x v="4"/>
    <x v="1"/>
    <x v="1"/>
    <x v="0"/>
    <x v="0"/>
    <s v="Normal"/>
    <n v="76500000"/>
    <x v="10"/>
  </r>
  <r>
    <x v="22"/>
    <x v="22"/>
    <x v="4"/>
    <n v="175.26"/>
    <x v="13"/>
    <s v="LB"/>
    <x v="12"/>
    <x v="4"/>
    <x v="8"/>
    <n v="36500000"/>
    <x v="11"/>
    <x v="0"/>
    <x v="2"/>
    <x v="0"/>
    <x v="1"/>
    <s v="Normal"/>
    <n v="74800000"/>
    <x v="2"/>
  </r>
  <r>
    <x v="23"/>
    <x v="23"/>
    <x v="4"/>
    <n v="185.42"/>
    <x v="18"/>
    <s v="CB"/>
    <x v="9"/>
    <x v="4"/>
    <x v="3"/>
    <n v="44000000"/>
    <x v="3"/>
    <x v="1"/>
    <x v="1"/>
    <x v="2"/>
    <x v="2"/>
    <s v="Normal"/>
    <n v="84700000"/>
    <x v="11"/>
  </r>
  <r>
    <x v="24"/>
    <x v="24"/>
    <x v="9"/>
    <n v="170.18"/>
    <x v="19"/>
    <s v="LB"/>
    <x v="8"/>
    <x v="4"/>
    <x v="8"/>
    <n v="38000000"/>
    <x v="17"/>
    <x v="0"/>
    <x v="1"/>
    <x v="2"/>
    <x v="4"/>
    <s v="Normal"/>
    <n v="77900000"/>
    <x v="12"/>
  </r>
  <r>
    <x v="25"/>
    <x v="25"/>
    <x v="1"/>
    <n v="175.26"/>
    <x v="7"/>
    <s v="CM,CAM,CDM"/>
    <x v="8"/>
    <x v="4"/>
    <x v="8"/>
    <n v="51500000"/>
    <x v="18"/>
    <x v="1"/>
    <x v="1"/>
    <x v="2"/>
    <x v="1"/>
    <s v="Normal"/>
    <n v="85000000"/>
    <x v="13"/>
  </r>
  <r>
    <x v="26"/>
    <x v="26"/>
    <x v="9"/>
    <n v="185.42"/>
    <x v="10"/>
    <s v="ST"/>
    <x v="3"/>
    <x v="4"/>
    <x v="8"/>
    <n v="52000000"/>
    <x v="19"/>
    <x v="1"/>
    <x v="1"/>
    <x v="0"/>
    <x v="4"/>
    <s v="Normal"/>
    <n v="88400000"/>
    <x v="14"/>
  </r>
  <r>
    <x v="27"/>
    <x v="27"/>
    <x v="5"/>
    <n v="185.42"/>
    <x v="13"/>
    <s v="GK"/>
    <x v="14"/>
    <x v="4"/>
    <x v="8"/>
    <n v="30500000"/>
    <x v="20"/>
    <x v="1"/>
    <x v="1"/>
    <x v="2"/>
    <x v="3"/>
    <s v="Normal"/>
    <n v="62500000"/>
    <x v="2"/>
  </r>
  <r>
    <x v="28"/>
    <x v="28"/>
    <x v="6"/>
    <n v="175.26"/>
    <x v="20"/>
    <s v="CAM,CM,LW"/>
    <x v="8"/>
    <x v="4"/>
    <x v="4"/>
    <n v="62500000"/>
    <x v="15"/>
    <x v="1"/>
    <x v="1"/>
    <x v="2"/>
    <x v="0"/>
    <s v="Normal"/>
    <n v="132800000"/>
    <x v="8"/>
  </r>
  <r>
    <x v="29"/>
    <x v="29"/>
    <x v="1"/>
    <n v="154.94"/>
    <x v="12"/>
    <s v="CAM,CM,RM"/>
    <x v="15"/>
    <x v="4"/>
    <x v="3"/>
    <n v="59000000"/>
    <x v="15"/>
    <x v="0"/>
    <x v="2"/>
    <x v="2"/>
    <x v="0"/>
    <s v="Normal"/>
    <m/>
    <x v="0"/>
  </r>
  <r>
    <x v="30"/>
    <x v="30"/>
    <x v="1"/>
    <n v="185.42"/>
    <x v="2"/>
    <s v="CDM"/>
    <x v="12"/>
    <x v="4"/>
    <x v="1"/>
    <n v="50500000"/>
    <x v="11"/>
    <x v="1"/>
    <x v="1"/>
    <x v="2"/>
    <x v="2"/>
    <s v="Normal"/>
    <n v="107300000"/>
    <x v="2"/>
  </r>
  <r>
    <x v="31"/>
    <x v="31"/>
    <x v="6"/>
    <n v="154.94"/>
    <x v="12"/>
    <s v="ST"/>
    <x v="0"/>
    <x v="4"/>
    <x v="4"/>
    <n v="64500000"/>
    <x v="8"/>
    <x v="1"/>
    <x v="1"/>
    <x v="0"/>
    <x v="4"/>
    <s v="Normal"/>
    <n v="114500000"/>
    <x v="15"/>
  </r>
  <r>
    <x v="32"/>
    <x v="32"/>
    <x v="7"/>
    <n v="185.42"/>
    <x v="10"/>
    <s v="GK"/>
    <x v="8"/>
    <x v="5"/>
    <x v="4"/>
    <n v="31000000"/>
    <x v="21"/>
    <x v="1"/>
    <x v="3"/>
    <x v="0"/>
    <x v="3"/>
    <s v="Lean"/>
    <n v="63600000"/>
    <x v="16"/>
  </r>
  <r>
    <x v="33"/>
    <x v="33"/>
    <x v="2"/>
    <n v="154.94"/>
    <x v="21"/>
    <s v="CAM,RW"/>
    <x v="16"/>
    <x v="5"/>
    <x v="9"/>
    <n v="38000000"/>
    <x v="22"/>
    <x v="0"/>
    <x v="1"/>
    <x v="3"/>
    <x v="0"/>
    <s v="Lean"/>
    <n v="56100000"/>
    <x v="2"/>
  </r>
  <r>
    <x v="34"/>
    <x v="34"/>
    <x v="2"/>
    <n v="187.96"/>
    <x v="15"/>
    <s v="CDM"/>
    <x v="12"/>
    <x v="5"/>
    <x v="3"/>
    <n v="34000000"/>
    <x v="23"/>
    <x v="1"/>
    <x v="1"/>
    <x v="3"/>
    <x v="4"/>
    <s v="Lean"/>
    <n v="65500000"/>
    <x v="2"/>
  </r>
  <r>
    <x v="35"/>
    <x v="35"/>
    <x v="10"/>
    <n v="182.88"/>
    <x v="1"/>
    <s v="LW,ST,LM"/>
    <x v="2"/>
    <x v="5"/>
    <x v="4"/>
    <n v="42500000"/>
    <x v="3"/>
    <x v="1"/>
    <x v="1"/>
    <x v="2"/>
    <x v="0"/>
    <s v="Normal"/>
    <n v="89300000"/>
    <x v="2"/>
  </r>
  <r>
    <x v="36"/>
    <x v="36"/>
    <x v="10"/>
    <n v="154.94"/>
    <x v="12"/>
    <s v="ST"/>
    <x v="6"/>
    <x v="5"/>
    <x v="8"/>
    <n v="40000000"/>
    <x v="24"/>
    <x v="1"/>
    <x v="1"/>
    <x v="0"/>
    <x v="4"/>
    <s v="Normal"/>
    <n v="71000000"/>
    <x v="15"/>
  </r>
  <r>
    <x v="37"/>
    <x v="37"/>
    <x v="10"/>
    <n v="195.58"/>
    <x v="22"/>
    <s v="CB"/>
    <x v="6"/>
    <x v="5"/>
    <x v="4"/>
    <n v="36500000"/>
    <x v="25"/>
    <x v="1"/>
    <x v="4"/>
    <x v="2"/>
    <x v="2"/>
    <s v="Stocky"/>
    <n v="67500000"/>
    <x v="17"/>
  </r>
  <r>
    <x v="38"/>
    <x v="38"/>
    <x v="7"/>
    <n v="152.4"/>
    <x v="23"/>
    <s v="CAM,CM"/>
    <x v="17"/>
    <x v="5"/>
    <x v="3"/>
    <n v="40500000"/>
    <x v="26"/>
    <x v="1"/>
    <x v="4"/>
    <x v="2"/>
    <x v="0"/>
    <s v="Lean"/>
    <n v="84000000"/>
    <x v="18"/>
  </r>
  <r>
    <x v="39"/>
    <x v="39"/>
    <x v="6"/>
    <n v="154.94"/>
    <x v="11"/>
    <s v="LB"/>
    <x v="12"/>
    <x v="5"/>
    <x v="9"/>
    <n v="31000000"/>
    <x v="26"/>
    <x v="0"/>
    <x v="1"/>
    <x v="3"/>
    <x v="4"/>
    <s v="Lean"/>
    <n v="64300000"/>
    <x v="2"/>
  </r>
  <r>
    <x v="40"/>
    <x v="40"/>
    <x v="7"/>
    <n v="185.42"/>
    <x v="13"/>
    <s v="CB"/>
    <x v="7"/>
    <x v="5"/>
    <x v="3"/>
    <n v="34000000"/>
    <x v="27"/>
    <x v="1"/>
    <x v="4"/>
    <x v="2"/>
    <x v="2"/>
    <s v="Normal"/>
    <n v="72300000"/>
    <x v="11"/>
  </r>
  <r>
    <x v="41"/>
    <x v="41"/>
    <x v="2"/>
    <n v="172.72"/>
    <x v="12"/>
    <s v="CAM"/>
    <x v="2"/>
    <x v="5"/>
    <x v="3"/>
    <n v="40500000"/>
    <x v="25"/>
    <x v="0"/>
    <x v="1"/>
    <x v="2"/>
    <x v="0"/>
    <s v="Stocky"/>
    <n v="80000000"/>
    <x v="2"/>
  </r>
  <r>
    <x v="42"/>
    <x v="42"/>
    <x v="11"/>
    <n v="187.96"/>
    <x v="20"/>
    <s v="CB"/>
    <x v="15"/>
    <x v="5"/>
    <x v="3"/>
    <n v="34000000"/>
    <x v="28"/>
    <x v="1"/>
    <x v="4"/>
    <x v="2"/>
    <x v="2"/>
    <s v="Lean"/>
    <n v="65500000"/>
    <x v="19"/>
  </r>
  <r>
    <x v="43"/>
    <x v="43"/>
    <x v="10"/>
    <n v="182.88"/>
    <x v="1"/>
    <s v="LW,RW"/>
    <x v="8"/>
    <x v="5"/>
    <x v="1"/>
    <n v="41500000"/>
    <x v="20"/>
    <x v="0"/>
    <x v="1"/>
    <x v="2"/>
    <x v="0"/>
    <s v="Normal"/>
    <n v="88200000"/>
    <x v="0"/>
  </r>
  <r>
    <x v="44"/>
    <x v="44"/>
    <x v="12"/>
    <n v="152.4"/>
    <x v="14"/>
    <s v="RW,LW"/>
    <x v="2"/>
    <x v="5"/>
    <x v="6"/>
    <n v="46000000"/>
    <x v="29"/>
    <x v="0"/>
    <x v="1"/>
    <x v="1"/>
    <x v="0"/>
    <s v="Lean"/>
    <n v="103500000"/>
    <x v="4"/>
  </r>
  <r>
    <x v="45"/>
    <x v="45"/>
    <x v="13"/>
    <n v="170.18"/>
    <x v="19"/>
    <s v="CM,LM"/>
    <x v="8"/>
    <x v="6"/>
    <x v="10"/>
    <n v="18500000"/>
    <x v="30"/>
    <x v="1"/>
    <x v="2"/>
    <x v="0"/>
    <x v="0"/>
    <s v="Normal"/>
    <n v="24100000"/>
    <x v="2"/>
  </r>
  <r>
    <x v="46"/>
    <x v="46"/>
    <x v="14"/>
    <n v="195.58"/>
    <x v="24"/>
    <s v="ST"/>
    <x v="18"/>
    <x v="6"/>
    <x v="10"/>
    <n v="14000000"/>
    <x v="31"/>
    <x v="1"/>
    <x v="0"/>
    <x v="0"/>
    <x v="1"/>
    <s v="Normal"/>
    <n v="21000000"/>
    <x v="2"/>
  </r>
  <r>
    <x v="47"/>
    <x v="47"/>
    <x v="10"/>
    <n v="175.26"/>
    <x v="12"/>
    <s v="LM,RM,CAM,LW"/>
    <x v="6"/>
    <x v="7"/>
    <x v="8"/>
    <n v="34000000"/>
    <x v="32"/>
    <x v="1"/>
    <x v="4"/>
    <x v="0"/>
    <x v="0"/>
    <s v="Normal"/>
    <n v="58700000"/>
    <x v="1"/>
  </r>
  <r>
    <x v="48"/>
    <x v="48"/>
    <x v="7"/>
    <n v="175.26"/>
    <x v="15"/>
    <s v="CM"/>
    <x v="13"/>
    <x v="7"/>
    <x v="1"/>
    <n v="35000000"/>
    <x v="3"/>
    <x v="1"/>
    <x v="1"/>
    <x v="0"/>
    <x v="0"/>
    <s v="Normal"/>
    <m/>
    <x v="2"/>
  </r>
  <r>
    <x v="49"/>
    <x v="49"/>
    <x v="6"/>
    <n v="187.96"/>
    <x v="25"/>
    <s v="CDM,CM"/>
    <x v="17"/>
    <x v="7"/>
    <x v="9"/>
    <n v="27000000"/>
    <x v="33"/>
    <x v="1"/>
    <x v="1"/>
    <x v="0"/>
    <x v="4"/>
    <s v="Normal"/>
    <n v="58700000"/>
    <x v="10"/>
  </r>
  <r>
    <x v="50"/>
    <x v="50"/>
    <x v="2"/>
    <n v="154.94"/>
    <x v="6"/>
    <s v="LM"/>
    <x v="9"/>
    <x v="7"/>
    <x v="9"/>
    <n v="33000000"/>
    <x v="34"/>
    <x v="1"/>
    <x v="1"/>
    <x v="0"/>
    <x v="0"/>
    <s v="Lean"/>
    <n v="73400000"/>
    <x v="0"/>
  </r>
  <r>
    <x v="51"/>
    <x v="51"/>
    <x v="7"/>
    <n v="187.96"/>
    <x v="20"/>
    <s v="CM,CAM,CDM"/>
    <x v="6"/>
    <x v="7"/>
    <x v="3"/>
    <n v="34000000"/>
    <x v="32"/>
    <x v="1"/>
    <x v="1"/>
    <x v="0"/>
    <x v="4"/>
    <s v="Lean"/>
    <n v="58700000"/>
    <x v="10"/>
  </r>
  <r>
    <x v="52"/>
    <x v="52"/>
    <x v="10"/>
    <n v="193.04"/>
    <x v="13"/>
    <s v="CM,CDM"/>
    <x v="2"/>
    <x v="7"/>
    <x v="8"/>
    <n v="33000000"/>
    <x v="35"/>
    <x v="0"/>
    <x v="4"/>
    <x v="2"/>
    <x v="4"/>
    <s v="Lean"/>
    <n v="63500000"/>
    <x v="2"/>
  </r>
  <r>
    <x v="53"/>
    <x v="53"/>
    <x v="7"/>
    <n v="187.96"/>
    <x v="15"/>
    <s v="CB"/>
    <x v="3"/>
    <x v="7"/>
    <x v="4"/>
    <n v="31000000"/>
    <x v="21"/>
    <x v="0"/>
    <x v="4"/>
    <x v="2"/>
    <x v="2"/>
    <s v="Normal"/>
    <n v="58900000"/>
    <x v="2"/>
  </r>
  <r>
    <x v="54"/>
    <x v="54"/>
    <x v="7"/>
    <n v="182.88"/>
    <x v="26"/>
    <s v="RB"/>
    <x v="17"/>
    <x v="7"/>
    <x v="1"/>
    <n v="29500000"/>
    <x v="28"/>
    <x v="1"/>
    <x v="4"/>
    <x v="2"/>
    <x v="0"/>
    <s v="Lean"/>
    <n v="54600000"/>
    <x v="11"/>
  </r>
  <r>
    <x v="55"/>
    <x v="55"/>
    <x v="2"/>
    <n v="190.5"/>
    <x v="13"/>
    <s v="CAM"/>
    <x v="12"/>
    <x v="7"/>
    <x v="8"/>
    <n v="34000000"/>
    <x v="36"/>
    <x v="0"/>
    <x v="4"/>
    <x v="0"/>
    <x v="0"/>
    <s v="Normal"/>
    <n v="77400000"/>
    <x v="2"/>
  </r>
  <r>
    <x v="56"/>
    <x v="56"/>
    <x v="11"/>
    <n v="152.4"/>
    <x v="11"/>
    <s v="LM,RM,LW,RW"/>
    <x v="2"/>
    <x v="7"/>
    <x v="3"/>
    <n v="34500000"/>
    <x v="32"/>
    <x v="1"/>
    <x v="4"/>
    <x v="2"/>
    <x v="1"/>
    <s v="Lean"/>
    <n v="59500000"/>
    <x v="2"/>
  </r>
  <r>
    <x v="57"/>
    <x v="57"/>
    <x v="10"/>
    <n v="170.18"/>
    <x v="27"/>
    <s v="LM,CAM,RM"/>
    <x v="2"/>
    <x v="7"/>
    <x v="1"/>
    <n v="35500000"/>
    <x v="37"/>
    <x v="0"/>
    <x v="1"/>
    <x v="3"/>
    <x v="0"/>
    <s v="Lean"/>
    <n v="79900000"/>
    <x v="18"/>
  </r>
  <r>
    <x v="58"/>
    <x v="58"/>
    <x v="10"/>
    <n v="195.58"/>
    <x v="22"/>
    <s v="CB"/>
    <x v="6"/>
    <x v="8"/>
    <x v="8"/>
    <n v="25000000"/>
    <x v="38"/>
    <x v="1"/>
    <x v="4"/>
    <x v="0"/>
    <x v="2"/>
    <s v="Stocky"/>
    <n v="44400000"/>
    <x v="20"/>
  </r>
  <r>
    <x v="59"/>
    <x v="59"/>
    <x v="2"/>
    <n v="170.18"/>
    <x v="14"/>
    <s v="RM,LM,ST"/>
    <x v="3"/>
    <x v="8"/>
    <x v="10"/>
    <n v="28000000"/>
    <x v="38"/>
    <x v="0"/>
    <x v="4"/>
    <x v="0"/>
    <x v="0"/>
    <s v="Normal"/>
    <m/>
    <x v="2"/>
  </r>
  <r>
    <x v="60"/>
    <x v="60"/>
    <x v="10"/>
    <n v="185.42"/>
    <x v="18"/>
    <s v="CB"/>
    <x v="2"/>
    <x v="8"/>
    <x v="3"/>
    <n v="26000000"/>
    <x v="4"/>
    <x v="0"/>
    <x v="3"/>
    <x v="0"/>
    <x v="2"/>
    <s v="Lean"/>
    <n v="58500000"/>
    <x v="2"/>
  </r>
  <r>
    <x v="61"/>
    <x v="61"/>
    <x v="7"/>
    <n v="187.96"/>
    <x v="8"/>
    <s v="GK"/>
    <x v="8"/>
    <x v="8"/>
    <x v="8"/>
    <n v="21500000"/>
    <x v="39"/>
    <x v="0"/>
    <x v="3"/>
    <x v="2"/>
    <x v="3"/>
    <s v="Lean"/>
    <n v="46800000"/>
    <x v="19"/>
  </r>
  <r>
    <x v="62"/>
    <x v="62"/>
    <x v="10"/>
    <n v="175.26"/>
    <x v="7"/>
    <s v="RW,LW"/>
    <x v="19"/>
    <x v="8"/>
    <x v="8"/>
    <n v="29500000"/>
    <x v="40"/>
    <x v="1"/>
    <x v="1"/>
    <x v="0"/>
    <x v="0"/>
    <s v="Lean"/>
    <n v="43500000"/>
    <x v="8"/>
  </r>
  <r>
    <x v="63"/>
    <x v="63"/>
    <x v="11"/>
    <n v="172.72"/>
    <x v="26"/>
    <s v="RW"/>
    <x v="12"/>
    <x v="8"/>
    <x v="1"/>
    <n v="31500000"/>
    <x v="18"/>
    <x v="0"/>
    <x v="4"/>
    <x v="0"/>
    <x v="0"/>
    <s v="Normal"/>
    <n v="70900000"/>
    <x v="2"/>
  </r>
  <r>
    <x v="64"/>
    <x v="58"/>
    <x v="10"/>
    <n v="167.64"/>
    <x v="28"/>
    <s v="CDM,CM"/>
    <x v="7"/>
    <x v="8"/>
    <x v="8"/>
    <n v="25000000"/>
    <x v="41"/>
    <x v="1"/>
    <x v="4"/>
    <x v="2"/>
    <x v="4"/>
    <s v="Normal"/>
    <n v="49400000"/>
    <x v="10"/>
  </r>
  <r>
    <x v="65"/>
    <x v="64"/>
    <x v="11"/>
    <n v="152.4"/>
    <x v="19"/>
    <s v="LM,ST,RM,LW"/>
    <x v="17"/>
    <x v="8"/>
    <x v="9"/>
    <n v="29000000"/>
    <x v="42"/>
    <x v="1"/>
    <x v="3"/>
    <x v="0"/>
    <x v="0"/>
    <s v="Normal"/>
    <n v="63100000"/>
    <x v="14"/>
  </r>
  <r>
    <x v="66"/>
    <x v="65"/>
    <x v="11"/>
    <n v="175.26"/>
    <x v="7"/>
    <s v="CM,CAM,CDM"/>
    <x v="0"/>
    <x v="8"/>
    <x v="3"/>
    <n v="30000000"/>
    <x v="43"/>
    <x v="0"/>
    <x v="3"/>
    <x v="2"/>
    <x v="0"/>
    <s v="Lean"/>
    <m/>
    <x v="20"/>
  </r>
  <r>
    <x v="67"/>
    <x v="66"/>
    <x v="11"/>
    <n v="187.96"/>
    <x v="7"/>
    <s v="CM,CDM,CAM"/>
    <x v="8"/>
    <x v="8"/>
    <x v="4"/>
    <n v="32000000"/>
    <x v="44"/>
    <x v="0"/>
    <x v="3"/>
    <x v="0"/>
    <x v="0"/>
    <s v="Lean"/>
    <n v="60800000"/>
    <x v="2"/>
  </r>
  <r>
    <x v="68"/>
    <x v="67"/>
    <x v="12"/>
    <n v="154.94"/>
    <x v="7"/>
    <s v="CM,CDM,CB"/>
    <x v="5"/>
    <x v="8"/>
    <x v="1"/>
    <n v="31000000"/>
    <x v="34"/>
    <x v="1"/>
    <x v="3"/>
    <x v="2"/>
    <x v="0"/>
    <s v="Lean"/>
    <n v="49600000"/>
    <x v="9"/>
  </r>
  <r>
    <x v="69"/>
    <x v="68"/>
    <x v="11"/>
    <n v="170.18"/>
    <x v="6"/>
    <s v="CM"/>
    <x v="12"/>
    <x v="8"/>
    <x v="4"/>
    <n v="32500000"/>
    <x v="45"/>
    <x v="1"/>
    <x v="3"/>
    <x v="2"/>
    <x v="0"/>
    <s v="Normal"/>
    <n v="73100000"/>
    <x v="2"/>
  </r>
  <r>
    <x v="70"/>
    <x v="69"/>
    <x v="11"/>
    <n v="190.5"/>
    <x v="29"/>
    <s v="CM,CDM"/>
    <x v="8"/>
    <x v="8"/>
    <x v="8"/>
    <n v="29000000"/>
    <x v="46"/>
    <x v="1"/>
    <x v="3"/>
    <x v="2"/>
    <x v="0"/>
    <s v="Lean"/>
    <n v="61600000"/>
    <x v="21"/>
  </r>
  <r>
    <x v="71"/>
    <x v="70"/>
    <x v="7"/>
    <n v="185.42"/>
    <x v="10"/>
    <s v="LB"/>
    <x v="2"/>
    <x v="9"/>
    <x v="9"/>
    <n v="20000000"/>
    <x v="28"/>
    <x v="0"/>
    <x v="4"/>
    <x v="2"/>
    <x v="4"/>
    <s v="Normal"/>
    <n v="38500000"/>
    <x v="2"/>
  </r>
  <r>
    <x v="72"/>
    <x v="71"/>
    <x v="6"/>
    <n v="182.88"/>
    <x v="1"/>
    <s v="CDM,CM"/>
    <x v="2"/>
    <x v="9"/>
    <x v="10"/>
    <n v="19500000"/>
    <x v="47"/>
    <x v="1"/>
    <x v="4"/>
    <x v="2"/>
    <x v="4"/>
    <s v="Lean"/>
    <n v="38500000"/>
    <x v="2"/>
  </r>
  <r>
    <x v="73"/>
    <x v="72"/>
    <x v="7"/>
    <n v="182.88"/>
    <x v="14"/>
    <s v="RM,LM,CM"/>
    <x v="8"/>
    <x v="9"/>
    <x v="10"/>
    <n v="23000000"/>
    <x v="48"/>
    <x v="0"/>
    <x v="4"/>
    <x v="3"/>
    <x v="0"/>
    <s v="Lean"/>
    <n v="40800000"/>
    <x v="2"/>
  </r>
  <r>
    <x v="74"/>
    <x v="73"/>
    <x v="11"/>
    <n v="185.42"/>
    <x v="2"/>
    <s v="LM,RM,CAM"/>
    <x v="6"/>
    <x v="9"/>
    <x v="3"/>
    <n v="25000000"/>
    <x v="27"/>
    <x v="1"/>
    <x v="4"/>
    <x v="0"/>
    <x v="0"/>
    <s v="Lean"/>
    <n v="47500000"/>
    <x v="0"/>
  </r>
  <r>
    <x v="75"/>
    <x v="74"/>
    <x v="10"/>
    <n v="182.88"/>
    <x v="6"/>
    <s v="RM,RW,ST"/>
    <x v="20"/>
    <x v="10"/>
    <x v="3"/>
    <n v="22000000"/>
    <x v="33"/>
    <x v="0"/>
    <x v="3"/>
    <x v="2"/>
    <x v="0"/>
    <s v="Lean"/>
    <n v="46200000"/>
    <x v="2"/>
  </r>
  <r>
    <x v="76"/>
    <x v="75"/>
    <x v="12"/>
    <n v="152.4"/>
    <x v="15"/>
    <s v="LW,RW"/>
    <x v="5"/>
    <x v="10"/>
    <x v="9"/>
    <n v="20500000"/>
    <x v="49"/>
    <x v="1"/>
    <x v="3"/>
    <x v="3"/>
    <x v="0"/>
    <s v="Stocky"/>
    <n v="32800000"/>
    <x v="8"/>
  </r>
  <r>
    <x v="77"/>
    <x v="76"/>
    <x v="11"/>
    <n v="187.96"/>
    <x v="30"/>
    <s v="GK"/>
    <x v="21"/>
    <x v="10"/>
    <x v="10"/>
    <n v="14500000"/>
    <x v="50"/>
    <x v="1"/>
    <x v="4"/>
    <x v="2"/>
    <x v="3"/>
    <s v="Stocky"/>
    <n v="21400000"/>
    <x v="5"/>
  </r>
  <r>
    <x v="78"/>
    <x v="77"/>
    <x v="10"/>
    <n v="185.42"/>
    <x v="20"/>
    <s v="ST"/>
    <x v="17"/>
    <x v="10"/>
    <x v="8"/>
    <n v="21000000"/>
    <x v="14"/>
    <x v="1"/>
    <x v="4"/>
    <x v="2"/>
    <x v="0"/>
    <s v="Normal"/>
    <m/>
    <x v="19"/>
  </r>
  <r>
    <x v="79"/>
    <x v="78"/>
    <x v="12"/>
    <n v="154.94"/>
    <x v="15"/>
    <s v="LW,LM,RW"/>
    <x v="8"/>
    <x v="10"/>
    <x v="8"/>
    <n v="21000000"/>
    <x v="51"/>
    <x v="0"/>
    <x v="3"/>
    <x v="2"/>
    <x v="4"/>
    <s v="Lean"/>
    <n v="48300000"/>
    <x v="2"/>
  </r>
  <r>
    <x v="80"/>
    <x v="79"/>
    <x v="12"/>
    <n v="154.94"/>
    <x v="11"/>
    <s v="ST,LW,LM"/>
    <x v="12"/>
    <x v="10"/>
    <x v="9"/>
    <n v="21000000"/>
    <x v="25"/>
    <x v="1"/>
    <x v="3"/>
    <x v="1"/>
    <x v="0"/>
    <s v="Normal"/>
    <n v="44100000"/>
    <x v="2"/>
  </r>
  <r>
    <x v="81"/>
    <x v="80"/>
    <x v="10"/>
    <n v="175.26"/>
    <x v="31"/>
    <s v="RB"/>
    <x v="8"/>
    <x v="10"/>
    <x v="3"/>
    <n v="18500000"/>
    <x v="19"/>
    <x v="1"/>
    <x v="3"/>
    <x v="2"/>
    <x v="4"/>
    <s v="Lean"/>
    <n v="41600000"/>
    <x v="2"/>
  </r>
  <r>
    <x v="82"/>
    <x v="81"/>
    <x v="11"/>
    <n v="154.94"/>
    <x v="1"/>
    <s v="RM,CM"/>
    <x v="8"/>
    <x v="10"/>
    <x v="8"/>
    <n v="21000000"/>
    <x v="22"/>
    <x v="1"/>
    <x v="3"/>
    <x v="0"/>
    <x v="0"/>
    <s v="Lean"/>
    <n v="48300000"/>
    <x v="2"/>
  </r>
  <r>
    <x v="83"/>
    <x v="82"/>
    <x v="3"/>
    <n v="175.26"/>
    <x v="7"/>
    <s v="CM,LM"/>
    <x v="2"/>
    <x v="10"/>
    <x v="4"/>
    <n v="23500000"/>
    <x v="52"/>
    <x v="1"/>
    <x v="3"/>
    <x v="0"/>
    <x v="0"/>
    <s v="Lean"/>
    <n v="49400000"/>
    <x v="2"/>
  </r>
  <r>
    <x v="84"/>
    <x v="83"/>
    <x v="11"/>
    <n v="154.94"/>
    <x v="1"/>
    <s v="CM,CDM"/>
    <x v="2"/>
    <x v="10"/>
    <x v="1"/>
    <n v="22500000"/>
    <x v="52"/>
    <x v="1"/>
    <x v="3"/>
    <x v="2"/>
    <x v="0"/>
    <s v="Normal"/>
    <n v="47300000"/>
    <x v="14"/>
  </r>
  <r>
    <x v="85"/>
    <x v="84"/>
    <x v="11"/>
    <n v="185.42"/>
    <x v="2"/>
    <s v="ST"/>
    <x v="7"/>
    <x v="10"/>
    <x v="10"/>
    <n v="20500000"/>
    <x v="53"/>
    <x v="1"/>
    <x v="3"/>
    <x v="2"/>
    <x v="0"/>
    <s v="Normal"/>
    <n v="44600000"/>
    <x v="12"/>
  </r>
  <r>
    <x v="86"/>
    <x v="85"/>
    <x v="2"/>
    <n v="175.26"/>
    <x v="7"/>
    <s v="CM,RM"/>
    <x v="22"/>
    <x v="10"/>
    <x v="10"/>
    <n v="19500000"/>
    <x v="54"/>
    <x v="1"/>
    <x v="4"/>
    <x v="0"/>
    <x v="0"/>
    <s v="Stocky"/>
    <n v="37500000"/>
    <x v="2"/>
  </r>
  <r>
    <x v="87"/>
    <x v="86"/>
    <x v="2"/>
    <n v="195.58"/>
    <x v="24"/>
    <s v="GK"/>
    <x v="22"/>
    <x v="10"/>
    <x v="10"/>
    <n v="14000000"/>
    <x v="55"/>
    <x v="1"/>
    <x v="4"/>
    <x v="2"/>
    <x v="3"/>
    <s v="Normal"/>
    <n v="27700000"/>
    <x v="16"/>
  </r>
  <r>
    <x v="88"/>
    <x v="87"/>
    <x v="7"/>
    <n v="185.42"/>
    <x v="1"/>
    <s v="RW,RM"/>
    <x v="9"/>
    <x v="11"/>
    <x v="10"/>
    <n v="17500000"/>
    <x v="56"/>
    <x v="0"/>
    <x v="3"/>
    <x v="0"/>
    <x v="0"/>
    <s v="Lean"/>
    <n v="40300000"/>
    <x v="19"/>
  </r>
  <r>
    <x v="89"/>
    <x v="88"/>
    <x v="7"/>
    <n v="172.72"/>
    <x v="11"/>
    <s v="RM,CAM,CM"/>
    <x v="12"/>
    <x v="11"/>
    <x v="10"/>
    <n v="17500000"/>
    <x v="31"/>
    <x v="1"/>
    <x v="3"/>
    <x v="2"/>
    <x v="0"/>
    <s v="Normal"/>
    <n v="38500000"/>
    <x v="2"/>
  </r>
  <r>
    <x v="90"/>
    <x v="89"/>
    <x v="10"/>
    <n v="187.96"/>
    <x v="32"/>
    <s v="CDM,CB,CM"/>
    <x v="9"/>
    <x v="11"/>
    <x v="10"/>
    <n v="14500000"/>
    <x v="34"/>
    <x v="1"/>
    <x v="4"/>
    <x v="0"/>
    <x v="2"/>
    <s v="Normal"/>
    <m/>
    <x v="20"/>
  </r>
  <r>
    <x v="91"/>
    <x v="90"/>
    <x v="2"/>
    <n v="182.88"/>
    <x v="12"/>
    <s v="CDM,CM,LM"/>
    <x v="23"/>
    <x v="11"/>
    <x v="9"/>
    <n v="15000000"/>
    <x v="57"/>
    <x v="1"/>
    <x v="3"/>
    <x v="2"/>
    <x v="0"/>
    <s v="Lean"/>
    <n v="34500000"/>
    <x v="18"/>
  </r>
  <r>
    <x v="92"/>
    <x v="91"/>
    <x v="15"/>
    <n v="175.26"/>
    <x v="6"/>
    <s v="LW,RW"/>
    <x v="12"/>
    <x v="12"/>
    <x v="6"/>
    <n v="20500000"/>
    <x v="44"/>
    <x v="1"/>
    <x v="3"/>
    <x v="0"/>
    <x v="1"/>
    <s v="Lean"/>
    <n v="54800000"/>
    <x v="2"/>
  </r>
  <r>
    <x v="93"/>
    <x v="92"/>
    <x v="11"/>
    <n v="182.88"/>
    <x v="12"/>
    <s v="LWB,LB,CB,LM"/>
    <x v="8"/>
    <x v="12"/>
    <x v="10"/>
    <n v="12500000"/>
    <x v="58"/>
    <x v="0"/>
    <x v="3"/>
    <x v="2"/>
    <x v="4"/>
    <s v="Normal"/>
    <n v="28800000"/>
    <x v="2"/>
  </r>
  <r>
    <x v="94"/>
    <x v="93"/>
    <x v="10"/>
    <n v="190.5"/>
    <x v="32"/>
    <s v="CM,LM"/>
    <x v="22"/>
    <x v="12"/>
    <x v="10"/>
    <n v="14500000"/>
    <x v="59"/>
    <x v="1"/>
    <x v="3"/>
    <x v="2"/>
    <x v="0"/>
    <s v="Normal"/>
    <n v="29700000"/>
    <x v="2"/>
  </r>
  <r>
    <x v="95"/>
    <x v="94"/>
    <x v="12"/>
    <n v="175.26"/>
    <x v="0"/>
    <s v="CM,CDM"/>
    <x v="9"/>
    <x v="12"/>
    <x v="8"/>
    <n v="16000000"/>
    <x v="60"/>
    <x v="1"/>
    <x v="4"/>
    <x v="1"/>
    <x v="0"/>
    <s v="Normal"/>
    <m/>
    <x v="14"/>
  </r>
  <r>
    <x v="96"/>
    <x v="95"/>
    <x v="12"/>
    <n v="182.88"/>
    <x v="13"/>
    <s v="CB"/>
    <x v="8"/>
    <x v="13"/>
    <x v="10"/>
    <n v="11500000"/>
    <x v="31"/>
    <x v="1"/>
    <x v="3"/>
    <x v="2"/>
    <x v="2"/>
    <s v="Normal"/>
    <n v="19600000"/>
    <x v="2"/>
  </r>
  <r>
    <x v="97"/>
    <x v="96"/>
    <x v="11"/>
    <n v="193.04"/>
    <x v="5"/>
    <s v="CB"/>
    <x v="2"/>
    <x v="13"/>
    <x v="9"/>
    <n v="12000000"/>
    <x v="61"/>
    <x v="1"/>
    <x v="4"/>
    <x v="2"/>
    <x v="2"/>
    <s v="Lean"/>
    <n v="25200000"/>
    <x v="2"/>
  </r>
  <r>
    <x v="98"/>
    <x v="97"/>
    <x v="12"/>
    <n v="182.88"/>
    <x v="29"/>
    <s v="LB"/>
    <x v="2"/>
    <x v="13"/>
    <x v="10"/>
    <n v="11000000"/>
    <x v="62"/>
    <x v="0"/>
    <x v="3"/>
    <x v="2"/>
    <x v="4"/>
    <s v="Normal"/>
    <m/>
    <x v="2"/>
  </r>
  <r>
    <x v="99"/>
    <x v="98"/>
    <x v="16"/>
    <n v="154.94"/>
    <x v="7"/>
    <s v="CF,LW"/>
    <x v="17"/>
    <x v="14"/>
    <x v="1"/>
    <n v="14000000"/>
    <x v="63"/>
    <x v="1"/>
    <x v="3"/>
    <x v="2"/>
    <x v="0"/>
    <s v="Lean"/>
    <n v="36800000"/>
    <x v="2"/>
  </r>
  <r>
    <x v="100"/>
    <x v="99"/>
    <x v="12"/>
    <n v="193.04"/>
    <x v="33"/>
    <s v="CB"/>
    <x v="13"/>
    <x v="14"/>
    <x v="10"/>
    <n v="10500000"/>
    <x v="64"/>
    <x v="1"/>
    <x v="3"/>
    <x v="2"/>
    <x v="2"/>
    <s v="Normal"/>
    <m/>
    <x v="2"/>
  </r>
  <r>
    <x v="101"/>
    <x v="100"/>
    <x v="12"/>
    <n v="185.42"/>
    <x v="26"/>
    <s v="RB,CB"/>
    <x v="2"/>
    <x v="14"/>
    <x v="10"/>
    <n v="10000000"/>
    <x v="65"/>
    <x v="1"/>
    <x v="3"/>
    <x v="2"/>
    <x v="4"/>
    <s v="Normal"/>
    <n v="19000000"/>
    <x v="2"/>
  </r>
  <r>
    <x v="102"/>
    <x v="101"/>
    <x v="11"/>
    <n v="187.96"/>
    <x v="1"/>
    <s v="RM,RW,CM,CAM"/>
    <x v="8"/>
    <x v="14"/>
    <x v="10"/>
    <n v="12000000"/>
    <x v="58"/>
    <x v="0"/>
    <x v="3"/>
    <x v="2"/>
    <x v="0"/>
    <s v="Lean"/>
    <n v="27600000"/>
    <x v="2"/>
  </r>
  <r>
    <x v="103"/>
    <x v="102"/>
    <x v="11"/>
    <n v="190.5"/>
    <x v="29"/>
    <s v="CDM,CM"/>
    <x v="24"/>
    <x v="14"/>
    <x v="9"/>
    <n v="11000000"/>
    <x v="37"/>
    <x v="1"/>
    <x v="3"/>
    <x v="2"/>
    <x v="4"/>
    <s v="Normal"/>
    <m/>
    <x v="2"/>
  </r>
  <r>
    <x v="104"/>
    <x v="103"/>
    <x v="3"/>
    <n v="182.88"/>
    <x v="15"/>
    <s v="CM,LM,CAM"/>
    <x v="7"/>
    <x v="14"/>
    <x v="3"/>
    <n v="13000000"/>
    <x v="66"/>
    <x v="1"/>
    <x v="3"/>
    <x v="2"/>
    <x v="4"/>
    <s v="Normal"/>
    <n v="29300000"/>
    <x v="7"/>
  </r>
  <r>
    <x v="105"/>
    <x v="104"/>
    <x v="11"/>
    <n v="182.88"/>
    <x v="8"/>
    <s v="CB"/>
    <x v="0"/>
    <x v="15"/>
    <x v="10"/>
    <n v="9500000"/>
    <x v="67"/>
    <x v="1"/>
    <x v="3"/>
    <x v="3"/>
    <x v="2"/>
    <s v="Normal"/>
    <n v="15200000"/>
    <x v="2"/>
  </r>
  <r>
    <x v="106"/>
    <x v="105"/>
    <x v="12"/>
    <n v="182.88"/>
    <x v="27"/>
    <s v="RM,CAM"/>
    <x v="25"/>
    <x v="15"/>
    <x v="9"/>
    <n v="11500000"/>
    <x v="55"/>
    <x v="0"/>
    <x v="3"/>
    <x v="2"/>
    <x v="0"/>
    <s v="Lean"/>
    <n v="24200000"/>
    <x v="16"/>
  </r>
  <r>
    <x v="107"/>
    <x v="106"/>
    <x v="15"/>
    <n v="170.18"/>
    <x v="23"/>
    <s v="CAM,CM"/>
    <x v="22"/>
    <x v="15"/>
    <x v="4"/>
    <n v="13500000"/>
    <x v="68"/>
    <x v="0"/>
    <x v="3"/>
    <x v="2"/>
    <x v="0"/>
    <s v="Lean"/>
    <n v="33400000"/>
    <x v="2"/>
  </r>
  <r>
    <x v="108"/>
    <x v="107"/>
    <x v="16"/>
    <n v="170.18"/>
    <x v="31"/>
    <s v="LW,RW"/>
    <x v="5"/>
    <x v="15"/>
    <x v="9"/>
    <n v="11000000"/>
    <x v="65"/>
    <x v="1"/>
    <x v="3"/>
    <x v="0"/>
    <x v="0"/>
    <s v="Normal"/>
    <n v="20900000"/>
    <x v="2"/>
  </r>
  <r>
    <x v="109"/>
    <x v="108"/>
    <x v="12"/>
    <n v="154.94"/>
    <x v="6"/>
    <s v="CM,RW,CAM"/>
    <x v="8"/>
    <x v="15"/>
    <x v="8"/>
    <n v="12000000"/>
    <x v="24"/>
    <x v="0"/>
    <x v="3"/>
    <x v="2"/>
    <x v="0"/>
    <s v="Normal"/>
    <n v="27000000"/>
    <x v="2"/>
  </r>
  <r>
    <x v="110"/>
    <x v="109"/>
    <x v="3"/>
    <n v="185.42"/>
    <x v="2"/>
    <s v="CM,CDM,CAM,RM"/>
    <x v="26"/>
    <x v="15"/>
    <x v="10"/>
    <n v="10500000"/>
    <x v="67"/>
    <x v="1"/>
    <x v="3"/>
    <x v="2"/>
    <x v="4"/>
    <s v="Normal"/>
    <n v="20000000"/>
    <x v="18"/>
  </r>
  <r>
    <x v="111"/>
    <x v="110"/>
    <x v="12"/>
    <n v="175.26"/>
    <x v="26"/>
    <s v="RM,RW"/>
    <x v="27"/>
    <x v="15"/>
    <x v="9"/>
    <n v="11500000"/>
    <x v="36"/>
    <x v="1"/>
    <x v="3"/>
    <x v="0"/>
    <x v="0"/>
    <s v="Normal"/>
    <n v="25300000"/>
    <x v="2"/>
  </r>
  <r>
    <x v="112"/>
    <x v="111"/>
    <x v="12"/>
    <n v="190.5"/>
    <x v="13"/>
    <s v="ST"/>
    <x v="22"/>
    <x v="15"/>
    <x v="10"/>
    <n v="11000000"/>
    <x v="37"/>
    <x v="1"/>
    <x v="3"/>
    <x v="2"/>
    <x v="4"/>
    <s v="Lean"/>
    <m/>
    <x v="2"/>
  </r>
  <r>
    <x v="113"/>
    <x v="112"/>
    <x v="3"/>
    <n v="175.26"/>
    <x v="19"/>
    <s v="LW,RW"/>
    <x v="28"/>
    <x v="15"/>
    <x v="10"/>
    <n v="11000000"/>
    <x v="69"/>
    <x v="1"/>
    <x v="3"/>
    <x v="0"/>
    <x v="0"/>
    <s v="Normal"/>
    <n v="24200000"/>
    <x v="2"/>
  </r>
  <r>
    <x v="114"/>
    <x v="113"/>
    <x v="11"/>
    <n v="152.4"/>
    <x v="19"/>
    <s v="LB"/>
    <x v="8"/>
    <x v="16"/>
    <x v="10"/>
    <n v="8500000"/>
    <x v="27"/>
    <x v="0"/>
    <x v="3"/>
    <x v="2"/>
    <x v="2"/>
    <s v="Normal"/>
    <n v="19100000"/>
    <x v="2"/>
  </r>
  <r>
    <x v="115"/>
    <x v="114"/>
    <x v="16"/>
    <n v="187.96"/>
    <x v="18"/>
    <s v="ST,LM"/>
    <x v="17"/>
    <x v="16"/>
    <x v="9"/>
    <n v="10000000"/>
    <x v="31"/>
    <x v="1"/>
    <x v="3"/>
    <x v="0"/>
    <x v="0"/>
    <s v="Normal"/>
    <n v="21000000"/>
    <x v="2"/>
  </r>
  <r>
    <x v="116"/>
    <x v="115"/>
    <x v="3"/>
    <n v="187.96"/>
    <x v="6"/>
    <s v="CB"/>
    <x v="17"/>
    <x v="16"/>
    <x v="10"/>
    <n v="8000000"/>
    <x v="70"/>
    <x v="0"/>
    <x v="3"/>
    <x v="2"/>
    <x v="2"/>
    <s v="Lean"/>
    <n v="17600000"/>
    <x v="2"/>
  </r>
  <r>
    <x v="117"/>
    <x v="84"/>
    <x v="11"/>
    <n v="167.64"/>
    <x v="28"/>
    <s v="RM,LM"/>
    <x v="2"/>
    <x v="16"/>
    <x v="10"/>
    <n v="9500000"/>
    <x v="42"/>
    <x v="1"/>
    <x v="3"/>
    <x v="0"/>
    <x v="4"/>
    <s v="Normal"/>
    <m/>
    <x v="2"/>
  </r>
  <r>
    <x v="118"/>
    <x v="116"/>
    <x v="3"/>
    <n v="152.4"/>
    <x v="28"/>
    <s v="CAM,CM"/>
    <x v="22"/>
    <x v="16"/>
    <x v="9"/>
    <n v="10000000"/>
    <x v="71"/>
    <x v="1"/>
    <x v="3"/>
    <x v="0"/>
    <x v="4"/>
    <s v="Lean"/>
    <m/>
    <x v="2"/>
  </r>
  <r>
    <x v="119"/>
    <x v="117"/>
    <x v="16"/>
    <n v="175.26"/>
    <x v="19"/>
    <s v="CAM"/>
    <x v="29"/>
    <x v="16"/>
    <x v="10"/>
    <n v="9500000"/>
    <x v="31"/>
    <x v="0"/>
    <x v="3"/>
    <x v="2"/>
    <x v="0"/>
    <s v="Lean"/>
    <n v="16200000"/>
    <x v="2"/>
  </r>
  <r>
    <x v="120"/>
    <x v="118"/>
    <x v="12"/>
    <n v="154.94"/>
    <x v="19"/>
    <s v="CM,CDM"/>
    <x v="8"/>
    <x v="16"/>
    <x v="10"/>
    <n v="9500000"/>
    <x v="71"/>
    <x v="1"/>
    <x v="3"/>
    <x v="2"/>
    <x v="4"/>
    <s v="Lean"/>
    <n v="20000000"/>
    <x v="2"/>
  </r>
  <r>
    <x v="121"/>
    <x v="119"/>
    <x v="12"/>
    <n v="185.42"/>
    <x v="7"/>
    <s v="ST,CF"/>
    <x v="20"/>
    <x v="17"/>
    <x v="8"/>
    <n v="9000000"/>
    <x v="72"/>
    <x v="1"/>
    <x v="3"/>
    <x v="2"/>
    <x v="4"/>
    <s v="Lean"/>
    <n v="21800000"/>
    <x v="2"/>
  </r>
  <r>
    <x v="122"/>
    <x v="120"/>
    <x v="12"/>
    <n v="187.96"/>
    <x v="23"/>
    <s v="CB"/>
    <x v="0"/>
    <x v="17"/>
    <x v="10"/>
    <n v="6500000"/>
    <x v="64"/>
    <x v="1"/>
    <x v="3"/>
    <x v="2"/>
    <x v="4"/>
    <s v="Lean"/>
    <n v="13300000"/>
    <x v="2"/>
  </r>
  <r>
    <x v="123"/>
    <x v="121"/>
    <x v="15"/>
    <n v="172.72"/>
    <x v="17"/>
    <s v="CAM,LM,RM"/>
    <x v="30"/>
    <x v="18"/>
    <x v="3"/>
    <n v="6000000"/>
    <x v="69"/>
    <x v="0"/>
    <x v="3"/>
    <x v="2"/>
    <x v="0"/>
    <s v="Lean"/>
    <n v="16400000"/>
    <x v="2"/>
  </r>
  <r>
    <x v="124"/>
    <x v="122"/>
    <x v="16"/>
    <n v="182.88"/>
    <x v="20"/>
    <s v="ST"/>
    <x v="3"/>
    <x v="18"/>
    <x v="8"/>
    <n v="6500000"/>
    <x v="56"/>
    <x v="1"/>
    <x v="3"/>
    <x v="2"/>
    <x v="4"/>
    <s v="Lean"/>
    <n v="14800000"/>
    <x v="2"/>
  </r>
  <r>
    <x v="125"/>
    <x v="123"/>
    <x v="16"/>
    <n v="154.94"/>
    <x v="6"/>
    <s v="CM"/>
    <x v="2"/>
    <x v="18"/>
    <x v="10"/>
    <n v="5500000"/>
    <x v="73"/>
    <x v="0"/>
    <x v="3"/>
    <x v="2"/>
    <x v="0"/>
    <s v="Normal"/>
    <n v="12800000"/>
    <x v="2"/>
  </r>
  <r>
    <x v="126"/>
    <x v="124"/>
    <x v="15"/>
    <n v="167.64"/>
    <x v="34"/>
    <s v="RM,LM,CAM"/>
    <x v="19"/>
    <x v="18"/>
    <x v="10"/>
    <n v="5500000"/>
    <x v="74"/>
    <x v="0"/>
    <x v="3"/>
    <x v="2"/>
    <x v="4"/>
    <s v="Normal"/>
    <n v="15000000"/>
    <x v="2"/>
  </r>
  <r>
    <x v="127"/>
    <x v="125"/>
    <x v="3"/>
    <n v="187.96"/>
    <x v="19"/>
    <s v="RW"/>
    <x v="5"/>
    <x v="19"/>
    <x v="9"/>
    <n v="5000000"/>
    <x v="75"/>
    <x v="0"/>
    <x v="3"/>
    <x v="2"/>
    <x v="0"/>
    <s v="Lean"/>
    <n v="10600000"/>
    <x v="2"/>
  </r>
  <r>
    <x v="128"/>
    <x v="126"/>
    <x v="3"/>
    <n v="175.26"/>
    <x v="0"/>
    <s v="LM"/>
    <x v="12"/>
    <x v="19"/>
    <x v="10"/>
    <n v="5000000"/>
    <x v="57"/>
    <x v="1"/>
    <x v="3"/>
    <x v="2"/>
    <x v="4"/>
    <s v="Lean"/>
    <n v="13600000"/>
    <x v="2"/>
  </r>
  <r>
    <x v="129"/>
    <x v="127"/>
    <x v="3"/>
    <n v="175.26"/>
    <x v="7"/>
    <s v="CM,CAM"/>
    <x v="0"/>
    <x v="19"/>
    <x v="10"/>
    <n v="5000000"/>
    <x v="67"/>
    <x v="1"/>
    <x v="3"/>
    <x v="2"/>
    <x v="4"/>
    <s v="Normal"/>
    <m/>
    <x v="2"/>
  </r>
  <r>
    <x v="130"/>
    <x v="128"/>
    <x v="3"/>
    <n v="185.42"/>
    <x v="29"/>
    <s v="CB"/>
    <x v="3"/>
    <x v="20"/>
    <x v="10"/>
    <n v="3500000"/>
    <x v="76"/>
    <x v="1"/>
    <x v="3"/>
    <x v="1"/>
    <x v="2"/>
    <s v="Normal"/>
    <m/>
    <x v="2"/>
  </r>
  <r>
    <x v="131"/>
    <x v="129"/>
    <x v="16"/>
    <n v="170.18"/>
    <x v="35"/>
    <s v="CM"/>
    <x v="8"/>
    <x v="21"/>
    <x v="1"/>
    <n v="2100000"/>
    <x v="40"/>
    <x v="1"/>
    <x v="3"/>
    <x v="2"/>
    <x v="4"/>
    <s v="Lean"/>
    <n v="6500000"/>
    <x v="2"/>
  </r>
  <r>
    <x v="132"/>
    <x v="130"/>
    <x v="3"/>
    <n v="152.4"/>
    <x v="17"/>
    <s v="RB"/>
    <x v="31"/>
    <x v="21"/>
    <x v="10"/>
    <n v="2100000"/>
    <x v="77"/>
    <x v="1"/>
    <x v="3"/>
    <x v="2"/>
    <x v="2"/>
    <s v="Lean"/>
    <n v="4100000"/>
    <x v="2"/>
  </r>
  <r>
    <x v="133"/>
    <x v="131"/>
    <x v="16"/>
    <n v="170.18"/>
    <x v="19"/>
    <s v="LW,CF"/>
    <x v="8"/>
    <x v="21"/>
    <x v="9"/>
    <n v="2200000"/>
    <x v="51"/>
    <x v="0"/>
    <x v="3"/>
    <x v="1"/>
    <x v="0"/>
    <s v="Normal"/>
    <n v="5800000"/>
    <x v="2"/>
  </r>
  <r>
    <x v="134"/>
    <x v="132"/>
    <x v="17"/>
    <n v="172.72"/>
    <x v="36"/>
    <s v="CAM,RM,LM"/>
    <x v="9"/>
    <x v="22"/>
    <x v="8"/>
    <n v="1800000"/>
    <x v="77"/>
    <x v="1"/>
    <x v="3"/>
    <x v="2"/>
    <x v="4"/>
    <s v="Normal"/>
    <n v="3800000"/>
    <x v="2"/>
  </r>
  <r>
    <x v="135"/>
    <x v="133"/>
    <x v="15"/>
    <n v="170.18"/>
    <x v="19"/>
    <s v="CAM,CM,LM"/>
    <x v="8"/>
    <x v="22"/>
    <x v="8"/>
    <n v="1800000"/>
    <x v="74"/>
    <x v="0"/>
    <x v="3"/>
    <x v="2"/>
    <x v="4"/>
    <s v="Lean"/>
    <n v="4100000"/>
    <x v="2"/>
  </r>
  <r>
    <x v="136"/>
    <x v="134"/>
    <x v="16"/>
    <n v="182.88"/>
    <x v="7"/>
    <s v="RW,LW"/>
    <x v="5"/>
    <x v="23"/>
    <x v="10"/>
    <n v="1300000"/>
    <x v="31"/>
    <x v="0"/>
    <x v="3"/>
    <x v="0"/>
    <x v="0"/>
    <s v="Lean"/>
    <n v="3300000"/>
    <x v="2"/>
  </r>
  <r>
    <x v="137"/>
    <x v="135"/>
    <x v="16"/>
    <n v="175.26"/>
    <x v="7"/>
    <s v="ST"/>
    <x v="22"/>
    <x v="23"/>
    <x v="10"/>
    <n v="1400000"/>
    <x v="67"/>
    <x v="1"/>
    <x v="3"/>
    <x v="2"/>
    <x v="4"/>
    <s v="Lean"/>
    <n v="3500000"/>
    <x v="2"/>
  </r>
  <r>
    <x v="138"/>
    <x v="136"/>
    <x v="17"/>
    <n v="152.4"/>
    <x v="7"/>
    <s v="LW,RW"/>
    <x v="22"/>
    <x v="24"/>
    <x v="9"/>
    <n v="1200000"/>
    <x v="73"/>
    <x v="0"/>
    <x v="3"/>
    <x v="0"/>
    <x v="4"/>
    <s v="Normal"/>
    <n v="3400000"/>
    <x v="2"/>
  </r>
  <r>
    <x v="139"/>
    <x v="137"/>
    <x v="16"/>
    <n v="185.42"/>
    <x v="20"/>
    <s v="ST"/>
    <x v="26"/>
    <x v="24"/>
    <x v="10"/>
    <n v="1100000"/>
    <x v="78"/>
    <x v="1"/>
    <x v="3"/>
    <x v="2"/>
    <x v="4"/>
    <s v="Normal"/>
    <n v="3000000"/>
    <x v="21"/>
  </r>
  <r>
    <x v="140"/>
    <x v="138"/>
    <x v="15"/>
    <n v="182.88"/>
    <x v="0"/>
    <s v="CB,CDM"/>
    <x v="25"/>
    <x v="24"/>
    <x v="9"/>
    <n v="1100000"/>
    <x v="74"/>
    <x v="1"/>
    <x v="3"/>
    <x v="2"/>
    <x v="2"/>
    <s v="Lean"/>
    <n v="3000000"/>
    <x v="17"/>
  </r>
  <r>
    <x v="141"/>
    <x v="139"/>
    <x v="17"/>
    <n v="182.88"/>
    <x v="14"/>
    <s v="RB,CB"/>
    <x v="5"/>
    <x v="25"/>
    <x v="10"/>
    <n v="500000"/>
    <x v="78"/>
    <x v="1"/>
    <x v="3"/>
    <x v="2"/>
    <x v="2"/>
    <s v="Lean"/>
    <n v="1400000"/>
    <x v="2"/>
  </r>
  <r>
    <x v="142"/>
    <x v="140"/>
    <x v="17"/>
    <n v="185.42"/>
    <x v="12"/>
    <s v="CAM,CM"/>
    <x v="2"/>
    <x v="25"/>
    <x v="10"/>
    <n v="550000"/>
    <x v="57"/>
    <x v="1"/>
    <x v="3"/>
    <x v="2"/>
    <x v="4"/>
    <s v="Normal"/>
    <n v="1500000"/>
    <x v="2"/>
  </r>
  <r>
    <x v="143"/>
    <x v="141"/>
    <x v="17"/>
    <n v="152.4"/>
    <x v="21"/>
    <s v="CM,CAM"/>
    <x v="3"/>
    <x v="25"/>
    <x v="9"/>
    <n v="550000"/>
    <x v="78"/>
    <x v="1"/>
    <x v="3"/>
    <x v="2"/>
    <x v="2"/>
    <s v="Lean"/>
    <n v="1500000"/>
    <x v="2"/>
  </r>
  <r>
    <x v="144"/>
    <x v="142"/>
    <x v="17"/>
    <n v="185.42"/>
    <x v="0"/>
    <s v="ST"/>
    <x v="2"/>
    <x v="26"/>
    <x v="9"/>
    <n v="1000000"/>
    <x v="70"/>
    <x v="1"/>
    <x v="3"/>
    <x v="2"/>
    <x v="4"/>
    <s v="Lean"/>
    <n v="2900000"/>
    <x v="2"/>
  </r>
  <r>
    <x v="145"/>
    <x v="143"/>
    <x v="15"/>
    <n v="182.88"/>
    <x v="15"/>
    <s v="LW,RW,CAM"/>
    <x v="13"/>
    <x v="26"/>
    <x v="10"/>
    <n v="975000"/>
    <x v="57"/>
    <x v="1"/>
    <x v="3"/>
    <x v="0"/>
    <x v="4"/>
    <s v="Lean"/>
    <n v="3100000"/>
    <x v="2"/>
  </r>
  <r>
    <x v="146"/>
    <x v="144"/>
    <x v="15"/>
    <n v="175.26"/>
    <x v="27"/>
    <s v="CM,CDM"/>
    <x v="2"/>
    <x v="26"/>
    <x v="10"/>
    <n v="975000"/>
    <x v="76"/>
    <x v="0"/>
    <x v="3"/>
    <x v="2"/>
    <x v="4"/>
    <s v="Lean"/>
    <n v="2900000"/>
    <x v="2"/>
  </r>
  <r>
    <x v="147"/>
    <x v="145"/>
    <x v="15"/>
    <n v="182.88"/>
    <x v="28"/>
    <s v="LW,RW,CAM"/>
    <x v="22"/>
    <x v="24"/>
    <x v="10"/>
    <n v="1100000"/>
    <x v="72"/>
    <x v="1"/>
    <x v="3"/>
    <x v="2"/>
    <x v="0"/>
    <s v="Lean"/>
    <m/>
    <x v="2"/>
  </r>
  <r>
    <x v="148"/>
    <x v="146"/>
    <x v="17"/>
    <n v="170.18"/>
    <x v="27"/>
    <s v="CAM,ST"/>
    <x v="0"/>
    <x v="24"/>
    <x v="10"/>
    <n v="1100000"/>
    <x v="76"/>
    <x v="1"/>
    <x v="3"/>
    <x v="2"/>
    <x v="4"/>
    <s v="Normal"/>
    <n v="2700000"/>
    <x v="2"/>
  </r>
  <r>
    <x v="149"/>
    <x v="147"/>
    <x v="16"/>
    <n v="175.26"/>
    <x v="36"/>
    <s v="CM,CDM"/>
    <x v="2"/>
    <x v="24"/>
    <x v="10"/>
    <n v="1100000"/>
    <x v="75"/>
    <x v="1"/>
    <x v="3"/>
    <x v="0"/>
    <x v="4"/>
    <s v="Lean"/>
    <n v="3200000"/>
    <x v="2"/>
  </r>
  <r>
    <x v="150"/>
    <x v="148"/>
    <x v="17"/>
    <n v="172.72"/>
    <x v="14"/>
    <s v="CAM,RM,ST,LM"/>
    <x v="32"/>
    <x v="24"/>
    <x v="10"/>
    <n v="1100000"/>
    <x v="76"/>
    <x v="0"/>
    <x v="3"/>
    <x v="0"/>
    <x v="0"/>
    <s v="Lean"/>
    <n v="2400000"/>
    <x v="2"/>
  </r>
  <r>
    <x v="151"/>
    <x v="149"/>
    <x v="16"/>
    <n v="193.04"/>
    <x v="11"/>
    <s v="GK"/>
    <x v="6"/>
    <x v="24"/>
    <x v="10"/>
    <n v="900000"/>
    <x v="77"/>
    <x v="0"/>
    <x v="3"/>
    <x v="3"/>
    <x v="3"/>
    <s v="Normal"/>
    <n v="2400000"/>
    <x v="2"/>
  </r>
  <r>
    <x v="152"/>
    <x v="150"/>
    <x v="15"/>
    <n v="175.26"/>
    <x v="31"/>
    <s v="RM,LM"/>
    <x v="25"/>
    <x v="23"/>
    <x v="10"/>
    <n v="1300000"/>
    <x v="78"/>
    <x v="1"/>
    <x v="3"/>
    <x v="2"/>
    <x v="4"/>
    <s v="Lean"/>
    <n v="3000000"/>
    <x v="2"/>
  </r>
  <r>
    <x v="153"/>
    <x v="124"/>
    <x v="15"/>
    <n v="165.1"/>
    <x v="37"/>
    <s v="LM,CM,CAM"/>
    <x v="2"/>
    <x v="23"/>
    <x v="8"/>
    <n v="1500000"/>
    <x v="74"/>
    <x v="1"/>
    <x v="3"/>
    <x v="2"/>
    <x v="0"/>
    <s v="Lean"/>
    <n v="4200000"/>
    <x v="2"/>
  </r>
  <r>
    <x v="154"/>
    <x v="151"/>
    <x v="17"/>
    <n v="193.04"/>
    <x v="8"/>
    <s v="CB"/>
    <x v="2"/>
    <x v="23"/>
    <x v="9"/>
    <n v="1100000"/>
    <x v="75"/>
    <x v="0"/>
    <x v="3"/>
    <x v="2"/>
    <x v="2"/>
    <s v="Lean"/>
    <n v="3300000"/>
    <x v="2"/>
  </r>
  <r>
    <x v="155"/>
    <x v="152"/>
    <x v="17"/>
    <n v="185.42"/>
    <x v="6"/>
    <s v="CF,ST,RW,CAM"/>
    <x v="22"/>
    <x v="23"/>
    <x v="9"/>
    <n v="1300000"/>
    <x v="69"/>
    <x v="0"/>
    <x v="3"/>
    <x v="1"/>
    <x v="4"/>
    <s v="Lean"/>
    <n v="3700000"/>
    <x v="2"/>
  </r>
  <r>
    <x v="156"/>
    <x v="153"/>
    <x v="15"/>
    <n v="154.94"/>
    <x v="21"/>
    <s v="ST"/>
    <x v="5"/>
    <x v="23"/>
    <x v="10"/>
    <n v="1300000"/>
    <x v="77"/>
    <x v="1"/>
    <x v="3"/>
    <x v="0"/>
    <x v="4"/>
    <s v="Normal"/>
    <n v="2700000"/>
    <x v="2"/>
  </r>
  <r>
    <x v="157"/>
    <x v="154"/>
    <x v="16"/>
    <n v="152.4"/>
    <x v="7"/>
    <s v="CM,CAM,LW"/>
    <x v="22"/>
    <x v="27"/>
    <x v="9"/>
    <n v="1600000"/>
    <x v="79"/>
    <x v="1"/>
    <x v="3"/>
    <x v="3"/>
    <x v="0"/>
    <s v="Lean"/>
    <n v="3900000"/>
    <x v="2"/>
  </r>
  <r>
    <x v="158"/>
    <x v="155"/>
    <x v="16"/>
    <n v="154.94"/>
    <x v="7"/>
    <s v="ST"/>
    <x v="2"/>
    <x v="27"/>
    <x v="10"/>
    <n v="1600000"/>
    <x v="69"/>
    <x v="1"/>
    <x v="3"/>
    <x v="2"/>
    <x v="4"/>
    <s v="Lean"/>
    <n v="4000000"/>
    <x v="2"/>
  </r>
  <r>
    <x v="159"/>
    <x v="156"/>
    <x v="15"/>
    <n v="170.18"/>
    <x v="17"/>
    <s v="CAM,CM,LW"/>
    <x v="22"/>
    <x v="27"/>
    <x v="8"/>
    <n v="1500000"/>
    <x v="31"/>
    <x v="1"/>
    <x v="3"/>
    <x v="0"/>
    <x v="0"/>
    <s v="Lean"/>
    <n v="4400000"/>
    <x v="2"/>
  </r>
  <r>
    <x v="160"/>
    <x v="157"/>
    <x v="16"/>
    <n v="182.88"/>
    <x v="13"/>
    <s v="ST"/>
    <x v="2"/>
    <x v="27"/>
    <x v="9"/>
    <n v="1600000"/>
    <x v="79"/>
    <x v="1"/>
    <x v="3"/>
    <x v="2"/>
    <x v="4"/>
    <s v="Normal"/>
    <n v="4000000"/>
    <x v="2"/>
  </r>
  <r>
    <x v="161"/>
    <x v="158"/>
    <x v="17"/>
    <n v="187.96"/>
    <x v="13"/>
    <s v="ST"/>
    <x v="3"/>
    <x v="27"/>
    <x v="3"/>
    <n v="1700000"/>
    <x v="69"/>
    <x v="1"/>
    <x v="3"/>
    <x v="2"/>
    <x v="4"/>
    <s v="Normal"/>
    <n v="4900000"/>
    <x v="2"/>
  </r>
  <r>
    <x v="162"/>
    <x v="159"/>
    <x v="15"/>
    <n v="193.04"/>
    <x v="38"/>
    <s v="ST"/>
    <x v="33"/>
    <x v="22"/>
    <x v="10"/>
    <n v="1800000"/>
    <x v="74"/>
    <x v="0"/>
    <x v="3"/>
    <x v="2"/>
    <x v="4"/>
    <s v="Normal"/>
    <n v="3800000"/>
    <x v="2"/>
  </r>
  <r>
    <x v="163"/>
    <x v="160"/>
    <x v="16"/>
    <n v="175.26"/>
    <x v="0"/>
    <s v="CAM,LW,ST"/>
    <x v="25"/>
    <x v="22"/>
    <x v="10"/>
    <n v="1800000"/>
    <x v="31"/>
    <x v="1"/>
    <x v="3"/>
    <x v="0"/>
    <x v="4"/>
    <s v="Normal"/>
    <n v="4600000"/>
    <x v="13"/>
  </r>
  <r>
    <x v="164"/>
    <x v="161"/>
    <x v="3"/>
    <n v="182.88"/>
    <x v="8"/>
    <s v="ST"/>
    <x v="34"/>
    <x v="22"/>
    <x v="10"/>
    <n v="1900000"/>
    <x v="75"/>
    <x v="1"/>
    <x v="3"/>
    <x v="2"/>
    <x v="4"/>
    <s v="Lean"/>
    <n v="4500000"/>
    <x v="2"/>
  </r>
  <r>
    <x v="165"/>
    <x v="162"/>
    <x v="16"/>
    <n v="182.88"/>
    <x v="15"/>
    <s v="ST,LM"/>
    <x v="6"/>
    <x v="22"/>
    <x v="9"/>
    <n v="1900000"/>
    <x v="77"/>
    <x v="1"/>
    <x v="3"/>
    <x v="2"/>
    <x v="4"/>
    <s v="Lean"/>
    <n v="4100000"/>
    <x v="2"/>
  </r>
  <r>
    <x v="166"/>
    <x v="163"/>
    <x v="16"/>
    <n v="185.42"/>
    <x v="31"/>
    <s v="ST,LW"/>
    <x v="26"/>
    <x v="21"/>
    <x v="10"/>
    <n v="2200000"/>
    <x v="80"/>
    <x v="1"/>
    <x v="3"/>
    <x v="2"/>
    <x v="4"/>
    <s v="Lean"/>
    <m/>
    <x v="4"/>
  </r>
  <r>
    <x v="167"/>
    <x v="164"/>
    <x v="16"/>
    <n v="190.5"/>
    <x v="12"/>
    <s v="CB"/>
    <x v="3"/>
    <x v="21"/>
    <x v="9"/>
    <n v="2000000"/>
    <x v="73"/>
    <x v="0"/>
    <x v="3"/>
    <x v="2"/>
    <x v="2"/>
    <s v="Lean"/>
    <m/>
    <x v="2"/>
  </r>
  <r>
    <x v="168"/>
    <x v="165"/>
    <x v="3"/>
    <n v="182.88"/>
    <x v="11"/>
    <s v="ST"/>
    <x v="35"/>
    <x v="21"/>
    <x v="9"/>
    <n v="2300000"/>
    <x v="73"/>
    <x v="1"/>
    <x v="3"/>
    <x v="2"/>
    <x v="4"/>
    <s v="Normal"/>
    <n v="4800000"/>
    <x v="2"/>
  </r>
  <r>
    <x v="169"/>
    <x v="166"/>
    <x v="3"/>
    <n v="152.4"/>
    <x v="0"/>
    <s v="CB,LWB"/>
    <x v="2"/>
    <x v="21"/>
    <x v="10"/>
    <n v="2000000"/>
    <x v="70"/>
    <x v="0"/>
    <x v="3"/>
    <x v="2"/>
    <x v="2"/>
    <s v="Normal"/>
    <n v="5100000"/>
    <x v="2"/>
  </r>
  <r>
    <x v="170"/>
    <x v="167"/>
    <x v="16"/>
    <n v="190.5"/>
    <x v="20"/>
    <s v="CAM,CM,RW"/>
    <x v="3"/>
    <x v="20"/>
    <x v="8"/>
    <n v="3700000"/>
    <x v="50"/>
    <x v="0"/>
    <x v="3"/>
    <x v="2"/>
    <x v="4"/>
    <s v="Normal"/>
    <n v="8500000"/>
    <x v="2"/>
  </r>
  <r>
    <x v="171"/>
    <x v="168"/>
    <x v="12"/>
    <n v="152.4"/>
    <x v="7"/>
    <s v="LM,LB"/>
    <x v="12"/>
    <x v="20"/>
    <x v="10"/>
    <n v="3900000"/>
    <x v="56"/>
    <x v="0"/>
    <x v="3"/>
    <x v="2"/>
    <x v="4"/>
    <s v="Normal"/>
    <m/>
    <x v="2"/>
  </r>
  <r>
    <x v="172"/>
    <x v="169"/>
    <x v="16"/>
    <n v="175.26"/>
    <x v="23"/>
    <s v="RB"/>
    <x v="22"/>
    <x v="20"/>
    <x v="10"/>
    <n v="3300000"/>
    <x v="75"/>
    <x v="1"/>
    <x v="3"/>
    <x v="2"/>
    <x v="4"/>
    <s v="Normal"/>
    <n v="8200000"/>
    <x v="2"/>
  </r>
  <r>
    <x v="173"/>
    <x v="170"/>
    <x v="15"/>
    <n v="152.4"/>
    <x v="12"/>
    <s v="LW,CAM,RW"/>
    <x v="22"/>
    <x v="20"/>
    <x v="8"/>
    <n v="3500000"/>
    <x v="53"/>
    <x v="1"/>
    <x v="3"/>
    <x v="2"/>
    <x v="0"/>
    <s v="Lean"/>
    <n v="8700000"/>
    <x v="2"/>
  </r>
  <r>
    <x v="174"/>
    <x v="171"/>
    <x v="3"/>
    <n v="185.42"/>
    <x v="8"/>
    <s v="CM,RM"/>
    <x v="18"/>
    <x v="20"/>
    <x v="10"/>
    <n v="3800000"/>
    <x v="74"/>
    <x v="1"/>
    <x v="3"/>
    <x v="2"/>
    <x v="4"/>
    <s v="Normal"/>
    <n v="8800000"/>
    <x v="2"/>
  </r>
  <r>
    <x v="175"/>
    <x v="172"/>
    <x v="16"/>
    <n v="182.88"/>
    <x v="26"/>
    <s v="RW,RM"/>
    <x v="8"/>
    <x v="20"/>
    <x v="10"/>
    <n v="3800000"/>
    <x v="58"/>
    <x v="1"/>
    <x v="3"/>
    <x v="0"/>
    <x v="0"/>
    <s v="Normal"/>
    <n v="9600000"/>
    <x v="2"/>
  </r>
  <r>
    <x v="176"/>
    <x v="173"/>
    <x v="3"/>
    <n v="152.4"/>
    <x v="6"/>
    <s v="CM"/>
    <x v="17"/>
    <x v="20"/>
    <x v="10"/>
    <n v="3800000"/>
    <x v="78"/>
    <x v="1"/>
    <x v="3"/>
    <x v="0"/>
    <x v="4"/>
    <s v="Lean"/>
    <n v="9900000"/>
    <x v="2"/>
  </r>
  <r>
    <x v="177"/>
    <x v="174"/>
    <x v="12"/>
    <n v="154.94"/>
    <x v="0"/>
    <s v="LW,CAM"/>
    <x v="27"/>
    <x v="20"/>
    <x v="10"/>
    <n v="3900000"/>
    <x v="50"/>
    <x v="1"/>
    <x v="3"/>
    <x v="2"/>
    <x v="4"/>
    <s v="Lean"/>
    <m/>
    <x v="2"/>
  </r>
  <r>
    <x v="178"/>
    <x v="175"/>
    <x v="16"/>
    <n v="154.94"/>
    <x v="29"/>
    <s v="RB"/>
    <x v="22"/>
    <x v="19"/>
    <x v="10"/>
    <n v="4400000"/>
    <x v="67"/>
    <x v="1"/>
    <x v="3"/>
    <x v="2"/>
    <x v="4"/>
    <s v="Stocky"/>
    <n v="11000000"/>
    <x v="2"/>
  </r>
  <r>
    <x v="179"/>
    <x v="176"/>
    <x v="15"/>
    <n v="154.94"/>
    <x v="20"/>
    <s v="CDM,CM"/>
    <x v="3"/>
    <x v="19"/>
    <x v="4"/>
    <n v="4400000"/>
    <x v="57"/>
    <x v="1"/>
    <x v="3"/>
    <x v="0"/>
    <x v="4"/>
    <s v="Normal"/>
    <n v="9800000"/>
    <x v="2"/>
  </r>
  <r>
    <x v="180"/>
    <x v="177"/>
    <x v="3"/>
    <n v="175.26"/>
    <x v="14"/>
    <s v="LM,RM,LW"/>
    <x v="5"/>
    <x v="19"/>
    <x v="9"/>
    <n v="5000000"/>
    <x v="72"/>
    <x v="0"/>
    <x v="3"/>
    <x v="3"/>
    <x v="4"/>
    <s v="Normal"/>
    <n v="11600000"/>
    <x v="2"/>
  </r>
  <r>
    <x v="181"/>
    <x v="178"/>
    <x v="16"/>
    <n v="172.72"/>
    <x v="7"/>
    <s v="RM"/>
    <x v="27"/>
    <x v="19"/>
    <x v="10"/>
    <n v="5000000"/>
    <x v="73"/>
    <x v="0"/>
    <x v="3"/>
    <x v="2"/>
    <x v="4"/>
    <s v="Lean"/>
    <n v="13600000"/>
    <x v="2"/>
  </r>
  <r>
    <x v="182"/>
    <x v="179"/>
    <x v="15"/>
    <n v="152.4"/>
    <x v="8"/>
    <s v="RM"/>
    <x v="12"/>
    <x v="19"/>
    <x v="9"/>
    <n v="4700000"/>
    <x v="31"/>
    <x v="1"/>
    <x v="3"/>
    <x v="3"/>
    <x v="0"/>
    <s v="Normal"/>
    <n v="10900000"/>
    <x v="2"/>
  </r>
  <r>
    <x v="183"/>
    <x v="180"/>
    <x v="3"/>
    <n v="182.88"/>
    <x v="1"/>
    <s v="ST,LW"/>
    <x v="2"/>
    <x v="19"/>
    <x v="10"/>
    <n v="5000000"/>
    <x v="69"/>
    <x v="1"/>
    <x v="3"/>
    <x v="0"/>
    <x v="0"/>
    <s v="Lean"/>
    <n v="12600000"/>
    <x v="2"/>
  </r>
  <r>
    <x v="184"/>
    <x v="181"/>
    <x v="16"/>
    <n v="175.26"/>
    <x v="14"/>
    <s v="LW,RW"/>
    <x v="17"/>
    <x v="19"/>
    <x v="10"/>
    <n v="5000000"/>
    <x v="78"/>
    <x v="1"/>
    <x v="3"/>
    <x v="2"/>
    <x v="0"/>
    <s v="Lean"/>
    <n v="13100000"/>
    <x v="2"/>
  </r>
  <r>
    <x v="185"/>
    <x v="182"/>
    <x v="16"/>
    <n v="185.42"/>
    <x v="19"/>
    <s v="CM,CDM"/>
    <x v="2"/>
    <x v="18"/>
    <x v="10"/>
    <n v="6000000"/>
    <x v="65"/>
    <x v="1"/>
    <x v="3"/>
    <x v="2"/>
    <x v="4"/>
    <s v="Lean"/>
    <n v="15200000"/>
    <x v="2"/>
  </r>
  <r>
    <x v="186"/>
    <x v="183"/>
    <x v="16"/>
    <n v="185.42"/>
    <x v="29"/>
    <s v="CB"/>
    <x v="9"/>
    <x v="18"/>
    <x v="9"/>
    <n v="6000000"/>
    <x v="31"/>
    <x v="1"/>
    <x v="3"/>
    <x v="2"/>
    <x v="2"/>
    <s v="Lean"/>
    <m/>
    <x v="2"/>
  </r>
  <r>
    <x v="187"/>
    <x v="184"/>
    <x v="16"/>
    <n v="170.18"/>
    <x v="21"/>
    <s v="RW,LW,LM"/>
    <x v="2"/>
    <x v="18"/>
    <x v="10"/>
    <n v="5500000"/>
    <x v="53"/>
    <x v="0"/>
    <x v="3"/>
    <x v="3"/>
    <x v="0"/>
    <s v="Lean"/>
    <n v="13600000"/>
    <x v="2"/>
  </r>
  <r>
    <x v="188"/>
    <x v="185"/>
    <x v="16"/>
    <n v="152.4"/>
    <x v="19"/>
    <s v="CB,CDM"/>
    <x v="2"/>
    <x v="18"/>
    <x v="9"/>
    <n v="6000000"/>
    <x v="69"/>
    <x v="1"/>
    <x v="3"/>
    <x v="2"/>
    <x v="4"/>
    <s v="Lean"/>
    <n v="15200000"/>
    <x v="2"/>
  </r>
  <r>
    <x v="189"/>
    <x v="186"/>
    <x v="15"/>
    <n v="154.94"/>
    <x v="0"/>
    <s v="LM,RM"/>
    <x v="36"/>
    <x v="18"/>
    <x v="8"/>
    <n v="6000000"/>
    <x v="34"/>
    <x v="0"/>
    <x v="3"/>
    <x v="0"/>
    <x v="0"/>
    <s v="Lean"/>
    <n v="13700000"/>
    <x v="20"/>
  </r>
  <r>
    <x v="190"/>
    <x v="187"/>
    <x v="3"/>
    <n v="175.26"/>
    <x v="19"/>
    <s v="RM,LM,ST"/>
    <x v="4"/>
    <x v="18"/>
    <x v="10"/>
    <n v="6000000"/>
    <x v="74"/>
    <x v="1"/>
    <x v="3"/>
    <x v="0"/>
    <x v="4"/>
    <s v="Lean"/>
    <n v="12200000"/>
    <x v="2"/>
  </r>
  <r>
    <x v="191"/>
    <x v="188"/>
    <x v="16"/>
    <n v="175.26"/>
    <x v="7"/>
    <s v="RWB,RB,RM"/>
    <x v="8"/>
    <x v="18"/>
    <x v="10"/>
    <n v="4900000"/>
    <x v="74"/>
    <x v="1"/>
    <x v="3"/>
    <x v="2"/>
    <x v="4"/>
    <s v="Lean"/>
    <n v="13300000"/>
    <x v="2"/>
  </r>
  <r>
    <x v="192"/>
    <x v="189"/>
    <x v="16"/>
    <n v="182.88"/>
    <x v="12"/>
    <s v="ST,RM,CAM"/>
    <x v="12"/>
    <x v="18"/>
    <x v="9"/>
    <n v="6500000"/>
    <x v="49"/>
    <x v="1"/>
    <x v="3"/>
    <x v="0"/>
    <x v="4"/>
    <s v="Lean"/>
    <n v="15100000"/>
    <x v="2"/>
  </r>
  <r>
    <x v="193"/>
    <x v="190"/>
    <x v="16"/>
    <n v="182.88"/>
    <x v="6"/>
    <s v="CDM"/>
    <x v="17"/>
    <x v="18"/>
    <x v="8"/>
    <n v="6000000"/>
    <x v="77"/>
    <x v="1"/>
    <x v="3"/>
    <x v="3"/>
    <x v="4"/>
    <s v="Lean"/>
    <n v="15800000"/>
    <x v="2"/>
  </r>
  <r>
    <x v="194"/>
    <x v="191"/>
    <x v="12"/>
    <n v="185.42"/>
    <x v="12"/>
    <s v="CB"/>
    <x v="3"/>
    <x v="18"/>
    <x v="9"/>
    <n v="6000000"/>
    <x v="50"/>
    <x v="1"/>
    <x v="3"/>
    <x v="2"/>
    <x v="2"/>
    <s v="Normal"/>
    <n v="14000000"/>
    <x v="2"/>
  </r>
  <r>
    <x v="195"/>
    <x v="192"/>
    <x v="16"/>
    <n v="175.26"/>
    <x v="11"/>
    <s v="RW"/>
    <x v="22"/>
    <x v="18"/>
    <x v="10"/>
    <n v="5500000"/>
    <x v="81"/>
    <x v="1"/>
    <x v="3"/>
    <x v="0"/>
    <x v="0"/>
    <s v="Lean"/>
    <m/>
    <x v="2"/>
  </r>
  <r>
    <x v="196"/>
    <x v="181"/>
    <x v="16"/>
    <n v="165.1"/>
    <x v="21"/>
    <s v="LM,CAM,ST"/>
    <x v="0"/>
    <x v="17"/>
    <x v="3"/>
    <n v="8500000"/>
    <x v="78"/>
    <x v="1"/>
    <x v="3"/>
    <x v="0"/>
    <x v="4"/>
    <s v="Normal"/>
    <n v="18100000"/>
    <x v="2"/>
  </r>
  <r>
    <x v="197"/>
    <x v="193"/>
    <x v="12"/>
    <n v="172.72"/>
    <x v="19"/>
    <s v="CM"/>
    <x v="8"/>
    <x v="17"/>
    <x v="10"/>
    <n v="7000000"/>
    <x v="82"/>
    <x v="1"/>
    <x v="3"/>
    <x v="2"/>
    <x v="4"/>
    <s v="Normal"/>
    <m/>
    <x v="2"/>
  </r>
  <r>
    <x v="198"/>
    <x v="194"/>
    <x v="3"/>
    <n v="152.4"/>
    <x v="0"/>
    <s v="CM,CDM,CAM"/>
    <x v="37"/>
    <x v="17"/>
    <x v="10"/>
    <n v="7000000"/>
    <x v="57"/>
    <x v="1"/>
    <x v="3"/>
    <x v="2"/>
    <x v="4"/>
    <s v="Lean"/>
    <n v="16100000"/>
    <x v="2"/>
  </r>
  <r>
    <x v="199"/>
    <x v="195"/>
    <x v="11"/>
    <n v="182.88"/>
    <x v="6"/>
    <s v="RW,RM"/>
    <x v="3"/>
    <x v="17"/>
    <x v="10"/>
    <n v="7000000"/>
    <x v="66"/>
    <x v="0"/>
    <x v="3"/>
    <x v="0"/>
    <x v="0"/>
    <s v="Normal"/>
    <m/>
    <x v="2"/>
  </r>
  <r>
    <x v="200"/>
    <x v="196"/>
    <x v="16"/>
    <n v="154.94"/>
    <x v="0"/>
    <s v="RM"/>
    <x v="8"/>
    <x v="17"/>
    <x v="9"/>
    <n v="7000000"/>
    <x v="72"/>
    <x v="1"/>
    <x v="3"/>
    <x v="0"/>
    <x v="4"/>
    <s v="Lean"/>
    <n v="19100000"/>
    <x v="2"/>
  </r>
  <r>
    <x v="201"/>
    <x v="197"/>
    <x v="3"/>
    <n v="182.88"/>
    <x v="12"/>
    <s v="LM,LW,RM,RW"/>
    <x v="1"/>
    <x v="16"/>
    <x v="10"/>
    <n v="9500000"/>
    <x v="49"/>
    <x v="1"/>
    <x v="3"/>
    <x v="0"/>
    <x v="4"/>
    <s v="Normal"/>
    <n v="18100000"/>
    <x v="2"/>
  </r>
  <r>
    <x v="202"/>
    <x v="198"/>
    <x v="12"/>
    <n v="190.5"/>
    <x v="8"/>
    <s v="CDM,CM"/>
    <x v="20"/>
    <x v="16"/>
    <x v="10"/>
    <n v="8500000"/>
    <x v="80"/>
    <x v="1"/>
    <x v="3"/>
    <x v="0"/>
    <x v="4"/>
    <s v="Lean"/>
    <n v="18700000"/>
    <x v="2"/>
  </r>
  <r>
    <x v="203"/>
    <x v="199"/>
    <x v="12"/>
    <n v="170.18"/>
    <x v="28"/>
    <s v="CAM,RM,LM,CM"/>
    <x v="0"/>
    <x v="16"/>
    <x v="10"/>
    <n v="9500000"/>
    <x v="50"/>
    <x v="1"/>
    <x v="3"/>
    <x v="2"/>
    <x v="4"/>
    <s v="Normal"/>
    <n v="15200000"/>
    <x v="2"/>
  </r>
  <r>
    <x v="204"/>
    <x v="200"/>
    <x v="3"/>
    <n v="185.42"/>
    <x v="13"/>
    <s v="CDM,CB,CM"/>
    <x v="38"/>
    <x v="16"/>
    <x v="9"/>
    <n v="8500000"/>
    <x v="83"/>
    <x v="1"/>
    <x v="3"/>
    <x v="2"/>
    <x v="2"/>
    <s v="Lean"/>
    <n v="17900000"/>
    <x v="2"/>
  </r>
  <r>
    <x v="205"/>
    <x v="201"/>
    <x v="12"/>
    <n v="152.4"/>
    <x v="7"/>
    <s v="CAM,RM"/>
    <x v="15"/>
    <x v="16"/>
    <x v="10"/>
    <n v="9500000"/>
    <x v="33"/>
    <x v="1"/>
    <x v="3"/>
    <x v="2"/>
    <x v="0"/>
    <s v="Normal"/>
    <n v="18100000"/>
    <x v="2"/>
  </r>
  <r>
    <x v="206"/>
    <x v="202"/>
    <x v="12"/>
    <n v="172.72"/>
    <x v="7"/>
    <s v="RW,CM"/>
    <x v="25"/>
    <x v="16"/>
    <x v="9"/>
    <n v="10000000"/>
    <x v="46"/>
    <x v="0"/>
    <x v="3"/>
    <x v="2"/>
    <x v="4"/>
    <s v="Lean"/>
    <m/>
    <x v="12"/>
  </r>
  <r>
    <x v="207"/>
    <x v="203"/>
    <x v="16"/>
    <n v="152.4"/>
    <x v="12"/>
    <s v="LM,CAM"/>
    <x v="39"/>
    <x v="16"/>
    <x v="8"/>
    <n v="10000000"/>
    <x v="73"/>
    <x v="1"/>
    <x v="3"/>
    <x v="2"/>
    <x v="4"/>
    <s v="Lean"/>
    <n v="21300000"/>
    <x v="2"/>
  </r>
  <r>
    <x v="208"/>
    <x v="204"/>
    <x v="12"/>
    <n v="175.26"/>
    <x v="15"/>
    <s v="LM,LW,RM"/>
    <x v="22"/>
    <x v="15"/>
    <x v="9"/>
    <n v="11500000"/>
    <x v="84"/>
    <x v="1"/>
    <x v="3"/>
    <x v="0"/>
    <x v="4"/>
    <s v="Lean"/>
    <n v="24200000"/>
    <x v="2"/>
  </r>
  <r>
    <x v="209"/>
    <x v="205"/>
    <x v="11"/>
    <n v="182.88"/>
    <x v="6"/>
    <s v="LW,ST,LM"/>
    <x v="2"/>
    <x v="15"/>
    <x v="10"/>
    <n v="11000000"/>
    <x v="85"/>
    <x v="1"/>
    <x v="3"/>
    <x v="2"/>
    <x v="0"/>
    <s v="Lean"/>
    <n v="23100000"/>
    <x v="2"/>
  </r>
  <r>
    <x v="210"/>
    <x v="206"/>
    <x v="3"/>
    <n v="185.42"/>
    <x v="18"/>
    <s v="CB,RB,LB"/>
    <x v="40"/>
    <x v="15"/>
    <x v="10"/>
    <n v="9000000"/>
    <x v="30"/>
    <x v="1"/>
    <x v="3"/>
    <x v="2"/>
    <x v="2"/>
    <s v="Lean"/>
    <n v="17100000"/>
    <x v="2"/>
  </r>
  <r>
    <x v="211"/>
    <x v="207"/>
    <x v="12"/>
    <n v="167.64"/>
    <x v="31"/>
    <s v="LW,CAM"/>
    <x v="0"/>
    <x v="15"/>
    <x v="9"/>
    <n v="11500000"/>
    <x v="67"/>
    <x v="1"/>
    <x v="3"/>
    <x v="2"/>
    <x v="0"/>
    <s v="Normal"/>
    <n v="19600000"/>
    <x v="2"/>
  </r>
  <r>
    <x v="212"/>
    <x v="208"/>
    <x v="12"/>
    <n v="182.88"/>
    <x v="1"/>
    <s v="CM,CDM"/>
    <x v="3"/>
    <x v="15"/>
    <x v="10"/>
    <n v="10500000"/>
    <x v="49"/>
    <x v="0"/>
    <x v="3"/>
    <x v="2"/>
    <x v="4"/>
    <s v="Lean"/>
    <n v="20000000"/>
    <x v="2"/>
  </r>
  <r>
    <x v="213"/>
    <x v="209"/>
    <x v="12"/>
    <n v="167.64"/>
    <x v="36"/>
    <s v="RM,LM,CAM"/>
    <x v="8"/>
    <x v="15"/>
    <x v="10"/>
    <n v="11000000"/>
    <x v="49"/>
    <x v="0"/>
    <x v="3"/>
    <x v="2"/>
    <x v="4"/>
    <s v="Normal"/>
    <n v="25300000"/>
    <x v="2"/>
  </r>
  <r>
    <x v="214"/>
    <x v="210"/>
    <x v="16"/>
    <n v="193.04"/>
    <x v="13"/>
    <s v="CB"/>
    <x v="2"/>
    <x v="15"/>
    <x v="10"/>
    <n v="8500000"/>
    <x v="72"/>
    <x v="0"/>
    <x v="3"/>
    <x v="2"/>
    <x v="2"/>
    <s v="Normal"/>
    <n v="16200000"/>
    <x v="2"/>
  </r>
  <r>
    <x v="215"/>
    <x v="211"/>
    <x v="11"/>
    <n v="175.26"/>
    <x v="7"/>
    <s v="RB,RWB"/>
    <x v="41"/>
    <x v="15"/>
    <x v="10"/>
    <n v="9000000"/>
    <x v="83"/>
    <x v="1"/>
    <x v="3"/>
    <x v="1"/>
    <x v="0"/>
    <s v="Normal"/>
    <n v="18900000"/>
    <x v="2"/>
  </r>
  <r>
    <x v="216"/>
    <x v="212"/>
    <x v="15"/>
    <n v="152.4"/>
    <x v="11"/>
    <s v="LW,LB,LM"/>
    <x v="22"/>
    <x v="15"/>
    <x v="8"/>
    <n v="11000000"/>
    <x v="36"/>
    <x v="0"/>
    <x v="3"/>
    <x v="2"/>
    <x v="0"/>
    <s v="Lean"/>
    <n v="23100000"/>
    <x v="2"/>
  </r>
  <r>
    <x v="217"/>
    <x v="213"/>
    <x v="3"/>
    <n v="172.72"/>
    <x v="23"/>
    <s v="LB"/>
    <x v="7"/>
    <x v="15"/>
    <x v="10"/>
    <n v="9500000"/>
    <x v="36"/>
    <x v="0"/>
    <x v="3"/>
    <x v="2"/>
    <x v="4"/>
    <s v="Normal"/>
    <n v="18100000"/>
    <x v="2"/>
  </r>
  <r>
    <x v="218"/>
    <x v="214"/>
    <x v="3"/>
    <n v="154.94"/>
    <x v="12"/>
    <s v="CB"/>
    <x v="2"/>
    <x v="15"/>
    <x v="8"/>
    <n v="10000000"/>
    <x v="50"/>
    <x v="1"/>
    <x v="3"/>
    <x v="2"/>
    <x v="2"/>
    <s v="Normal"/>
    <n v="22000000"/>
    <x v="2"/>
  </r>
  <r>
    <x v="219"/>
    <x v="215"/>
    <x v="3"/>
    <n v="154.94"/>
    <x v="11"/>
    <s v="CM"/>
    <x v="17"/>
    <x v="15"/>
    <x v="10"/>
    <n v="10500000"/>
    <x v="75"/>
    <x v="1"/>
    <x v="3"/>
    <x v="2"/>
    <x v="4"/>
    <s v="Lean"/>
    <n v="23100000"/>
    <x v="2"/>
  </r>
  <r>
    <x v="220"/>
    <x v="166"/>
    <x v="3"/>
    <n v="182.88"/>
    <x v="20"/>
    <s v="CM,CDM"/>
    <x v="6"/>
    <x v="15"/>
    <x v="8"/>
    <n v="11500000"/>
    <x v="72"/>
    <x v="1"/>
    <x v="3"/>
    <x v="2"/>
    <x v="4"/>
    <s v="Normal"/>
    <n v="21900000"/>
    <x v="2"/>
  </r>
  <r>
    <x v="221"/>
    <x v="216"/>
    <x v="11"/>
    <n v="190.5"/>
    <x v="13"/>
    <s v="GK"/>
    <x v="3"/>
    <x v="15"/>
    <x v="8"/>
    <n v="9500000"/>
    <x v="31"/>
    <x v="1"/>
    <x v="3"/>
    <x v="3"/>
    <x v="3"/>
    <s v="Normal"/>
    <n v="18100000"/>
    <x v="2"/>
  </r>
  <r>
    <x v="222"/>
    <x v="217"/>
    <x v="11"/>
    <n v="152.4"/>
    <x v="20"/>
    <s v="ST"/>
    <x v="15"/>
    <x v="15"/>
    <x v="10"/>
    <n v="11000000"/>
    <x v="86"/>
    <x v="1"/>
    <x v="3"/>
    <x v="0"/>
    <x v="4"/>
    <s v="Stocky"/>
    <n v="22000000"/>
    <x v="2"/>
  </r>
  <r>
    <x v="223"/>
    <x v="218"/>
    <x v="11"/>
    <n v="152.4"/>
    <x v="15"/>
    <s v="LM,RM,ST"/>
    <x v="5"/>
    <x v="14"/>
    <x v="10"/>
    <n v="12000000"/>
    <x v="58"/>
    <x v="1"/>
    <x v="3"/>
    <x v="0"/>
    <x v="0"/>
    <s v="Normal"/>
    <n v="19200000"/>
    <x v="2"/>
  </r>
  <r>
    <x v="224"/>
    <x v="219"/>
    <x v="3"/>
    <n v="190.5"/>
    <x v="13"/>
    <s v="GK"/>
    <x v="37"/>
    <x v="14"/>
    <x v="3"/>
    <n v="10500000"/>
    <x v="40"/>
    <x v="1"/>
    <x v="3"/>
    <x v="2"/>
    <x v="3"/>
    <s v="Normal"/>
    <m/>
    <x v="2"/>
  </r>
  <r>
    <x v="225"/>
    <x v="220"/>
    <x v="12"/>
    <n v="182.88"/>
    <x v="26"/>
    <s v="CM"/>
    <x v="6"/>
    <x v="14"/>
    <x v="10"/>
    <n v="12000000"/>
    <x v="34"/>
    <x v="1"/>
    <x v="3"/>
    <x v="2"/>
    <x v="4"/>
    <s v="Lean"/>
    <n v="22800000"/>
    <x v="2"/>
  </r>
  <r>
    <x v="226"/>
    <x v="221"/>
    <x v="12"/>
    <n v="154.94"/>
    <x v="6"/>
    <s v="CM,CDM,RM"/>
    <x v="2"/>
    <x v="14"/>
    <x v="9"/>
    <n v="12500000"/>
    <x v="58"/>
    <x v="0"/>
    <x v="3"/>
    <x v="2"/>
    <x v="4"/>
    <s v="Lean"/>
    <n v="27500000"/>
    <x v="2"/>
  </r>
  <r>
    <x v="227"/>
    <x v="222"/>
    <x v="12"/>
    <n v="152.4"/>
    <x v="15"/>
    <s v="LB,LWB,LM"/>
    <x v="42"/>
    <x v="14"/>
    <x v="9"/>
    <n v="11000000"/>
    <x v="56"/>
    <x v="0"/>
    <x v="3"/>
    <x v="2"/>
    <x v="4"/>
    <s v="Normal"/>
    <n v="22000000"/>
    <x v="8"/>
  </r>
  <r>
    <x v="228"/>
    <x v="223"/>
    <x v="11"/>
    <n v="172.72"/>
    <x v="36"/>
    <s v="LM"/>
    <x v="4"/>
    <x v="14"/>
    <x v="10"/>
    <n v="12000000"/>
    <x v="58"/>
    <x v="1"/>
    <x v="3"/>
    <x v="0"/>
    <x v="0"/>
    <s v="Lean"/>
    <n v="27600000"/>
    <x v="2"/>
  </r>
  <r>
    <x v="229"/>
    <x v="224"/>
    <x v="11"/>
    <n v="185.42"/>
    <x v="16"/>
    <s v="ST,RW"/>
    <x v="43"/>
    <x v="14"/>
    <x v="10"/>
    <n v="12000000"/>
    <x v="40"/>
    <x v="1"/>
    <x v="4"/>
    <x v="0"/>
    <x v="4"/>
    <s v="Stocky"/>
    <n v="22800000"/>
    <x v="2"/>
  </r>
  <r>
    <x v="230"/>
    <x v="225"/>
    <x v="3"/>
    <n v="185.42"/>
    <x v="8"/>
    <s v="RM,RW"/>
    <x v="2"/>
    <x v="14"/>
    <x v="10"/>
    <n v="11500000"/>
    <x v="53"/>
    <x v="1"/>
    <x v="3"/>
    <x v="0"/>
    <x v="0"/>
    <s v="Lean"/>
    <m/>
    <x v="2"/>
  </r>
  <r>
    <x v="231"/>
    <x v="226"/>
    <x v="16"/>
    <n v="195.58"/>
    <x v="39"/>
    <s v="CB,LB"/>
    <x v="2"/>
    <x v="14"/>
    <x v="10"/>
    <n v="10000000"/>
    <x v="58"/>
    <x v="0"/>
    <x v="3"/>
    <x v="2"/>
    <x v="2"/>
    <s v="Stocky"/>
    <n v="19000000"/>
    <x v="2"/>
  </r>
  <r>
    <x v="232"/>
    <x v="227"/>
    <x v="3"/>
    <n v="152.4"/>
    <x v="31"/>
    <s v="CM,RM,CAM"/>
    <x v="0"/>
    <x v="14"/>
    <x v="9"/>
    <n v="12000000"/>
    <x v="69"/>
    <x v="1"/>
    <x v="3"/>
    <x v="0"/>
    <x v="0"/>
    <s v="Lean"/>
    <n v="19200000"/>
    <x v="2"/>
  </r>
  <r>
    <x v="233"/>
    <x v="202"/>
    <x v="12"/>
    <n v="190.5"/>
    <x v="25"/>
    <s v="GK"/>
    <x v="3"/>
    <x v="14"/>
    <x v="1"/>
    <n v="12000000"/>
    <x v="53"/>
    <x v="0"/>
    <x v="3"/>
    <x v="2"/>
    <x v="3"/>
    <s v="Lean"/>
    <n v="27900000"/>
    <x v="2"/>
  </r>
  <r>
    <x v="234"/>
    <x v="97"/>
    <x v="12"/>
    <n v="187.96"/>
    <x v="25"/>
    <s v="ST"/>
    <x v="1"/>
    <x v="14"/>
    <x v="10"/>
    <n v="12000000"/>
    <x v="31"/>
    <x v="1"/>
    <x v="4"/>
    <x v="0"/>
    <x v="4"/>
    <s v="Normal"/>
    <n v="19200000"/>
    <x v="22"/>
  </r>
  <r>
    <x v="235"/>
    <x v="222"/>
    <x v="12"/>
    <n v="175.26"/>
    <x v="3"/>
    <s v="LM,ST"/>
    <x v="27"/>
    <x v="14"/>
    <x v="9"/>
    <n v="12500000"/>
    <x v="87"/>
    <x v="1"/>
    <x v="4"/>
    <x v="0"/>
    <x v="0"/>
    <s v="Lean"/>
    <m/>
    <x v="2"/>
  </r>
  <r>
    <x v="236"/>
    <x v="228"/>
    <x v="11"/>
    <n v="175.26"/>
    <x v="0"/>
    <s v="LM,ST,RM"/>
    <x v="2"/>
    <x v="14"/>
    <x v="10"/>
    <n v="12000000"/>
    <x v="88"/>
    <x v="1"/>
    <x v="3"/>
    <x v="2"/>
    <x v="0"/>
    <s v="Lean"/>
    <n v="25200000"/>
    <x v="2"/>
  </r>
  <r>
    <x v="237"/>
    <x v="229"/>
    <x v="10"/>
    <n v="172.72"/>
    <x v="0"/>
    <s v="CM,CDM,RM"/>
    <x v="7"/>
    <x v="14"/>
    <x v="10"/>
    <n v="11500000"/>
    <x v="34"/>
    <x v="1"/>
    <x v="3"/>
    <x v="2"/>
    <x v="0"/>
    <s v="Normal"/>
    <n v="18400000"/>
    <x v="17"/>
  </r>
  <r>
    <x v="238"/>
    <x v="230"/>
    <x v="3"/>
    <n v="152.4"/>
    <x v="0"/>
    <s v="CAM,LM,CM"/>
    <x v="8"/>
    <x v="14"/>
    <x v="10"/>
    <n v="12000000"/>
    <x v="57"/>
    <x v="1"/>
    <x v="3"/>
    <x v="0"/>
    <x v="0"/>
    <s v="Lean"/>
    <n v="28800000"/>
    <x v="2"/>
  </r>
  <r>
    <x v="239"/>
    <x v="231"/>
    <x v="10"/>
    <n v="154.94"/>
    <x v="26"/>
    <s v="CM,LM"/>
    <x v="44"/>
    <x v="14"/>
    <x v="10"/>
    <n v="11500000"/>
    <x v="83"/>
    <x v="0"/>
    <x v="4"/>
    <x v="2"/>
    <x v="0"/>
    <s v="Lean"/>
    <m/>
    <x v="10"/>
  </r>
  <r>
    <x v="240"/>
    <x v="232"/>
    <x v="10"/>
    <n v="185.42"/>
    <x v="6"/>
    <s v="ST,CF,RW"/>
    <x v="44"/>
    <x v="13"/>
    <x v="10"/>
    <n v="13500000"/>
    <x v="89"/>
    <x v="0"/>
    <x v="4"/>
    <x v="3"/>
    <x v="0"/>
    <s v="Lean"/>
    <n v="25700000"/>
    <x v="0"/>
  </r>
  <r>
    <x v="241"/>
    <x v="233"/>
    <x v="12"/>
    <n v="195.58"/>
    <x v="40"/>
    <s v="CDM,CM"/>
    <x v="33"/>
    <x v="13"/>
    <x v="9"/>
    <n v="12000000"/>
    <x v="72"/>
    <x v="1"/>
    <x v="3"/>
    <x v="2"/>
    <x v="4"/>
    <s v="Normal"/>
    <n v="20400000"/>
    <x v="10"/>
  </r>
  <r>
    <x v="242"/>
    <x v="234"/>
    <x v="3"/>
    <n v="185.42"/>
    <x v="25"/>
    <s v="CB"/>
    <x v="2"/>
    <x v="13"/>
    <x v="3"/>
    <n v="13000000"/>
    <x v="49"/>
    <x v="1"/>
    <x v="3"/>
    <x v="2"/>
    <x v="2"/>
    <s v="Stocky"/>
    <n v="24700000"/>
    <x v="2"/>
  </r>
  <r>
    <x v="243"/>
    <x v="235"/>
    <x v="10"/>
    <n v="154.94"/>
    <x v="26"/>
    <s v="CM"/>
    <x v="19"/>
    <x v="13"/>
    <x v="10"/>
    <n v="13000000"/>
    <x v="31"/>
    <x v="0"/>
    <x v="3"/>
    <x v="3"/>
    <x v="0"/>
    <s v="Lean"/>
    <n v="20800000"/>
    <x v="23"/>
  </r>
  <r>
    <x v="244"/>
    <x v="236"/>
    <x v="12"/>
    <n v="152.4"/>
    <x v="23"/>
    <s v="ST"/>
    <x v="2"/>
    <x v="13"/>
    <x v="10"/>
    <n v="13500000"/>
    <x v="55"/>
    <x v="1"/>
    <x v="3"/>
    <x v="2"/>
    <x v="0"/>
    <s v="Lean"/>
    <n v="25700000"/>
    <x v="2"/>
  </r>
  <r>
    <x v="245"/>
    <x v="237"/>
    <x v="11"/>
    <n v="182.88"/>
    <x v="26"/>
    <s v="CDM,CM"/>
    <x v="8"/>
    <x v="13"/>
    <x v="8"/>
    <n v="12500000"/>
    <x v="49"/>
    <x v="0"/>
    <x v="3"/>
    <x v="2"/>
    <x v="4"/>
    <s v="Lean"/>
    <n v="28800000"/>
    <x v="2"/>
  </r>
  <r>
    <x v="246"/>
    <x v="238"/>
    <x v="12"/>
    <n v="182.88"/>
    <x v="15"/>
    <s v="ST"/>
    <x v="3"/>
    <x v="13"/>
    <x v="1"/>
    <n v="16000000"/>
    <x v="90"/>
    <x v="1"/>
    <x v="3"/>
    <x v="2"/>
    <x v="4"/>
    <s v="Normal"/>
    <n v="30400000"/>
    <x v="2"/>
  </r>
  <r>
    <x v="247"/>
    <x v="239"/>
    <x v="11"/>
    <n v="190.5"/>
    <x v="13"/>
    <s v="CM,CDM"/>
    <x v="43"/>
    <x v="13"/>
    <x v="10"/>
    <n v="13000000"/>
    <x v="39"/>
    <x v="1"/>
    <x v="3"/>
    <x v="2"/>
    <x v="4"/>
    <s v="Normal"/>
    <n v="24700000"/>
    <x v="14"/>
  </r>
  <r>
    <x v="248"/>
    <x v="240"/>
    <x v="12"/>
    <n v="185.42"/>
    <x v="1"/>
    <s v="LM,RM,ST"/>
    <x v="4"/>
    <x v="13"/>
    <x v="3"/>
    <n v="15500000"/>
    <x v="40"/>
    <x v="1"/>
    <x v="3"/>
    <x v="3"/>
    <x v="0"/>
    <s v="Lean"/>
    <n v="32600000"/>
    <x v="2"/>
  </r>
  <r>
    <x v="249"/>
    <x v="241"/>
    <x v="10"/>
    <n v="182.88"/>
    <x v="26"/>
    <s v="CB,LB"/>
    <x v="8"/>
    <x v="13"/>
    <x v="10"/>
    <n v="11500000"/>
    <x v="26"/>
    <x v="0"/>
    <x v="3"/>
    <x v="0"/>
    <x v="2"/>
    <s v="Lean"/>
    <n v="26500000"/>
    <x v="2"/>
  </r>
  <r>
    <x v="250"/>
    <x v="242"/>
    <x v="11"/>
    <n v="175.26"/>
    <x v="6"/>
    <s v="CAM,LM"/>
    <x v="22"/>
    <x v="13"/>
    <x v="10"/>
    <n v="13000000"/>
    <x v="91"/>
    <x v="1"/>
    <x v="3"/>
    <x v="0"/>
    <x v="0"/>
    <s v="Lean"/>
    <n v="27300000"/>
    <x v="8"/>
  </r>
  <r>
    <x v="251"/>
    <x v="243"/>
    <x v="12"/>
    <n v="154.94"/>
    <x v="31"/>
    <s v="CM"/>
    <x v="12"/>
    <x v="13"/>
    <x v="9"/>
    <n v="13500000"/>
    <x v="69"/>
    <x v="1"/>
    <x v="3"/>
    <x v="2"/>
    <x v="4"/>
    <s v="Normal"/>
    <n v="29700000"/>
    <x v="2"/>
  </r>
  <r>
    <x v="252"/>
    <x v="244"/>
    <x v="7"/>
    <n v="187.96"/>
    <x v="8"/>
    <s v="GK"/>
    <x v="40"/>
    <x v="12"/>
    <x v="10"/>
    <n v="10500000"/>
    <x v="73"/>
    <x v="1"/>
    <x v="3"/>
    <x v="2"/>
    <x v="3"/>
    <s v="Normal"/>
    <n v="23100000"/>
    <x v="24"/>
  </r>
  <r>
    <x v="253"/>
    <x v="245"/>
    <x v="10"/>
    <n v="154.94"/>
    <x v="18"/>
    <s v="ST"/>
    <x v="0"/>
    <x v="12"/>
    <x v="10"/>
    <n v="15000000"/>
    <x v="89"/>
    <x v="1"/>
    <x v="4"/>
    <x v="2"/>
    <x v="4"/>
    <s v="Normal"/>
    <n v="28500000"/>
    <x v="13"/>
  </r>
  <r>
    <x v="254"/>
    <x v="246"/>
    <x v="10"/>
    <n v="154.94"/>
    <x v="26"/>
    <s v="ST"/>
    <x v="45"/>
    <x v="12"/>
    <x v="10"/>
    <n v="15000000"/>
    <x v="53"/>
    <x v="1"/>
    <x v="3"/>
    <x v="0"/>
    <x v="0"/>
    <s v="Normal"/>
    <m/>
    <x v="4"/>
  </r>
  <r>
    <x v="255"/>
    <x v="247"/>
    <x v="10"/>
    <n v="182.88"/>
    <x v="13"/>
    <s v="CB"/>
    <x v="9"/>
    <x v="12"/>
    <x v="10"/>
    <n v="12500000"/>
    <x v="60"/>
    <x v="1"/>
    <x v="3"/>
    <x v="2"/>
    <x v="2"/>
    <s v="Normal"/>
    <n v="26300000"/>
    <x v="2"/>
  </r>
  <r>
    <x v="256"/>
    <x v="248"/>
    <x v="7"/>
    <n v="195.58"/>
    <x v="40"/>
    <s v="CB"/>
    <x v="15"/>
    <x v="12"/>
    <x v="10"/>
    <n v="12500000"/>
    <x v="92"/>
    <x v="1"/>
    <x v="3"/>
    <x v="3"/>
    <x v="2"/>
    <s v="Normal"/>
    <n v="26300000"/>
    <x v="2"/>
  </r>
  <r>
    <x v="257"/>
    <x v="249"/>
    <x v="11"/>
    <n v="172.72"/>
    <x v="19"/>
    <s v="CM"/>
    <x v="3"/>
    <x v="12"/>
    <x v="3"/>
    <n v="16500000"/>
    <x v="88"/>
    <x v="1"/>
    <x v="4"/>
    <x v="2"/>
    <x v="4"/>
    <s v="Lean"/>
    <n v="31400000"/>
    <x v="12"/>
  </r>
  <r>
    <x v="258"/>
    <x v="250"/>
    <x v="11"/>
    <n v="152.4"/>
    <x v="6"/>
    <s v="LW,ST"/>
    <x v="17"/>
    <x v="12"/>
    <x v="9"/>
    <n v="15500000"/>
    <x v="87"/>
    <x v="1"/>
    <x v="4"/>
    <x v="1"/>
    <x v="0"/>
    <s v="Normal"/>
    <n v="32600000"/>
    <x v="2"/>
  </r>
  <r>
    <x v="259"/>
    <x v="251"/>
    <x v="12"/>
    <n v="187.96"/>
    <x v="8"/>
    <s v="CB,RB"/>
    <x v="22"/>
    <x v="12"/>
    <x v="3"/>
    <n v="14500000"/>
    <x v="38"/>
    <x v="1"/>
    <x v="3"/>
    <x v="2"/>
    <x v="4"/>
    <s v="Normal"/>
    <n v="29700000"/>
    <x v="21"/>
  </r>
  <r>
    <x v="260"/>
    <x v="252"/>
    <x v="11"/>
    <n v="154.94"/>
    <x v="6"/>
    <s v="CAM,CM"/>
    <x v="6"/>
    <x v="12"/>
    <x v="10"/>
    <n v="14500000"/>
    <x v="36"/>
    <x v="1"/>
    <x v="3"/>
    <x v="2"/>
    <x v="0"/>
    <s v="Normal"/>
    <n v="27600000"/>
    <x v="2"/>
  </r>
  <r>
    <x v="261"/>
    <x v="253"/>
    <x v="12"/>
    <n v="187.96"/>
    <x v="0"/>
    <s v="CM"/>
    <x v="7"/>
    <x v="12"/>
    <x v="4"/>
    <n v="18500000"/>
    <x v="93"/>
    <x v="1"/>
    <x v="3"/>
    <x v="2"/>
    <x v="0"/>
    <s v="Lean"/>
    <n v="34200000"/>
    <x v="1"/>
  </r>
  <r>
    <x v="262"/>
    <x v="254"/>
    <x v="3"/>
    <n v="152.4"/>
    <x v="23"/>
    <s v="RM,LM"/>
    <x v="26"/>
    <x v="12"/>
    <x v="9"/>
    <n v="15000000"/>
    <x v="86"/>
    <x v="1"/>
    <x v="1"/>
    <x v="0"/>
    <x v="0"/>
    <s v="Lean"/>
    <m/>
    <x v="0"/>
  </r>
  <r>
    <x v="263"/>
    <x v="255"/>
    <x v="11"/>
    <n v="175.26"/>
    <x v="7"/>
    <s v="RB"/>
    <x v="3"/>
    <x v="12"/>
    <x v="3"/>
    <n v="14500000"/>
    <x v="66"/>
    <x v="1"/>
    <x v="3"/>
    <x v="2"/>
    <x v="4"/>
    <s v="Normal"/>
    <n v="27600000"/>
    <x v="2"/>
  </r>
  <r>
    <x v="264"/>
    <x v="256"/>
    <x v="11"/>
    <n v="152.4"/>
    <x v="8"/>
    <s v="LB"/>
    <x v="22"/>
    <x v="12"/>
    <x v="10"/>
    <n v="12500000"/>
    <x v="94"/>
    <x v="0"/>
    <x v="3"/>
    <x v="2"/>
    <x v="4"/>
    <s v="Normal"/>
    <n v="26300000"/>
    <x v="13"/>
  </r>
  <r>
    <x v="265"/>
    <x v="115"/>
    <x v="3"/>
    <n v="193.04"/>
    <x v="29"/>
    <s v="GK"/>
    <x v="2"/>
    <x v="12"/>
    <x v="4"/>
    <n v="14000000"/>
    <x v="72"/>
    <x v="1"/>
    <x v="4"/>
    <x v="2"/>
    <x v="3"/>
    <s v="Lean"/>
    <n v="26600000"/>
    <x v="2"/>
  </r>
  <r>
    <x v="266"/>
    <x v="257"/>
    <x v="12"/>
    <n v="154.94"/>
    <x v="14"/>
    <s v="CAM,CM,RW"/>
    <x v="16"/>
    <x v="12"/>
    <x v="9"/>
    <n v="15500000"/>
    <x v="53"/>
    <x v="1"/>
    <x v="4"/>
    <x v="0"/>
    <x v="1"/>
    <s v="Lean"/>
    <n v="29500000"/>
    <x v="2"/>
  </r>
  <r>
    <x v="267"/>
    <x v="237"/>
    <x v="11"/>
    <n v="190.5"/>
    <x v="40"/>
    <s v="ST"/>
    <x v="12"/>
    <x v="12"/>
    <x v="10"/>
    <n v="15000000"/>
    <x v="39"/>
    <x v="1"/>
    <x v="3"/>
    <x v="2"/>
    <x v="4"/>
    <s v="Stocky"/>
    <n v="24000000"/>
    <x v="2"/>
  </r>
  <r>
    <x v="268"/>
    <x v="258"/>
    <x v="3"/>
    <n v="154.94"/>
    <x v="6"/>
    <s v="RB,LB"/>
    <x v="16"/>
    <x v="12"/>
    <x v="9"/>
    <n v="12500000"/>
    <x v="95"/>
    <x v="1"/>
    <x v="3"/>
    <x v="3"/>
    <x v="4"/>
    <s v="Normal"/>
    <m/>
    <x v="2"/>
  </r>
  <r>
    <x v="269"/>
    <x v="259"/>
    <x v="10"/>
    <n v="152.4"/>
    <x v="19"/>
    <s v="CDM"/>
    <x v="46"/>
    <x v="12"/>
    <x v="9"/>
    <n v="13000000"/>
    <x v="22"/>
    <x v="1"/>
    <x v="3"/>
    <x v="2"/>
    <x v="4"/>
    <s v="Lean"/>
    <n v="22100000"/>
    <x v="2"/>
  </r>
  <r>
    <x v="270"/>
    <x v="260"/>
    <x v="12"/>
    <n v="172.72"/>
    <x v="31"/>
    <s v="RW,LW"/>
    <x v="47"/>
    <x v="12"/>
    <x v="8"/>
    <n v="16000000"/>
    <x v="95"/>
    <x v="0"/>
    <x v="3"/>
    <x v="0"/>
    <x v="4"/>
    <s v="Normal"/>
    <n v="30400000"/>
    <x v="14"/>
  </r>
  <r>
    <x v="271"/>
    <x v="261"/>
    <x v="11"/>
    <n v="175.26"/>
    <x v="31"/>
    <s v="RW,CAM,LW"/>
    <x v="12"/>
    <x v="12"/>
    <x v="10"/>
    <n v="14500000"/>
    <x v="58"/>
    <x v="0"/>
    <x v="4"/>
    <x v="2"/>
    <x v="1"/>
    <s v="Normal"/>
    <n v="23200000"/>
    <x v="2"/>
  </r>
  <r>
    <x v="272"/>
    <x v="262"/>
    <x v="7"/>
    <n v="187.96"/>
    <x v="8"/>
    <s v="LM,ST,CAM"/>
    <x v="0"/>
    <x v="11"/>
    <x v="10"/>
    <n v="17500000"/>
    <x v="61"/>
    <x v="1"/>
    <x v="3"/>
    <x v="0"/>
    <x v="0"/>
    <s v="Lean"/>
    <n v="33300000"/>
    <x v="2"/>
  </r>
  <r>
    <x v="273"/>
    <x v="263"/>
    <x v="12"/>
    <n v="172.72"/>
    <x v="14"/>
    <s v="RW,LW,ST"/>
    <x v="2"/>
    <x v="11"/>
    <x v="9"/>
    <n v="18000000"/>
    <x v="22"/>
    <x v="1"/>
    <x v="4"/>
    <x v="0"/>
    <x v="0"/>
    <s v="Normal"/>
    <n v="37800000"/>
    <x v="2"/>
  </r>
  <r>
    <x v="274"/>
    <x v="264"/>
    <x v="10"/>
    <n v="175.26"/>
    <x v="26"/>
    <s v="CM,CDM"/>
    <x v="22"/>
    <x v="11"/>
    <x v="9"/>
    <n v="17500000"/>
    <x v="24"/>
    <x v="1"/>
    <x v="3"/>
    <x v="2"/>
    <x v="4"/>
    <s v="Normal"/>
    <n v="35900000"/>
    <x v="14"/>
  </r>
  <r>
    <x v="275"/>
    <x v="43"/>
    <x v="10"/>
    <n v="175.26"/>
    <x v="15"/>
    <s v="RW,ST,RM,LW"/>
    <x v="0"/>
    <x v="11"/>
    <x v="10"/>
    <n v="17500000"/>
    <x v="36"/>
    <x v="1"/>
    <x v="3"/>
    <x v="2"/>
    <x v="4"/>
    <s v="Normal"/>
    <n v="28000000"/>
    <x v="2"/>
  </r>
  <r>
    <x v="276"/>
    <x v="265"/>
    <x v="11"/>
    <n v="185.42"/>
    <x v="20"/>
    <s v="CB,LB"/>
    <x v="2"/>
    <x v="11"/>
    <x v="9"/>
    <n v="15000000"/>
    <x v="94"/>
    <x v="0"/>
    <x v="4"/>
    <x v="2"/>
    <x v="4"/>
    <s v="Lean"/>
    <n v="28500000"/>
    <x v="2"/>
  </r>
  <r>
    <x v="277"/>
    <x v="266"/>
    <x v="7"/>
    <n v="182.88"/>
    <x v="6"/>
    <s v="CDM"/>
    <x v="8"/>
    <x v="11"/>
    <x v="8"/>
    <n v="16000000"/>
    <x v="96"/>
    <x v="1"/>
    <x v="3"/>
    <x v="2"/>
    <x v="4"/>
    <s v="Lean"/>
    <n v="36000000"/>
    <x v="2"/>
  </r>
  <r>
    <x v="278"/>
    <x v="267"/>
    <x v="11"/>
    <n v="154.94"/>
    <x v="12"/>
    <s v="CM,CAM,CDM"/>
    <x v="6"/>
    <x v="11"/>
    <x v="10"/>
    <n v="17000000"/>
    <x v="53"/>
    <x v="1"/>
    <x v="3"/>
    <x v="0"/>
    <x v="4"/>
    <s v="Lean"/>
    <n v="32300000"/>
    <x v="2"/>
  </r>
  <r>
    <x v="279"/>
    <x v="268"/>
    <x v="11"/>
    <n v="185.42"/>
    <x v="1"/>
    <s v="CB,RB,LB"/>
    <x v="6"/>
    <x v="11"/>
    <x v="8"/>
    <n v="16000000"/>
    <x v="52"/>
    <x v="1"/>
    <x v="3"/>
    <x v="1"/>
    <x v="4"/>
    <s v="Lean"/>
    <n v="32800000"/>
    <x v="2"/>
  </r>
  <r>
    <x v="280"/>
    <x v="269"/>
    <x v="11"/>
    <n v="185.42"/>
    <x v="1"/>
    <s v="CB,RB"/>
    <x v="2"/>
    <x v="11"/>
    <x v="10"/>
    <n v="14500000"/>
    <x v="56"/>
    <x v="1"/>
    <x v="3"/>
    <x v="2"/>
    <x v="4"/>
    <s v="Lean"/>
    <n v="27600000"/>
    <x v="11"/>
  </r>
  <r>
    <x v="281"/>
    <x v="270"/>
    <x v="11"/>
    <n v="185.42"/>
    <x v="8"/>
    <s v="CM,CAM,CDM"/>
    <x v="3"/>
    <x v="11"/>
    <x v="8"/>
    <n v="18500000"/>
    <x v="97"/>
    <x v="1"/>
    <x v="4"/>
    <x v="2"/>
    <x v="4"/>
    <s v="Normal"/>
    <n v="35200000"/>
    <x v="9"/>
  </r>
  <r>
    <x v="282"/>
    <x v="271"/>
    <x v="10"/>
    <n v="152.4"/>
    <x v="6"/>
    <s v="LB,LWB"/>
    <x v="2"/>
    <x v="11"/>
    <x v="9"/>
    <n v="15000000"/>
    <x v="66"/>
    <x v="0"/>
    <x v="3"/>
    <x v="1"/>
    <x v="0"/>
    <s v="Normal"/>
    <n v="31500000"/>
    <x v="2"/>
  </r>
  <r>
    <x v="283"/>
    <x v="272"/>
    <x v="11"/>
    <n v="182.88"/>
    <x v="1"/>
    <s v="CM"/>
    <x v="20"/>
    <x v="11"/>
    <x v="3"/>
    <n v="19500000"/>
    <x v="40"/>
    <x v="1"/>
    <x v="4"/>
    <x v="0"/>
    <x v="4"/>
    <s v="Normal"/>
    <m/>
    <x v="10"/>
  </r>
  <r>
    <x v="284"/>
    <x v="273"/>
    <x v="3"/>
    <n v="154.94"/>
    <x v="23"/>
    <s v="RB"/>
    <x v="22"/>
    <x v="11"/>
    <x v="1"/>
    <n v="17000000"/>
    <x v="98"/>
    <x v="1"/>
    <x v="3"/>
    <x v="0"/>
    <x v="4"/>
    <s v="Lean"/>
    <n v="34900000"/>
    <x v="10"/>
  </r>
  <r>
    <x v="285"/>
    <x v="274"/>
    <x v="12"/>
    <n v="175.26"/>
    <x v="20"/>
    <s v="ST"/>
    <x v="0"/>
    <x v="11"/>
    <x v="9"/>
    <n v="18000000"/>
    <x v="84"/>
    <x v="1"/>
    <x v="3"/>
    <x v="0"/>
    <x v="0"/>
    <s v="Normal"/>
    <n v="34200000"/>
    <x v="12"/>
  </r>
  <r>
    <x v="286"/>
    <x v="275"/>
    <x v="15"/>
    <n v="154.94"/>
    <x v="1"/>
    <s v="RM,LM"/>
    <x v="22"/>
    <x v="11"/>
    <x v="2"/>
    <n v="21000000"/>
    <x v="88"/>
    <x v="1"/>
    <x v="4"/>
    <x v="0"/>
    <x v="1"/>
    <s v="Lean"/>
    <n v="39900000"/>
    <x v="2"/>
  </r>
  <r>
    <x v="287"/>
    <x v="276"/>
    <x v="11"/>
    <n v="175.26"/>
    <x v="19"/>
    <s v="RW,LW"/>
    <x v="12"/>
    <x v="11"/>
    <x v="10"/>
    <n v="17500000"/>
    <x v="50"/>
    <x v="0"/>
    <x v="3"/>
    <x v="2"/>
    <x v="0"/>
    <s v="Lean"/>
    <n v="38500000"/>
    <x v="2"/>
  </r>
  <r>
    <x v="288"/>
    <x v="277"/>
    <x v="12"/>
    <n v="154.94"/>
    <x v="0"/>
    <s v="CAM,CM"/>
    <x v="12"/>
    <x v="11"/>
    <x v="1"/>
    <n v="20500000"/>
    <x v="99"/>
    <x v="0"/>
    <x v="3"/>
    <x v="3"/>
    <x v="0"/>
    <s v="Lean"/>
    <n v="39000000"/>
    <x v="2"/>
  </r>
  <r>
    <x v="289"/>
    <x v="278"/>
    <x v="12"/>
    <n v="175.26"/>
    <x v="7"/>
    <s v="RW,CF"/>
    <x v="3"/>
    <x v="11"/>
    <x v="8"/>
    <n v="18500000"/>
    <x v="52"/>
    <x v="1"/>
    <x v="4"/>
    <x v="0"/>
    <x v="0"/>
    <s v="Lean"/>
    <n v="35200000"/>
    <x v="10"/>
  </r>
  <r>
    <x v="290"/>
    <x v="279"/>
    <x v="12"/>
    <n v="185.42"/>
    <x v="29"/>
    <s v="CB"/>
    <x v="17"/>
    <x v="11"/>
    <x v="10"/>
    <n v="15000000"/>
    <x v="79"/>
    <x v="1"/>
    <x v="3"/>
    <x v="0"/>
    <x v="2"/>
    <s v="Normal"/>
    <n v="33000000"/>
    <x v="1"/>
  </r>
  <r>
    <x v="291"/>
    <x v="280"/>
    <x v="12"/>
    <n v="185.42"/>
    <x v="20"/>
    <s v="CB,RB"/>
    <x v="12"/>
    <x v="11"/>
    <x v="8"/>
    <n v="16000000"/>
    <x v="69"/>
    <x v="1"/>
    <x v="3"/>
    <x v="3"/>
    <x v="2"/>
    <s v="Lean"/>
    <n v="35200000"/>
    <x v="2"/>
  </r>
  <r>
    <x v="292"/>
    <x v="281"/>
    <x v="12"/>
    <n v="152.4"/>
    <x v="23"/>
    <s v="RM,LM"/>
    <x v="37"/>
    <x v="11"/>
    <x v="9"/>
    <n v="18000000"/>
    <x v="57"/>
    <x v="0"/>
    <x v="3"/>
    <x v="0"/>
    <x v="0"/>
    <s v="Lean"/>
    <n v="41400000"/>
    <x v="2"/>
  </r>
  <r>
    <x v="293"/>
    <x v="282"/>
    <x v="10"/>
    <n v="152.4"/>
    <x v="26"/>
    <s v="RB,RWB"/>
    <x v="8"/>
    <x v="10"/>
    <x v="10"/>
    <n v="16500000"/>
    <x v="32"/>
    <x v="1"/>
    <x v="1"/>
    <x v="2"/>
    <x v="4"/>
    <s v="Lean"/>
    <n v="32600000"/>
    <x v="2"/>
  </r>
  <r>
    <x v="294"/>
    <x v="283"/>
    <x v="10"/>
    <n v="154.94"/>
    <x v="12"/>
    <s v="LB"/>
    <x v="22"/>
    <x v="10"/>
    <x v="10"/>
    <n v="16500000"/>
    <x v="100"/>
    <x v="0"/>
    <x v="4"/>
    <x v="3"/>
    <x v="4"/>
    <s v="Normal"/>
    <n v="32600000"/>
    <x v="2"/>
  </r>
  <r>
    <x v="295"/>
    <x v="284"/>
    <x v="7"/>
    <n v="154.94"/>
    <x v="12"/>
    <s v="CM,CDM"/>
    <x v="0"/>
    <x v="10"/>
    <x v="10"/>
    <n v="19500000"/>
    <x v="101"/>
    <x v="1"/>
    <x v="4"/>
    <x v="0"/>
    <x v="0"/>
    <s v="Normal"/>
    <n v="37500000"/>
    <x v="7"/>
  </r>
  <r>
    <x v="296"/>
    <x v="285"/>
    <x v="2"/>
    <n v="182.88"/>
    <x v="29"/>
    <s v="CM,CDM"/>
    <x v="6"/>
    <x v="10"/>
    <x v="10"/>
    <n v="19500000"/>
    <x v="35"/>
    <x v="1"/>
    <x v="4"/>
    <x v="0"/>
    <x v="4"/>
    <s v="Normal"/>
    <n v="33600000"/>
    <x v="19"/>
  </r>
  <r>
    <x v="297"/>
    <x v="286"/>
    <x v="2"/>
    <n v="182.88"/>
    <x v="7"/>
    <s v="RB"/>
    <x v="48"/>
    <x v="10"/>
    <x v="10"/>
    <n v="16500000"/>
    <x v="84"/>
    <x v="1"/>
    <x v="4"/>
    <x v="2"/>
    <x v="4"/>
    <s v="Normal"/>
    <n v="29300000"/>
    <x v="2"/>
  </r>
  <r>
    <x v="298"/>
    <x v="287"/>
    <x v="7"/>
    <n v="154.94"/>
    <x v="6"/>
    <s v="CM,CDM,CAM"/>
    <x v="2"/>
    <x v="10"/>
    <x v="10"/>
    <n v="19500000"/>
    <x v="60"/>
    <x v="1"/>
    <x v="4"/>
    <x v="0"/>
    <x v="0"/>
    <s v="Normal"/>
    <n v="38500000"/>
    <x v="2"/>
  </r>
  <r>
    <x v="299"/>
    <x v="288"/>
    <x v="10"/>
    <n v="172.72"/>
    <x v="31"/>
    <s v="LB"/>
    <x v="8"/>
    <x v="10"/>
    <x v="10"/>
    <n v="16500000"/>
    <x v="81"/>
    <x v="0"/>
    <x v="4"/>
    <x v="2"/>
    <x v="0"/>
    <s v="Lean"/>
    <n v="35900000"/>
    <x v="23"/>
  </r>
  <r>
    <x v="300"/>
    <x v="289"/>
    <x v="10"/>
    <n v="154.94"/>
    <x v="8"/>
    <s v="ST"/>
    <x v="8"/>
    <x v="10"/>
    <x v="10"/>
    <n v="20000000"/>
    <x v="98"/>
    <x v="1"/>
    <x v="3"/>
    <x v="0"/>
    <x v="4"/>
    <s v="Normal"/>
    <n v="43500000"/>
    <x v="2"/>
  </r>
  <r>
    <x v="301"/>
    <x v="229"/>
    <x v="10"/>
    <n v="175.26"/>
    <x v="19"/>
    <s v="LM,RM,CF"/>
    <x v="17"/>
    <x v="10"/>
    <x v="10"/>
    <n v="20000000"/>
    <x v="99"/>
    <x v="0"/>
    <x v="4"/>
    <x v="2"/>
    <x v="0"/>
    <s v="Stocky"/>
    <n v="39500000"/>
    <x v="2"/>
  </r>
  <r>
    <x v="302"/>
    <x v="290"/>
    <x v="11"/>
    <n v="187.96"/>
    <x v="18"/>
    <s v="CB"/>
    <x v="1"/>
    <x v="10"/>
    <x v="8"/>
    <n v="18000000"/>
    <x v="32"/>
    <x v="1"/>
    <x v="4"/>
    <x v="2"/>
    <x v="2"/>
    <s v="Lean"/>
    <n v="36900000"/>
    <x v="1"/>
  </r>
  <r>
    <x v="303"/>
    <x v="291"/>
    <x v="6"/>
    <n v="187.96"/>
    <x v="2"/>
    <s v="GK"/>
    <x v="0"/>
    <x v="10"/>
    <x v="10"/>
    <n v="14000000"/>
    <x v="88"/>
    <x v="1"/>
    <x v="1"/>
    <x v="2"/>
    <x v="3"/>
    <s v="Lean"/>
    <n v="30500000"/>
    <x v="2"/>
  </r>
  <r>
    <x v="304"/>
    <x v="292"/>
    <x v="7"/>
    <n v="154.94"/>
    <x v="13"/>
    <s v="RM,ST,LM"/>
    <x v="4"/>
    <x v="10"/>
    <x v="10"/>
    <n v="20000000"/>
    <x v="99"/>
    <x v="1"/>
    <x v="4"/>
    <x v="0"/>
    <x v="0"/>
    <s v="Normal"/>
    <m/>
    <x v="2"/>
  </r>
  <r>
    <x v="305"/>
    <x v="293"/>
    <x v="7"/>
    <n v="185.42"/>
    <x v="20"/>
    <s v="ST,RW"/>
    <x v="8"/>
    <x v="10"/>
    <x v="9"/>
    <n v="20500000"/>
    <x v="51"/>
    <x v="1"/>
    <x v="4"/>
    <x v="3"/>
    <x v="0"/>
    <s v="Lean"/>
    <n v="47200000"/>
    <x v="2"/>
  </r>
  <r>
    <x v="306"/>
    <x v="294"/>
    <x v="10"/>
    <n v="152.4"/>
    <x v="19"/>
    <s v="CM,CDM"/>
    <x v="6"/>
    <x v="10"/>
    <x v="10"/>
    <n v="19500000"/>
    <x v="102"/>
    <x v="1"/>
    <x v="4"/>
    <x v="0"/>
    <x v="0"/>
    <s v="Lean"/>
    <n v="34600000"/>
    <x v="2"/>
  </r>
  <r>
    <x v="307"/>
    <x v="295"/>
    <x v="7"/>
    <n v="187.96"/>
    <x v="13"/>
    <s v="CB"/>
    <x v="3"/>
    <x v="10"/>
    <x v="9"/>
    <n v="17500000"/>
    <x v="103"/>
    <x v="1"/>
    <x v="4"/>
    <x v="2"/>
    <x v="2"/>
    <s v="Normal"/>
    <n v="33300000"/>
    <x v="2"/>
  </r>
  <r>
    <x v="308"/>
    <x v="296"/>
    <x v="2"/>
    <n v="154.94"/>
    <x v="1"/>
    <s v="ST"/>
    <x v="49"/>
    <x v="10"/>
    <x v="10"/>
    <n v="20000000"/>
    <x v="18"/>
    <x v="1"/>
    <x v="3"/>
    <x v="0"/>
    <x v="4"/>
    <s v="Normal"/>
    <n v="42500000"/>
    <x v="2"/>
  </r>
  <r>
    <x v="309"/>
    <x v="297"/>
    <x v="6"/>
    <n v="195.58"/>
    <x v="40"/>
    <s v="GK"/>
    <x v="2"/>
    <x v="9"/>
    <x v="9"/>
    <n v="17000000"/>
    <x v="38"/>
    <x v="1"/>
    <x v="4"/>
    <x v="2"/>
    <x v="3"/>
    <s v="Normal"/>
    <n v="32700000"/>
    <x v="19"/>
  </r>
  <r>
    <x v="310"/>
    <x v="298"/>
    <x v="7"/>
    <n v="170.18"/>
    <x v="19"/>
    <s v="RM,ST"/>
    <x v="0"/>
    <x v="9"/>
    <x v="8"/>
    <n v="24500000"/>
    <x v="84"/>
    <x v="1"/>
    <x v="3"/>
    <x v="0"/>
    <x v="0"/>
    <s v="Lean"/>
    <n v="55100000"/>
    <x v="2"/>
  </r>
  <r>
    <x v="311"/>
    <x v="299"/>
    <x v="7"/>
    <n v="187.96"/>
    <x v="10"/>
    <s v="CDM,CM"/>
    <x v="2"/>
    <x v="9"/>
    <x v="9"/>
    <n v="20000000"/>
    <x v="35"/>
    <x v="1"/>
    <x v="4"/>
    <x v="2"/>
    <x v="4"/>
    <s v="Lean"/>
    <m/>
    <x v="2"/>
  </r>
  <r>
    <x v="312"/>
    <x v="70"/>
    <x v="7"/>
    <n v="187.96"/>
    <x v="13"/>
    <s v="CB"/>
    <x v="18"/>
    <x v="9"/>
    <x v="8"/>
    <n v="21000000"/>
    <x v="28"/>
    <x v="1"/>
    <x v="4"/>
    <x v="0"/>
    <x v="4"/>
    <s v="Lean"/>
    <n v="44100000"/>
    <x v="23"/>
  </r>
  <r>
    <x v="313"/>
    <x v="300"/>
    <x v="11"/>
    <n v="152.4"/>
    <x v="7"/>
    <s v="CM,LM"/>
    <x v="8"/>
    <x v="9"/>
    <x v="3"/>
    <n v="25000000"/>
    <x v="23"/>
    <x v="1"/>
    <x v="3"/>
    <x v="2"/>
    <x v="0"/>
    <s v="Normal"/>
    <n v="56300000"/>
    <x v="6"/>
  </r>
  <r>
    <x v="314"/>
    <x v="301"/>
    <x v="12"/>
    <n v="154.94"/>
    <x v="13"/>
    <s v="CM"/>
    <x v="17"/>
    <x v="9"/>
    <x v="8"/>
    <n v="24000000"/>
    <x v="27"/>
    <x v="1"/>
    <x v="4"/>
    <x v="2"/>
    <x v="0"/>
    <s v="Normal"/>
    <n v="50400000"/>
    <x v="7"/>
  </r>
  <r>
    <x v="315"/>
    <x v="302"/>
    <x v="7"/>
    <n v="185.42"/>
    <x v="8"/>
    <s v="CB"/>
    <x v="20"/>
    <x v="9"/>
    <x v="10"/>
    <n v="19500000"/>
    <x v="28"/>
    <x v="1"/>
    <x v="4"/>
    <x v="2"/>
    <x v="2"/>
    <s v="Normal"/>
    <n v="38500000"/>
    <x v="11"/>
  </r>
  <r>
    <x v="316"/>
    <x v="303"/>
    <x v="10"/>
    <n v="152.4"/>
    <x v="14"/>
    <s v="CAM,LM,RM,CM"/>
    <x v="8"/>
    <x v="9"/>
    <x v="8"/>
    <n v="24500000"/>
    <x v="42"/>
    <x v="1"/>
    <x v="3"/>
    <x v="2"/>
    <x v="0"/>
    <s v="Normal"/>
    <n v="56400000"/>
    <x v="2"/>
  </r>
  <r>
    <x v="317"/>
    <x v="304"/>
    <x v="10"/>
    <n v="172.72"/>
    <x v="26"/>
    <s v="RM"/>
    <x v="17"/>
    <x v="9"/>
    <x v="9"/>
    <n v="24000000"/>
    <x v="84"/>
    <x v="1"/>
    <x v="1"/>
    <x v="2"/>
    <x v="1"/>
    <s v="Lean"/>
    <m/>
    <x v="2"/>
  </r>
  <r>
    <x v="318"/>
    <x v="113"/>
    <x v="11"/>
    <n v="182.88"/>
    <x v="26"/>
    <s v="CDM,CM"/>
    <x v="27"/>
    <x v="9"/>
    <x v="10"/>
    <n v="20000000"/>
    <x v="89"/>
    <x v="1"/>
    <x v="3"/>
    <x v="0"/>
    <x v="4"/>
    <s v="Lean"/>
    <n v="39500000"/>
    <x v="2"/>
  </r>
  <r>
    <x v="319"/>
    <x v="305"/>
    <x v="2"/>
    <n v="152.4"/>
    <x v="14"/>
    <s v="RB"/>
    <x v="17"/>
    <x v="9"/>
    <x v="9"/>
    <n v="20000000"/>
    <x v="45"/>
    <x v="1"/>
    <x v="4"/>
    <x v="2"/>
    <x v="0"/>
    <s v="Lean"/>
    <n v="42500000"/>
    <x v="2"/>
  </r>
  <r>
    <x v="320"/>
    <x v="306"/>
    <x v="10"/>
    <n v="187.96"/>
    <x v="10"/>
    <s v="CB"/>
    <x v="43"/>
    <x v="9"/>
    <x v="8"/>
    <n v="21000000"/>
    <x v="95"/>
    <x v="1"/>
    <x v="4"/>
    <x v="2"/>
    <x v="2"/>
    <s v="Normal"/>
    <n v="39900000"/>
    <x v="7"/>
  </r>
  <r>
    <x v="321"/>
    <x v="307"/>
    <x v="12"/>
    <n v="152.4"/>
    <x v="20"/>
    <s v="LM,RM"/>
    <x v="50"/>
    <x v="9"/>
    <x v="1"/>
    <n v="26500000"/>
    <x v="84"/>
    <x v="0"/>
    <x v="3"/>
    <x v="0"/>
    <x v="0"/>
    <s v="Normal"/>
    <n v="50400000"/>
    <x v="2"/>
  </r>
  <r>
    <x v="322"/>
    <x v="308"/>
    <x v="2"/>
    <n v="175.26"/>
    <x v="36"/>
    <s v="CAM"/>
    <x v="45"/>
    <x v="9"/>
    <x v="10"/>
    <n v="23000000"/>
    <x v="82"/>
    <x v="0"/>
    <x v="3"/>
    <x v="3"/>
    <x v="0"/>
    <s v="Lean"/>
    <n v="45400000"/>
    <x v="2"/>
  </r>
  <r>
    <x v="323"/>
    <x v="309"/>
    <x v="12"/>
    <n v="182.88"/>
    <x v="38"/>
    <s v="ST,CAM"/>
    <x v="24"/>
    <x v="9"/>
    <x v="3"/>
    <n v="25500000"/>
    <x v="50"/>
    <x v="1"/>
    <x v="3"/>
    <x v="1"/>
    <x v="4"/>
    <s v="Normal"/>
    <m/>
    <x v="2"/>
  </r>
  <r>
    <x v="324"/>
    <x v="310"/>
    <x v="16"/>
    <n v="187.96"/>
    <x v="25"/>
    <s v="CAM,RM,CF"/>
    <x v="6"/>
    <x v="9"/>
    <x v="4"/>
    <n v="26500000"/>
    <x v="33"/>
    <x v="0"/>
    <x v="3"/>
    <x v="0"/>
    <x v="0"/>
    <s v="Lean"/>
    <n v="50400000"/>
    <x v="2"/>
  </r>
  <r>
    <x v="325"/>
    <x v="311"/>
    <x v="6"/>
    <n v="154.94"/>
    <x v="31"/>
    <s v="CF,LM,RM"/>
    <x v="20"/>
    <x v="8"/>
    <x v="10"/>
    <n v="28500000"/>
    <x v="104"/>
    <x v="1"/>
    <x v="4"/>
    <x v="2"/>
    <x v="1"/>
    <s v="Lean"/>
    <n v="56300000"/>
    <x v="2"/>
  </r>
  <r>
    <x v="326"/>
    <x v="312"/>
    <x v="2"/>
    <n v="175.26"/>
    <x v="0"/>
    <s v="ST"/>
    <x v="8"/>
    <x v="8"/>
    <x v="10"/>
    <n v="28500000"/>
    <x v="37"/>
    <x v="1"/>
    <x v="4"/>
    <x v="0"/>
    <x v="4"/>
    <s v="Normal"/>
    <n v="50600000"/>
    <x v="2"/>
  </r>
  <r>
    <x v="327"/>
    <x v="313"/>
    <x v="1"/>
    <n v="185.42"/>
    <x v="15"/>
    <s v="GK"/>
    <x v="2"/>
    <x v="8"/>
    <x v="10"/>
    <n v="18500000"/>
    <x v="51"/>
    <x v="0"/>
    <x v="4"/>
    <x v="2"/>
    <x v="3"/>
    <s v="Normal"/>
    <n v="36500000"/>
    <x v="2"/>
  </r>
  <r>
    <x v="328"/>
    <x v="314"/>
    <x v="6"/>
    <n v="175.26"/>
    <x v="11"/>
    <s v="CAM,CM,RW"/>
    <x v="12"/>
    <x v="8"/>
    <x v="10"/>
    <n v="28000000"/>
    <x v="3"/>
    <x v="0"/>
    <x v="4"/>
    <x v="0"/>
    <x v="0"/>
    <s v="Normal"/>
    <n v="59500000"/>
    <x v="2"/>
  </r>
  <r>
    <x v="329"/>
    <x v="315"/>
    <x v="6"/>
    <n v="193.04"/>
    <x v="41"/>
    <s v="CB"/>
    <x v="22"/>
    <x v="8"/>
    <x v="10"/>
    <n v="23500000"/>
    <x v="24"/>
    <x v="1"/>
    <x v="3"/>
    <x v="2"/>
    <x v="2"/>
    <s v="Stocky"/>
    <n v="46400000"/>
    <x v="1"/>
  </r>
  <r>
    <x v="330"/>
    <x v="316"/>
    <x v="2"/>
    <n v="185.42"/>
    <x v="15"/>
    <s v="ST"/>
    <x v="31"/>
    <x v="8"/>
    <x v="9"/>
    <n v="29500000"/>
    <x v="24"/>
    <x v="0"/>
    <x v="1"/>
    <x v="2"/>
    <x v="0"/>
    <s v="Lean"/>
    <n v="52400000"/>
    <x v="9"/>
  </r>
  <r>
    <x v="331"/>
    <x v="317"/>
    <x v="7"/>
    <n v="190.5"/>
    <x v="33"/>
    <s v="ST"/>
    <x v="2"/>
    <x v="8"/>
    <x v="10"/>
    <n v="28500000"/>
    <x v="60"/>
    <x v="1"/>
    <x v="3"/>
    <x v="3"/>
    <x v="4"/>
    <s v="Normal"/>
    <n v="50600000"/>
    <x v="2"/>
  </r>
  <r>
    <x v="332"/>
    <x v="318"/>
    <x v="2"/>
    <n v="170.18"/>
    <x v="23"/>
    <s v="ST"/>
    <x v="51"/>
    <x v="8"/>
    <x v="10"/>
    <n v="28500000"/>
    <x v="31"/>
    <x v="1"/>
    <x v="3"/>
    <x v="0"/>
    <x v="4"/>
    <s v="Normal"/>
    <n v="44900000"/>
    <x v="14"/>
  </r>
  <r>
    <x v="333"/>
    <x v="319"/>
    <x v="2"/>
    <n v="154.94"/>
    <x v="0"/>
    <s v="ST"/>
    <x v="3"/>
    <x v="8"/>
    <x v="8"/>
    <n v="30000000"/>
    <x v="105"/>
    <x v="1"/>
    <x v="1"/>
    <x v="1"/>
    <x v="4"/>
    <s v="Normal"/>
    <n v="53300000"/>
    <x v="2"/>
  </r>
  <r>
    <x v="334"/>
    <x v="320"/>
    <x v="2"/>
    <n v="185.42"/>
    <x v="8"/>
    <s v="CDM,CM,RM,RB"/>
    <x v="52"/>
    <x v="8"/>
    <x v="3"/>
    <n v="25500000"/>
    <x v="46"/>
    <x v="1"/>
    <x v="3"/>
    <x v="2"/>
    <x v="4"/>
    <s v="Lean"/>
    <n v="57400000"/>
    <x v="2"/>
  </r>
  <r>
    <x v="335"/>
    <x v="321"/>
    <x v="10"/>
    <n v="170.18"/>
    <x v="23"/>
    <s v="LB"/>
    <x v="8"/>
    <x v="8"/>
    <x v="9"/>
    <n v="24000000"/>
    <x v="31"/>
    <x v="0"/>
    <x v="1"/>
    <x v="3"/>
    <x v="4"/>
    <s v="Normal"/>
    <n v="49800000"/>
    <x v="2"/>
  </r>
  <r>
    <x v="336"/>
    <x v="322"/>
    <x v="7"/>
    <n v="154.94"/>
    <x v="12"/>
    <s v="CM,LM"/>
    <x v="31"/>
    <x v="8"/>
    <x v="3"/>
    <n v="30000000"/>
    <x v="44"/>
    <x v="1"/>
    <x v="1"/>
    <x v="1"/>
    <x v="0"/>
    <s v="Lean"/>
    <n v="57000000"/>
    <x v="20"/>
  </r>
  <r>
    <x v="337"/>
    <x v="323"/>
    <x v="7"/>
    <n v="190.5"/>
    <x v="2"/>
    <s v="CB"/>
    <x v="3"/>
    <x v="8"/>
    <x v="9"/>
    <n v="24500000"/>
    <x v="106"/>
    <x v="1"/>
    <x v="4"/>
    <x v="2"/>
    <x v="2"/>
    <s v="Lean"/>
    <n v="42300000"/>
    <x v="17"/>
  </r>
  <r>
    <x v="338"/>
    <x v="324"/>
    <x v="2"/>
    <n v="182.88"/>
    <x v="0"/>
    <s v="CAM,CM"/>
    <x v="6"/>
    <x v="8"/>
    <x v="10"/>
    <n v="28000000"/>
    <x v="94"/>
    <x v="0"/>
    <x v="4"/>
    <x v="0"/>
    <x v="0"/>
    <s v="Lean"/>
    <n v="49700000"/>
    <x v="2"/>
  </r>
  <r>
    <x v="339"/>
    <x v="282"/>
    <x v="10"/>
    <n v="193.04"/>
    <x v="15"/>
    <s v="GK"/>
    <x v="48"/>
    <x v="8"/>
    <x v="8"/>
    <n v="21500000"/>
    <x v="55"/>
    <x v="1"/>
    <x v="3"/>
    <x v="3"/>
    <x v="3"/>
    <s v="Lean"/>
    <n v="38200000"/>
    <x v="2"/>
  </r>
  <r>
    <x v="340"/>
    <x v="325"/>
    <x v="2"/>
    <n v="185.42"/>
    <x v="8"/>
    <s v="RM,CF"/>
    <x v="3"/>
    <x v="8"/>
    <x v="10"/>
    <n v="28000000"/>
    <x v="96"/>
    <x v="0"/>
    <x v="4"/>
    <x v="2"/>
    <x v="1"/>
    <s v="Lean"/>
    <n v="48300000"/>
    <x v="20"/>
  </r>
  <r>
    <x v="341"/>
    <x v="326"/>
    <x v="6"/>
    <n v="195.58"/>
    <x v="18"/>
    <s v="GK"/>
    <x v="44"/>
    <x v="8"/>
    <x v="10"/>
    <n v="19500000"/>
    <x v="107"/>
    <x v="1"/>
    <x v="3"/>
    <x v="2"/>
    <x v="3"/>
    <s v="Lean"/>
    <n v="34600000"/>
    <x v="2"/>
  </r>
  <r>
    <x v="342"/>
    <x v="327"/>
    <x v="1"/>
    <n v="190.5"/>
    <x v="25"/>
    <s v="GK"/>
    <x v="6"/>
    <x v="7"/>
    <x v="9"/>
    <n v="22500000"/>
    <x v="28"/>
    <x v="1"/>
    <x v="1"/>
    <x v="2"/>
    <x v="3"/>
    <s v="Normal"/>
    <n v="44400000"/>
    <x v="22"/>
  </r>
  <r>
    <x v="343"/>
    <x v="328"/>
    <x v="6"/>
    <n v="198.12"/>
    <x v="16"/>
    <s v="GK"/>
    <x v="9"/>
    <x v="7"/>
    <x v="10"/>
    <n v="21500000"/>
    <x v="102"/>
    <x v="0"/>
    <x v="4"/>
    <x v="3"/>
    <x v="3"/>
    <s v="Normal"/>
    <n v="38200000"/>
    <x v="16"/>
  </r>
  <r>
    <x v="344"/>
    <x v="329"/>
    <x v="2"/>
    <n v="193.04"/>
    <x v="39"/>
    <s v="GK"/>
    <x v="6"/>
    <x v="7"/>
    <x v="9"/>
    <n v="23000000"/>
    <x v="53"/>
    <x v="0"/>
    <x v="4"/>
    <x v="2"/>
    <x v="3"/>
    <s v="Normal"/>
    <n v="36200000"/>
    <x v="2"/>
  </r>
  <r>
    <x v="345"/>
    <x v="330"/>
    <x v="1"/>
    <n v="187.96"/>
    <x v="25"/>
    <s v="CDM,CB,CM"/>
    <x v="17"/>
    <x v="7"/>
    <x v="10"/>
    <n v="26000000"/>
    <x v="39"/>
    <x v="1"/>
    <x v="1"/>
    <x v="2"/>
    <x v="4"/>
    <s v="Normal"/>
    <n v="54000000"/>
    <x v="8"/>
  </r>
  <r>
    <x v="346"/>
    <x v="331"/>
    <x v="2"/>
    <n v="187.96"/>
    <x v="8"/>
    <s v="CM,LW,LM,CAM"/>
    <x v="6"/>
    <x v="7"/>
    <x v="9"/>
    <n v="32500000"/>
    <x v="35"/>
    <x v="1"/>
    <x v="1"/>
    <x v="1"/>
    <x v="0"/>
    <s v="Lean"/>
    <n v="62600000"/>
    <x v="9"/>
  </r>
  <r>
    <x v="347"/>
    <x v="332"/>
    <x v="2"/>
    <n v="175.26"/>
    <x v="7"/>
    <s v="RW,CF"/>
    <x v="8"/>
    <x v="7"/>
    <x v="10"/>
    <n v="32000000"/>
    <x v="19"/>
    <x v="0"/>
    <x v="1"/>
    <x v="2"/>
    <x v="0"/>
    <s v="Lean"/>
    <n v="56800000"/>
    <x v="4"/>
  </r>
  <r>
    <x v="348"/>
    <x v="333"/>
    <x v="7"/>
    <n v="187.96"/>
    <x v="7"/>
    <s v="CB"/>
    <x v="22"/>
    <x v="7"/>
    <x v="8"/>
    <n v="28500000"/>
    <x v="45"/>
    <x v="1"/>
    <x v="4"/>
    <x v="0"/>
    <x v="4"/>
    <s v="Lean"/>
    <n v="54900000"/>
    <x v="7"/>
  </r>
  <r>
    <x v="349"/>
    <x v="334"/>
    <x v="18"/>
    <n v="187.96"/>
    <x v="20"/>
    <s v="CB"/>
    <x v="53"/>
    <x v="7"/>
    <x v="10"/>
    <n v="25500000"/>
    <x v="108"/>
    <x v="1"/>
    <x v="4"/>
    <x v="2"/>
    <x v="2"/>
    <s v="Lean"/>
    <n v="54200000"/>
    <x v="2"/>
  </r>
  <r>
    <x v="350"/>
    <x v="335"/>
    <x v="2"/>
    <n v="185.42"/>
    <x v="8"/>
    <s v="GK"/>
    <x v="22"/>
    <x v="7"/>
    <x v="3"/>
    <n v="25000000"/>
    <x v="104"/>
    <x v="0"/>
    <x v="3"/>
    <x v="0"/>
    <x v="3"/>
    <s v="Normal"/>
    <n v="49400000"/>
    <x v="5"/>
  </r>
  <r>
    <x v="351"/>
    <x v="336"/>
    <x v="7"/>
    <n v="152.4"/>
    <x v="28"/>
    <s v="LB"/>
    <x v="42"/>
    <x v="7"/>
    <x v="3"/>
    <n v="29000000"/>
    <x v="96"/>
    <x v="0"/>
    <x v="3"/>
    <x v="3"/>
    <x v="4"/>
    <s v="Lean"/>
    <n v="55800000"/>
    <x v="23"/>
  </r>
  <r>
    <x v="352"/>
    <x v="337"/>
    <x v="7"/>
    <n v="154.94"/>
    <x v="18"/>
    <s v="CM,CDM"/>
    <x v="2"/>
    <x v="7"/>
    <x v="3"/>
    <n v="34000000"/>
    <x v="32"/>
    <x v="1"/>
    <x v="4"/>
    <x v="2"/>
    <x v="4"/>
    <s v="Normal"/>
    <n v="58700000"/>
    <x v="2"/>
  </r>
  <r>
    <x v="353"/>
    <x v="338"/>
    <x v="10"/>
    <n v="182.88"/>
    <x v="1"/>
    <s v="LB,CB"/>
    <x v="2"/>
    <x v="7"/>
    <x v="1"/>
    <n v="29500000"/>
    <x v="105"/>
    <x v="0"/>
    <x v="3"/>
    <x v="2"/>
    <x v="4"/>
    <s v="Normal"/>
    <n v="66400000"/>
    <x v="6"/>
  </r>
  <r>
    <x v="354"/>
    <x v="339"/>
    <x v="7"/>
    <n v="172.72"/>
    <x v="28"/>
    <s v="CM,CDM,CAM"/>
    <x v="54"/>
    <x v="7"/>
    <x v="3"/>
    <n v="34000000"/>
    <x v="23"/>
    <x v="1"/>
    <x v="4"/>
    <x v="0"/>
    <x v="0"/>
    <s v="Lean"/>
    <n v="65500000"/>
    <x v="2"/>
  </r>
  <r>
    <x v="355"/>
    <x v="340"/>
    <x v="10"/>
    <n v="187.96"/>
    <x v="13"/>
    <s v="CB"/>
    <x v="2"/>
    <x v="7"/>
    <x v="1"/>
    <n v="30500000"/>
    <x v="109"/>
    <x v="0"/>
    <x v="4"/>
    <x v="2"/>
    <x v="4"/>
    <s v="Lean"/>
    <n v="62500000"/>
    <x v="23"/>
  </r>
  <r>
    <x v="356"/>
    <x v="341"/>
    <x v="12"/>
    <n v="175.26"/>
    <x v="6"/>
    <s v="ST"/>
    <x v="12"/>
    <x v="7"/>
    <x v="6"/>
    <n v="41000000"/>
    <x v="8"/>
    <x v="1"/>
    <x v="4"/>
    <x v="2"/>
    <x v="0"/>
    <s v="Normal"/>
    <n v="84100000"/>
    <x v="2"/>
  </r>
  <r>
    <x v="357"/>
    <x v="187"/>
    <x v="3"/>
    <n v="195.58"/>
    <x v="39"/>
    <s v="GK"/>
    <x v="3"/>
    <x v="7"/>
    <x v="0"/>
    <n v="33500000"/>
    <x v="88"/>
    <x v="1"/>
    <x v="1"/>
    <x v="2"/>
    <x v="3"/>
    <s v="Normal"/>
    <n v="63700000"/>
    <x v="8"/>
  </r>
  <r>
    <x v="358"/>
    <x v="342"/>
    <x v="12"/>
    <n v="185.42"/>
    <x v="7"/>
    <s v="ST,LW,RW"/>
    <x v="22"/>
    <x v="7"/>
    <x v="4"/>
    <n v="37500000"/>
    <x v="8"/>
    <x v="1"/>
    <x v="4"/>
    <x v="0"/>
    <x v="1"/>
    <s v="Lean"/>
    <n v="78800000"/>
    <x v="4"/>
  </r>
  <r>
    <x v="359"/>
    <x v="343"/>
    <x v="16"/>
    <n v="187.96"/>
    <x v="4"/>
    <s v="CB"/>
    <x v="5"/>
    <x v="7"/>
    <x v="6"/>
    <n v="31500000"/>
    <x v="72"/>
    <x v="1"/>
    <x v="4"/>
    <x v="0"/>
    <x v="2"/>
    <s v="Normal"/>
    <n v="50400000"/>
    <x v="23"/>
  </r>
  <r>
    <x v="360"/>
    <x v="344"/>
    <x v="4"/>
    <n v="182.88"/>
    <x v="20"/>
    <s v="GK"/>
    <x v="43"/>
    <x v="5"/>
    <x v="10"/>
    <n v="24000000"/>
    <x v="55"/>
    <x v="1"/>
    <x v="1"/>
    <x v="0"/>
    <x v="3"/>
    <s v="Normal"/>
    <n v="42600000"/>
    <x v="5"/>
  </r>
  <r>
    <x v="361"/>
    <x v="345"/>
    <x v="18"/>
    <n v="187.96"/>
    <x v="10"/>
    <s v="GK"/>
    <x v="43"/>
    <x v="5"/>
    <x v="10"/>
    <n v="24000000"/>
    <x v="47"/>
    <x v="1"/>
    <x v="1"/>
    <x v="3"/>
    <x v="3"/>
    <s v="Normal"/>
    <n v="42600000"/>
    <x v="2"/>
  </r>
  <r>
    <x v="362"/>
    <x v="346"/>
    <x v="6"/>
    <n v="154.94"/>
    <x v="1"/>
    <s v="LB,CB"/>
    <x v="29"/>
    <x v="5"/>
    <x v="9"/>
    <n v="30500000"/>
    <x v="41"/>
    <x v="0"/>
    <x v="2"/>
    <x v="0"/>
    <x v="4"/>
    <s v="Lean"/>
    <n v="52600000"/>
    <x v="18"/>
  </r>
  <r>
    <x v="363"/>
    <x v="311"/>
    <x v="6"/>
    <n v="187.96"/>
    <x v="8"/>
    <s v="GK"/>
    <x v="3"/>
    <x v="5"/>
    <x v="1"/>
    <n v="29500000"/>
    <x v="28"/>
    <x v="1"/>
    <x v="4"/>
    <x v="2"/>
    <x v="3"/>
    <s v="Lean"/>
    <n v="50900000"/>
    <x v="2"/>
  </r>
  <r>
    <x v="364"/>
    <x v="347"/>
    <x v="1"/>
    <n v="187.96"/>
    <x v="15"/>
    <s v="CB"/>
    <x v="5"/>
    <x v="5"/>
    <x v="9"/>
    <n v="31500000"/>
    <x v="110"/>
    <x v="1"/>
    <x v="1"/>
    <x v="0"/>
    <x v="2"/>
    <s v="Normal"/>
    <n v="55900000"/>
    <x v="10"/>
  </r>
  <r>
    <x v="365"/>
    <x v="348"/>
    <x v="2"/>
    <n v="175.26"/>
    <x v="7"/>
    <s v="LM"/>
    <x v="12"/>
    <x v="5"/>
    <x v="9"/>
    <n v="38000000"/>
    <x v="23"/>
    <x v="1"/>
    <x v="1"/>
    <x v="0"/>
    <x v="0"/>
    <s v="Normal"/>
    <n v="75100000"/>
    <x v="2"/>
  </r>
  <r>
    <x v="366"/>
    <x v="349"/>
    <x v="2"/>
    <n v="175.26"/>
    <x v="15"/>
    <s v="CF,LW,CAM"/>
    <x v="5"/>
    <x v="5"/>
    <x v="3"/>
    <n v="41000000"/>
    <x v="111"/>
    <x v="1"/>
    <x v="1"/>
    <x v="2"/>
    <x v="1"/>
    <s v="Stocky"/>
    <n v="81000000"/>
    <x v="0"/>
  </r>
  <r>
    <x v="367"/>
    <x v="350"/>
    <x v="6"/>
    <n v="152.4"/>
    <x v="7"/>
    <s v="RM,RW"/>
    <x v="2"/>
    <x v="5"/>
    <x v="10"/>
    <n v="37000000"/>
    <x v="101"/>
    <x v="0"/>
    <x v="4"/>
    <x v="2"/>
    <x v="0"/>
    <s v="Normal"/>
    <n v="73100000"/>
    <x v="20"/>
  </r>
  <r>
    <x v="368"/>
    <x v="351"/>
    <x v="19"/>
    <n v="187.96"/>
    <x v="18"/>
    <s v="CB"/>
    <x v="17"/>
    <x v="6"/>
    <x v="10"/>
    <n v="9000000"/>
    <x v="49"/>
    <x v="1"/>
    <x v="2"/>
    <x v="2"/>
    <x v="2"/>
    <s v="Lean"/>
    <n v="18000000"/>
    <x v="25"/>
  </r>
  <r>
    <x v="369"/>
    <x v="352"/>
    <x v="5"/>
    <n v="190.5"/>
    <x v="10"/>
    <s v="CB"/>
    <x v="9"/>
    <x v="6"/>
    <x v="10"/>
    <n v="22000000"/>
    <x v="29"/>
    <x v="1"/>
    <x v="2"/>
    <x v="2"/>
    <x v="2"/>
    <s v="Normal"/>
    <n v="40700000"/>
    <x v="3"/>
  </r>
  <r>
    <x v="370"/>
    <x v="353"/>
    <x v="8"/>
    <n v="182.88"/>
    <x v="26"/>
    <s v="LB"/>
    <x v="12"/>
    <x v="6"/>
    <x v="10"/>
    <n v="21500000"/>
    <x v="59"/>
    <x v="0"/>
    <x v="1"/>
    <x v="2"/>
    <x v="4"/>
    <s v="Lean"/>
    <n v="44100000"/>
    <x v="2"/>
  </r>
  <r>
    <x v="371"/>
    <x v="354"/>
    <x v="0"/>
    <n v="154.94"/>
    <x v="12"/>
    <s v="CDM,CM"/>
    <x v="2"/>
    <x v="6"/>
    <x v="10"/>
    <n v="26000000"/>
    <x v="12"/>
    <x v="0"/>
    <x v="1"/>
    <x v="3"/>
    <x v="2"/>
    <s v="Lean"/>
    <n v="42900000"/>
    <x v="10"/>
  </r>
  <r>
    <x v="372"/>
    <x v="355"/>
    <x v="4"/>
    <n v="154.94"/>
    <x v="1"/>
    <s v="CAM,RW"/>
    <x v="6"/>
    <x v="6"/>
    <x v="10"/>
    <n v="37500000"/>
    <x v="112"/>
    <x v="0"/>
    <x v="2"/>
    <x v="3"/>
    <x v="0"/>
    <s v="Lean"/>
    <n v="71300000"/>
    <x v="2"/>
  </r>
  <r>
    <x v="373"/>
    <x v="356"/>
    <x v="4"/>
    <n v="187.96"/>
    <x v="18"/>
    <s v="CDM,CM"/>
    <x v="9"/>
    <x v="6"/>
    <x v="10"/>
    <n v="30000000"/>
    <x v="25"/>
    <x v="1"/>
    <x v="1"/>
    <x v="0"/>
    <x v="0"/>
    <s v="Lean"/>
    <n v="51000000"/>
    <x v="1"/>
  </r>
  <r>
    <x v="374"/>
    <x v="357"/>
    <x v="4"/>
    <n v="175.26"/>
    <x v="8"/>
    <s v="CM,CAM"/>
    <x v="9"/>
    <x v="6"/>
    <x v="10"/>
    <n v="35500000"/>
    <x v="28"/>
    <x v="1"/>
    <x v="1"/>
    <x v="2"/>
    <x v="4"/>
    <s v="Stocky"/>
    <n v="60400000"/>
    <x v="2"/>
  </r>
  <r>
    <x v="375"/>
    <x v="358"/>
    <x v="5"/>
    <n v="193.04"/>
    <x v="13"/>
    <s v="ST"/>
    <x v="55"/>
    <x v="6"/>
    <x v="10"/>
    <n v="30500000"/>
    <x v="19"/>
    <x v="1"/>
    <x v="1"/>
    <x v="1"/>
    <x v="2"/>
    <s v="Lean"/>
    <n v="51900000"/>
    <x v="2"/>
  </r>
  <r>
    <x v="376"/>
    <x v="359"/>
    <x v="4"/>
    <n v="185.42"/>
    <x v="13"/>
    <s v="LM"/>
    <x v="13"/>
    <x v="6"/>
    <x v="10"/>
    <n v="37500000"/>
    <x v="96"/>
    <x v="1"/>
    <x v="1"/>
    <x v="1"/>
    <x v="0"/>
    <s v="Lean"/>
    <n v="63800000"/>
    <x v="2"/>
  </r>
  <r>
    <x v="377"/>
    <x v="360"/>
    <x v="5"/>
    <n v="190.5"/>
    <x v="10"/>
    <s v="ST,LW"/>
    <x v="13"/>
    <x v="6"/>
    <x v="10"/>
    <n v="30500000"/>
    <x v="112"/>
    <x v="1"/>
    <x v="1"/>
    <x v="2"/>
    <x v="4"/>
    <s v="Lean"/>
    <n v="50300000"/>
    <x v="2"/>
  </r>
  <r>
    <x v="378"/>
    <x v="361"/>
    <x v="0"/>
    <n v="154.94"/>
    <x v="12"/>
    <s v="CM,CDM"/>
    <x v="56"/>
    <x v="6"/>
    <x v="10"/>
    <n v="33000000"/>
    <x v="113"/>
    <x v="1"/>
    <x v="2"/>
    <x v="0"/>
    <x v="4"/>
    <s v="Normal"/>
    <n v="67700000"/>
    <x v="18"/>
  </r>
  <r>
    <x v="379"/>
    <x v="362"/>
    <x v="0"/>
    <n v="154.94"/>
    <x v="23"/>
    <s v="RW,LW"/>
    <x v="0"/>
    <x v="6"/>
    <x v="10"/>
    <n v="36500000"/>
    <x v="18"/>
    <x v="0"/>
    <x v="2"/>
    <x v="3"/>
    <x v="1"/>
    <s v="Lean"/>
    <n v="67500000"/>
    <x v="2"/>
  </r>
  <r>
    <x v="380"/>
    <x v="363"/>
    <x v="4"/>
    <n v="193.04"/>
    <x v="39"/>
    <s v="CB"/>
    <x v="6"/>
    <x v="6"/>
    <x v="10"/>
    <n v="30000000"/>
    <x v="19"/>
    <x v="1"/>
    <x v="2"/>
    <x v="0"/>
    <x v="2"/>
    <s v="Stocky"/>
    <n v="49500000"/>
    <x v="14"/>
  </r>
  <r>
    <x v="381"/>
    <x v="364"/>
    <x v="9"/>
    <n v="175.26"/>
    <x v="31"/>
    <s v="LM"/>
    <x v="41"/>
    <x v="6"/>
    <x v="10"/>
    <n v="39000000"/>
    <x v="65"/>
    <x v="1"/>
    <x v="1"/>
    <x v="2"/>
    <x v="0"/>
    <s v="Normal"/>
    <n v="78000000"/>
    <x v="2"/>
  </r>
  <r>
    <x v="182"/>
    <x v="365"/>
    <x v="4"/>
    <n v="182.88"/>
    <x v="11"/>
    <s v="CM,CAM,CDM,RM"/>
    <x v="12"/>
    <x v="6"/>
    <x v="10"/>
    <n v="37000000"/>
    <x v="55"/>
    <x v="1"/>
    <x v="1"/>
    <x v="2"/>
    <x v="4"/>
    <s v="Lean"/>
    <n v="81400000"/>
    <x v="2"/>
  </r>
  <r>
    <x v="382"/>
    <x v="366"/>
    <x v="9"/>
    <n v="182.88"/>
    <x v="26"/>
    <s v="CM"/>
    <x v="8"/>
    <x v="6"/>
    <x v="10"/>
    <n v="37000000"/>
    <x v="93"/>
    <x v="1"/>
    <x v="4"/>
    <x v="0"/>
    <x v="4"/>
    <s v="Lean"/>
    <n v="77700000"/>
    <x v="2"/>
  </r>
  <r>
    <x v="383"/>
    <x v="367"/>
    <x v="18"/>
    <n v="172.72"/>
    <x v="7"/>
    <s v="LM,RW,LW"/>
    <x v="12"/>
    <x v="6"/>
    <x v="10"/>
    <n v="40500000"/>
    <x v="114"/>
    <x v="0"/>
    <x v="1"/>
    <x v="2"/>
    <x v="1"/>
    <s v="Normal"/>
    <n v="66800000"/>
    <x v="2"/>
  </r>
  <r>
    <x v="384"/>
    <x v="368"/>
    <x v="1"/>
    <n v="187.96"/>
    <x v="25"/>
    <s v="CB"/>
    <x v="40"/>
    <x v="6"/>
    <x v="9"/>
    <n v="36500000"/>
    <x v="100"/>
    <x v="1"/>
    <x v="1"/>
    <x v="3"/>
    <x v="2"/>
    <s v="Normal"/>
    <n v="64800000"/>
    <x v="3"/>
  </r>
  <r>
    <x v="385"/>
    <x v="369"/>
    <x v="1"/>
    <n v="175.26"/>
    <x v="6"/>
    <s v="ST"/>
    <x v="2"/>
    <x v="6"/>
    <x v="9"/>
    <n v="45000000"/>
    <x v="115"/>
    <x v="1"/>
    <x v="1"/>
    <x v="0"/>
    <x v="0"/>
    <s v="Normal"/>
    <n v="88900000"/>
    <x v="2"/>
  </r>
  <r>
    <x v="386"/>
    <x v="370"/>
    <x v="1"/>
    <n v="175.26"/>
    <x v="26"/>
    <s v="LM,CM,RM"/>
    <x v="8"/>
    <x v="6"/>
    <x v="10"/>
    <n v="41500000"/>
    <x v="110"/>
    <x v="1"/>
    <x v="1"/>
    <x v="0"/>
    <x v="4"/>
    <s v="Normal"/>
    <n v="85100000"/>
    <x v="18"/>
  </r>
  <r>
    <x v="387"/>
    <x v="371"/>
    <x v="18"/>
    <n v="182.88"/>
    <x v="18"/>
    <s v="GK"/>
    <x v="17"/>
    <x v="6"/>
    <x v="8"/>
    <n v="31000000"/>
    <x v="104"/>
    <x v="0"/>
    <x v="4"/>
    <x v="3"/>
    <x v="3"/>
    <s v="Normal"/>
    <n v="61200000"/>
    <x v="2"/>
  </r>
  <r>
    <x v="388"/>
    <x v="372"/>
    <x v="6"/>
    <n v="182.88"/>
    <x v="21"/>
    <s v="LM,ST"/>
    <x v="30"/>
    <x v="6"/>
    <x v="9"/>
    <n v="46000000"/>
    <x v="18"/>
    <x v="1"/>
    <x v="1"/>
    <x v="1"/>
    <x v="0"/>
    <s v="Lean"/>
    <n v="88600000"/>
    <x v="2"/>
  </r>
  <r>
    <x v="389"/>
    <x v="373"/>
    <x v="18"/>
    <n v="152.4"/>
    <x v="14"/>
    <s v="RW,RM"/>
    <x v="41"/>
    <x v="6"/>
    <x v="10"/>
    <n v="40500000"/>
    <x v="1"/>
    <x v="0"/>
    <x v="1"/>
    <x v="0"/>
    <x v="1"/>
    <s v="Lean"/>
    <n v="74900000"/>
    <x v="2"/>
  </r>
  <r>
    <x v="390"/>
    <x v="374"/>
    <x v="1"/>
    <n v="172.72"/>
    <x v="6"/>
    <s v="RB"/>
    <x v="8"/>
    <x v="6"/>
    <x v="9"/>
    <n v="36500000"/>
    <x v="1"/>
    <x v="1"/>
    <x v="1"/>
    <x v="2"/>
    <x v="4"/>
    <s v="Stocky"/>
    <n v="77600000"/>
    <x v="11"/>
  </r>
  <r>
    <x v="391"/>
    <x v="375"/>
    <x v="7"/>
    <n v="182.88"/>
    <x v="12"/>
    <s v="CB,CDM"/>
    <x v="12"/>
    <x v="6"/>
    <x v="4"/>
    <n v="43500000"/>
    <x v="41"/>
    <x v="1"/>
    <x v="1"/>
    <x v="2"/>
    <x v="2"/>
    <s v="Lean"/>
    <n v="83700000"/>
    <x v="2"/>
  </r>
  <r>
    <x v="392"/>
    <x v="376"/>
    <x v="7"/>
    <n v="182.88"/>
    <x v="8"/>
    <s v="CM,LM,RM"/>
    <x v="8"/>
    <x v="6"/>
    <x v="4"/>
    <n v="50500000"/>
    <x v="24"/>
    <x v="0"/>
    <x v="1"/>
    <x v="0"/>
    <x v="4"/>
    <s v="Lean"/>
    <n v="107300000"/>
    <x v="1"/>
  </r>
  <r>
    <x v="393"/>
    <x v="377"/>
    <x v="11"/>
    <n v="187.96"/>
    <x v="13"/>
    <s v="CAM"/>
    <x v="22"/>
    <x v="6"/>
    <x v="4"/>
    <n v="51500000"/>
    <x v="45"/>
    <x v="1"/>
    <x v="1"/>
    <x v="2"/>
    <x v="0"/>
    <s v="Lean"/>
    <n v="99100000"/>
    <x v="20"/>
  </r>
  <r>
    <x v="394"/>
    <x v="54"/>
    <x v="7"/>
    <n v="187.96"/>
    <x v="10"/>
    <s v="CB,LB"/>
    <x v="2"/>
    <x v="6"/>
    <x v="3"/>
    <n v="41000000"/>
    <x v="116"/>
    <x v="0"/>
    <x v="4"/>
    <x v="2"/>
    <x v="2"/>
    <s v="Normal"/>
    <n v="78900000"/>
    <x v="2"/>
  </r>
  <r>
    <x v="395"/>
    <x v="378"/>
    <x v="7"/>
    <n v="190.5"/>
    <x v="1"/>
    <s v="CM,CAM"/>
    <x v="24"/>
    <x v="6"/>
    <x v="4"/>
    <n v="50500000"/>
    <x v="103"/>
    <x v="1"/>
    <x v="4"/>
    <x v="0"/>
    <x v="0"/>
    <s v="Normal"/>
    <n v="89600000"/>
    <x v="2"/>
  </r>
  <r>
    <x v="396"/>
    <x v="379"/>
    <x v="0"/>
    <n v="185.42"/>
    <x v="18"/>
    <s v="ST"/>
    <x v="2"/>
    <x v="3"/>
    <x v="9"/>
    <n v="43000000"/>
    <x v="13"/>
    <x v="1"/>
    <x v="2"/>
    <x v="0"/>
    <x v="0"/>
    <s v="Normal"/>
    <n v="88200000"/>
    <x v="2"/>
  </r>
  <r>
    <x v="397"/>
    <x v="380"/>
    <x v="18"/>
    <n v="152.4"/>
    <x v="0"/>
    <s v="CM,CDM"/>
    <x v="55"/>
    <x v="3"/>
    <x v="9"/>
    <n v="44000000"/>
    <x v="115"/>
    <x v="1"/>
    <x v="1"/>
    <x v="0"/>
    <x v="4"/>
    <s v="Normal"/>
    <n v="72600000"/>
    <x v="2"/>
  </r>
  <r>
    <x v="398"/>
    <x v="381"/>
    <x v="0"/>
    <n v="190.5"/>
    <x v="10"/>
    <s v="CB"/>
    <x v="3"/>
    <x v="3"/>
    <x v="9"/>
    <n v="30000000"/>
    <x v="114"/>
    <x v="1"/>
    <x v="1"/>
    <x v="2"/>
    <x v="2"/>
    <s v="Lean"/>
    <n v="49500000"/>
    <x v="13"/>
  </r>
  <r>
    <x v="399"/>
    <x v="382"/>
    <x v="9"/>
    <n v="152.4"/>
    <x v="1"/>
    <s v="RB,CB"/>
    <x v="8"/>
    <x v="3"/>
    <x v="9"/>
    <n v="35000000"/>
    <x v="112"/>
    <x v="1"/>
    <x v="1"/>
    <x v="2"/>
    <x v="2"/>
    <s v="Normal"/>
    <n v="64800000"/>
    <x v="10"/>
  </r>
  <r>
    <x v="400"/>
    <x v="383"/>
    <x v="18"/>
    <n v="195.58"/>
    <x v="39"/>
    <s v="GK"/>
    <x v="31"/>
    <x v="3"/>
    <x v="3"/>
    <n v="37000000"/>
    <x v="4"/>
    <x v="1"/>
    <x v="1"/>
    <x v="2"/>
    <x v="3"/>
    <s v="Lean"/>
    <n v="63800000"/>
    <x v="5"/>
  </r>
  <r>
    <x v="401"/>
    <x v="384"/>
    <x v="9"/>
    <n v="185.42"/>
    <x v="12"/>
    <s v="CAM,RM,RW,CF"/>
    <x v="6"/>
    <x v="3"/>
    <x v="9"/>
    <n v="45000000"/>
    <x v="4"/>
    <x v="1"/>
    <x v="2"/>
    <x v="0"/>
    <x v="4"/>
    <s v="Lean"/>
    <n v="74300000"/>
    <x v="16"/>
  </r>
  <r>
    <x v="402"/>
    <x v="385"/>
    <x v="18"/>
    <n v="154.94"/>
    <x v="13"/>
    <s v="LB,LM"/>
    <x v="12"/>
    <x v="3"/>
    <x v="9"/>
    <n v="36500000"/>
    <x v="114"/>
    <x v="0"/>
    <x v="1"/>
    <x v="2"/>
    <x v="4"/>
    <s v="Normal"/>
    <n v="60200000"/>
    <x v="2"/>
  </r>
  <r>
    <x v="403"/>
    <x v="386"/>
    <x v="2"/>
    <n v="190.5"/>
    <x v="40"/>
    <s v="ST"/>
    <x v="9"/>
    <x v="3"/>
    <x v="3"/>
    <n v="55000000"/>
    <x v="5"/>
    <x v="0"/>
    <x v="1"/>
    <x v="2"/>
    <x v="4"/>
    <s v="Stocky"/>
    <n v="108600000"/>
    <x v="15"/>
  </r>
  <r>
    <x v="404"/>
    <x v="387"/>
    <x v="6"/>
    <n v="165.1"/>
    <x v="42"/>
    <s v="CM,CDM"/>
    <x v="3"/>
    <x v="3"/>
    <x v="1"/>
    <n v="55000000"/>
    <x v="4"/>
    <x v="1"/>
    <x v="1"/>
    <x v="0"/>
    <x v="0"/>
    <s v="Normal"/>
    <n v="105900000"/>
    <x v="1"/>
  </r>
  <r>
    <x v="405"/>
    <x v="388"/>
    <x v="2"/>
    <n v="190.5"/>
    <x v="18"/>
    <s v="CB"/>
    <x v="2"/>
    <x v="3"/>
    <x v="2"/>
    <n v="50000000"/>
    <x v="117"/>
    <x v="1"/>
    <x v="1"/>
    <x v="2"/>
    <x v="2"/>
    <s v="Lean"/>
    <n v="106300000"/>
    <x v="3"/>
  </r>
  <r>
    <x v="406"/>
    <x v="389"/>
    <x v="1"/>
    <n v="154.94"/>
    <x v="1"/>
    <s v="CF,ST,CAM"/>
    <x v="12"/>
    <x v="3"/>
    <x v="8"/>
    <n v="53000000"/>
    <x v="20"/>
    <x v="1"/>
    <x v="1"/>
    <x v="0"/>
    <x v="0"/>
    <s v="Normal"/>
    <n v="102000000"/>
    <x v="2"/>
  </r>
  <r>
    <x v="407"/>
    <x v="390"/>
    <x v="6"/>
    <n v="175.26"/>
    <x v="23"/>
    <s v="LW,RW,LM"/>
    <x v="4"/>
    <x v="3"/>
    <x v="8"/>
    <n v="52000000"/>
    <x v="20"/>
    <x v="1"/>
    <x v="1"/>
    <x v="0"/>
    <x v="0"/>
    <s v="Lean"/>
    <n v="100100000"/>
    <x v="2"/>
  </r>
  <r>
    <x v="408"/>
    <x v="391"/>
    <x v="2"/>
    <n v="187.96"/>
    <x v="16"/>
    <s v="GK"/>
    <x v="12"/>
    <x v="3"/>
    <x v="4"/>
    <n v="41500000"/>
    <x v="45"/>
    <x v="0"/>
    <x v="4"/>
    <x v="2"/>
    <x v="3"/>
    <s v="Normal"/>
    <n v="79900000"/>
    <x v="2"/>
  </r>
  <r>
    <x v="409"/>
    <x v="392"/>
    <x v="7"/>
    <n v="175.26"/>
    <x v="7"/>
    <s v="RB,CM,CDM"/>
    <x v="6"/>
    <x v="3"/>
    <x v="3"/>
    <n v="45000000"/>
    <x v="6"/>
    <x v="1"/>
    <x v="1"/>
    <x v="0"/>
    <x v="4"/>
    <s v="Lean"/>
    <n v="77600000"/>
    <x v="12"/>
  </r>
  <r>
    <x v="410"/>
    <x v="393"/>
    <x v="7"/>
    <n v="172.72"/>
    <x v="28"/>
    <s v="CAM,CM,RW,RM"/>
    <x v="17"/>
    <x v="3"/>
    <x v="2"/>
    <n v="59500000"/>
    <x v="115"/>
    <x v="0"/>
    <x v="4"/>
    <x v="2"/>
    <x v="0"/>
    <s v="Lean"/>
    <n v="114500000"/>
    <x v="4"/>
  </r>
  <r>
    <x v="411"/>
    <x v="259"/>
    <x v="10"/>
    <n v="182.88"/>
    <x v="12"/>
    <s v="LW"/>
    <x v="6"/>
    <x v="3"/>
    <x v="6"/>
    <n v="61000000"/>
    <x v="20"/>
    <x v="0"/>
    <x v="4"/>
    <x v="2"/>
    <x v="0"/>
    <s v="Lean"/>
    <n v="125100000"/>
    <x v="13"/>
  </r>
  <r>
    <x v="412"/>
    <x v="394"/>
    <x v="7"/>
    <n v="170.18"/>
    <x v="23"/>
    <s v="RW,LW"/>
    <x v="22"/>
    <x v="4"/>
    <x v="1"/>
    <n v="62000000"/>
    <x v="117"/>
    <x v="1"/>
    <x v="1"/>
    <x v="2"/>
    <x v="0"/>
    <s v="Lean"/>
    <n v="119400000"/>
    <x v="0"/>
  </r>
  <r>
    <x v="413"/>
    <x v="395"/>
    <x v="2"/>
    <n v="182.88"/>
    <x v="12"/>
    <s v="CB"/>
    <x v="2"/>
    <x v="4"/>
    <x v="6"/>
    <n v="57000000"/>
    <x v="1"/>
    <x v="0"/>
    <x v="1"/>
    <x v="2"/>
    <x v="2"/>
    <s v="Normal"/>
    <n v="121100000"/>
    <x v="2"/>
  </r>
  <r>
    <x v="414"/>
    <x v="396"/>
    <x v="6"/>
    <n v="190.5"/>
    <x v="33"/>
    <s v="GK"/>
    <x v="12"/>
    <x v="4"/>
    <x v="2"/>
    <n v="46000000"/>
    <x v="4"/>
    <x v="1"/>
    <x v="1"/>
    <x v="2"/>
    <x v="3"/>
    <s v="Normal"/>
    <n v="88600000"/>
    <x v="2"/>
  </r>
  <r>
    <x v="415"/>
    <x v="397"/>
    <x v="20"/>
    <n v="193.04"/>
    <x v="5"/>
    <s v="GK"/>
    <x v="3"/>
    <x v="1"/>
    <x v="3"/>
    <n v="4000000"/>
    <x v="24"/>
    <x v="1"/>
    <x v="2"/>
    <x v="3"/>
    <x v="3"/>
    <s v="Normal"/>
    <n v="7400000"/>
    <x v="2"/>
  </r>
  <r>
    <x v="416"/>
    <x v="398"/>
    <x v="5"/>
    <n v="193.04"/>
    <x v="10"/>
    <s v="CB"/>
    <x v="8"/>
    <x v="1"/>
    <x v="3"/>
    <n v="40000000"/>
    <x v="118"/>
    <x v="1"/>
    <x v="2"/>
    <x v="2"/>
    <x v="2"/>
    <s v="Normal"/>
    <n v="82000000"/>
    <x v="2"/>
  </r>
  <r>
    <x v="417"/>
    <x v="399"/>
    <x v="13"/>
    <n v="193.04"/>
    <x v="5"/>
    <s v="GK"/>
    <x v="57"/>
    <x v="1"/>
    <x v="3"/>
    <n v="30000000"/>
    <x v="96"/>
    <x v="1"/>
    <x v="1"/>
    <x v="3"/>
    <x v="3"/>
    <s v="Normal"/>
    <n v="51000000"/>
    <x v="2"/>
  </r>
  <r>
    <x v="418"/>
    <x v="400"/>
    <x v="13"/>
    <n v="182.88"/>
    <x v="29"/>
    <s v="CB"/>
    <x v="12"/>
    <x v="1"/>
    <x v="3"/>
    <n v="24000000"/>
    <x v="3"/>
    <x v="1"/>
    <x v="2"/>
    <x v="2"/>
    <x v="2"/>
    <s v="Normal"/>
    <n v="44400000"/>
    <x v="2"/>
  </r>
  <r>
    <x v="419"/>
    <x v="401"/>
    <x v="5"/>
    <n v="187.96"/>
    <x v="29"/>
    <s v="GK"/>
    <x v="2"/>
    <x v="1"/>
    <x v="3"/>
    <n v="36000000"/>
    <x v="116"/>
    <x v="0"/>
    <x v="2"/>
    <x v="4"/>
    <x v="3"/>
    <s v="Lean"/>
    <n v="66600000"/>
    <x v="5"/>
  </r>
  <r>
    <x v="420"/>
    <x v="402"/>
    <x v="9"/>
    <n v="185.42"/>
    <x v="29"/>
    <s v="RW,LW,ST"/>
    <x v="25"/>
    <x v="1"/>
    <x v="3"/>
    <n v="60000000"/>
    <x v="119"/>
    <x v="0"/>
    <x v="2"/>
    <x v="2"/>
    <x v="0"/>
    <s v="Lean"/>
    <n v="123000000"/>
    <x v="4"/>
  </r>
  <r>
    <x v="421"/>
    <x v="403"/>
    <x v="4"/>
    <n v="190.5"/>
    <x v="5"/>
    <s v="CB"/>
    <x v="6"/>
    <x v="1"/>
    <x v="3"/>
    <n v="46000000"/>
    <x v="114"/>
    <x v="1"/>
    <x v="2"/>
    <x v="2"/>
    <x v="4"/>
    <s v="Normal"/>
    <n v="75900000"/>
    <x v="7"/>
  </r>
  <r>
    <x v="422"/>
    <x v="404"/>
    <x v="9"/>
    <n v="154.94"/>
    <x v="11"/>
    <s v="CAM,LM,ST"/>
    <x v="6"/>
    <x v="1"/>
    <x v="3"/>
    <n v="58000000"/>
    <x v="8"/>
    <x v="1"/>
    <x v="2"/>
    <x v="0"/>
    <x v="0"/>
    <s v="Lean"/>
    <n v="98600000"/>
    <x v="4"/>
  </r>
  <r>
    <x v="423"/>
    <x v="405"/>
    <x v="9"/>
    <n v="187.96"/>
    <x v="13"/>
    <s v="ST,LM"/>
    <x v="58"/>
    <x v="1"/>
    <x v="3"/>
    <n v="59000000"/>
    <x v="13"/>
    <x v="1"/>
    <x v="1"/>
    <x v="0"/>
    <x v="0"/>
    <s v="Lean"/>
    <n v="112100000"/>
    <x v="2"/>
  </r>
  <r>
    <x v="424"/>
    <x v="406"/>
    <x v="6"/>
    <n v="172.72"/>
    <x v="19"/>
    <s v="LW,RW,CM"/>
    <x v="12"/>
    <x v="1"/>
    <x v="1"/>
    <n v="69500000"/>
    <x v="120"/>
    <x v="1"/>
    <x v="1"/>
    <x v="0"/>
    <x v="1"/>
    <s v="Normal"/>
    <n v="147700000"/>
    <x v="2"/>
  </r>
  <r>
    <x v="425"/>
    <x v="407"/>
    <x v="1"/>
    <n v="167.64"/>
    <x v="0"/>
    <s v="CDM,CM"/>
    <x v="2"/>
    <x v="2"/>
    <x v="4"/>
    <n v="63000000"/>
    <x v="113"/>
    <x v="1"/>
    <x v="1"/>
    <x v="2"/>
    <x v="2"/>
    <s v="Normal"/>
    <n v="121300000"/>
    <x v="16"/>
  </r>
  <r>
    <x v="426"/>
    <x v="408"/>
    <x v="13"/>
    <n v="187.96"/>
    <x v="10"/>
    <s v="CB"/>
    <x v="3"/>
    <x v="28"/>
    <x v="4"/>
    <n v="31000000"/>
    <x v="113"/>
    <x v="0"/>
    <x v="2"/>
    <x v="2"/>
    <x v="2"/>
    <s v="Normal"/>
    <n v="51200000"/>
    <x v="23"/>
  </r>
  <r>
    <x v="427"/>
    <x v="409"/>
    <x v="5"/>
    <n v="182.88"/>
    <x v="29"/>
    <s v="CB"/>
    <x v="8"/>
    <x v="28"/>
    <x v="4"/>
    <n v="44000000"/>
    <x v="121"/>
    <x v="1"/>
    <x v="2"/>
    <x v="2"/>
    <x v="4"/>
    <s v="Normal"/>
    <n v="90200000"/>
    <x v="17"/>
  </r>
  <r>
    <x v="428"/>
    <x v="410"/>
    <x v="8"/>
    <n v="172.72"/>
    <x v="14"/>
    <s v="CAM,CM"/>
    <x v="8"/>
    <x v="28"/>
    <x v="4"/>
    <n v="60000000"/>
    <x v="118"/>
    <x v="0"/>
    <x v="2"/>
    <x v="3"/>
    <x v="0"/>
    <s v="Normal"/>
    <n v="111000000"/>
    <x v="2"/>
  </r>
  <r>
    <x v="429"/>
    <x v="411"/>
    <x v="8"/>
    <n v="187.96"/>
    <x v="15"/>
    <s v="CB"/>
    <x v="7"/>
    <x v="28"/>
    <x v="4"/>
    <n v="44000000"/>
    <x v="45"/>
    <x v="1"/>
    <x v="1"/>
    <x v="2"/>
    <x v="2"/>
    <s v="Lean"/>
    <n v="90200000"/>
    <x v="23"/>
  </r>
  <r>
    <x v="430"/>
    <x v="412"/>
    <x v="9"/>
    <n v="182.88"/>
    <x v="1"/>
    <s v="CM"/>
    <x v="6"/>
    <x v="28"/>
    <x v="4"/>
    <n v="76500000"/>
    <x v="119"/>
    <x v="1"/>
    <x v="2"/>
    <x v="1"/>
    <x v="4"/>
    <s v="Normal"/>
    <n v="156800000"/>
    <x v="18"/>
  </r>
  <r>
    <x v="431"/>
    <x v="413"/>
    <x v="4"/>
    <n v="182.88"/>
    <x v="13"/>
    <s v="ST"/>
    <x v="31"/>
    <x v="28"/>
    <x v="4"/>
    <n v="77000000"/>
    <x v="1"/>
    <x v="1"/>
    <x v="2"/>
    <x v="0"/>
    <x v="0"/>
    <s v="Normal"/>
    <n v="127100000"/>
    <x v="15"/>
  </r>
  <r>
    <x v="432"/>
    <x v="414"/>
    <x v="6"/>
    <n v="187.96"/>
    <x v="38"/>
    <s v="GK"/>
    <x v="57"/>
    <x v="28"/>
    <x v="7"/>
    <n v="68000000"/>
    <x v="54"/>
    <x v="1"/>
    <x v="1"/>
    <x v="2"/>
    <x v="3"/>
    <s v="Normal"/>
    <n v="144500000"/>
    <x v="5"/>
  </r>
  <r>
    <x v="433"/>
    <x v="415"/>
    <x v="2"/>
    <n v="187.96"/>
    <x v="4"/>
    <s v="ST"/>
    <x v="22"/>
    <x v="28"/>
    <x v="6"/>
    <n v="96500000"/>
    <x v="117"/>
    <x v="1"/>
    <x v="1"/>
    <x v="0"/>
    <x v="4"/>
    <s v="Normal"/>
    <n v="185800000"/>
    <x v="15"/>
  </r>
  <r>
    <x v="434"/>
    <x v="416"/>
    <x v="5"/>
    <n v="182.88"/>
    <x v="16"/>
    <s v="ST"/>
    <x v="7"/>
    <x v="29"/>
    <x v="2"/>
    <n v="80000000"/>
    <x v="122"/>
    <x v="1"/>
    <x v="0"/>
    <x v="0"/>
    <x v="4"/>
    <s v="Normal"/>
    <n v="164000000"/>
    <x v="15"/>
  </r>
  <r>
    <x v="435"/>
    <x v="417"/>
    <x v="8"/>
    <n v="172.72"/>
    <x v="31"/>
    <s v="CM"/>
    <x v="13"/>
    <x v="29"/>
    <x v="2"/>
    <n v="67000000"/>
    <x v="123"/>
    <x v="1"/>
    <x v="2"/>
    <x v="0"/>
    <x v="0"/>
    <s v="Lean"/>
    <n v="137400000"/>
    <x v="2"/>
  </r>
  <r>
    <x v="436"/>
    <x v="418"/>
    <x v="18"/>
    <n v="172.72"/>
    <x v="1"/>
    <s v="LW,CF"/>
    <x v="9"/>
    <x v="29"/>
    <x v="2"/>
    <n v="93000000"/>
    <x v="120"/>
    <x v="1"/>
    <x v="2"/>
    <x v="0"/>
    <x v="0"/>
    <s v="Normal"/>
    <n v="172100000"/>
    <x v="0"/>
  </r>
  <r>
    <x v="437"/>
    <x v="419"/>
    <x v="1"/>
    <n v="154.94"/>
    <x v="7"/>
    <s v="CAM,CM"/>
    <x v="9"/>
    <x v="29"/>
    <x v="6"/>
    <n v="102000000"/>
    <x v="119"/>
    <x v="1"/>
    <x v="2"/>
    <x v="1"/>
    <x v="0"/>
    <s v="Normal"/>
    <n v="196400000"/>
    <x v="9"/>
  </r>
  <r>
    <x v="438"/>
    <x v="420"/>
    <x v="18"/>
    <n v="193.04"/>
    <x v="1"/>
    <s v="GK"/>
    <x v="8"/>
    <x v="29"/>
    <x v="7"/>
    <n v="72000000"/>
    <x v="15"/>
    <x v="1"/>
    <x v="2"/>
    <x v="2"/>
    <x v="3"/>
    <s v="Lean"/>
    <n v="142200000"/>
    <x v="5"/>
  </r>
  <r>
    <x v="439"/>
    <x v="347"/>
    <x v="1"/>
    <n v="175.26"/>
    <x v="19"/>
    <s v="LW,CAM"/>
    <x v="12"/>
    <x v="30"/>
    <x v="6"/>
    <n v="108000000"/>
    <x v="124"/>
    <x v="1"/>
    <x v="0"/>
    <x v="1"/>
    <x v="1"/>
    <s v="Neymar"/>
    <n v="199800000"/>
    <x v="0"/>
  </r>
  <r>
    <x v="440"/>
    <x v="421"/>
    <x v="13"/>
    <n v="187.96"/>
    <x v="25"/>
    <s v="ST,LW"/>
    <x v="17"/>
    <x v="0"/>
    <x v="0"/>
    <n v="77000000"/>
    <x v="125"/>
    <x v="1"/>
    <x v="0"/>
    <x v="0"/>
    <x v="1"/>
    <s v="C. Ronaldo"/>
    <n v="127100000"/>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2">
  <r>
    <s v="L. Messi"/>
    <s v="6/24/1987"/>
    <x v="0"/>
    <n v="170.18"/>
    <n v="72.099999999999994"/>
    <x v="0"/>
    <s v="Argentina"/>
    <n v="94"/>
    <x v="0"/>
    <n v="110500000"/>
    <n v="565000"/>
    <s v="Left"/>
    <n v="5"/>
    <n v="4"/>
    <n v="4"/>
    <s v="Messi"/>
    <n v="226500000"/>
    <n v="10"/>
  </r>
  <r>
    <s v="C. Eriksen"/>
    <s v="2/14/1992"/>
    <x v="1"/>
    <n v="154.94"/>
    <n v="76.2"/>
    <x v="1"/>
    <s v="Denmark"/>
    <n v="88"/>
    <x v="1"/>
    <n v="69500000"/>
    <n v="205000"/>
    <s v="Right"/>
    <n v="3"/>
    <n v="5"/>
    <n v="4"/>
    <s v="Lean"/>
    <n v="133800000"/>
    <n v="10"/>
  </r>
  <r>
    <s v="P. Pogba"/>
    <s v="3/15/1993"/>
    <x v="2"/>
    <n v="190.5"/>
    <n v="83.9"/>
    <x v="2"/>
    <s v="France"/>
    <n v="88"/>
    <x v="2"/>
    <n v="73000000"/>
    <n v="255000"/>
    <s v="Right"/>
    <n v="4"/>
    <n v="4"/>
    <n v="5"/>
    <s v="Normal"/>
    <n v="144200000"/>
    <n v="6"/>
  </r>
  <r>
    <s v="L. Insigne"/>
    <d v="1991-04-06T00:00:00"/>
    <x v="1"/>
    <n v="162.56"/>
    <n v="59"/>
    <x v="3"/>
    <s v="Italy"/>
    <n v="88"/>
    <x v="3"/>
    <n v="62000000"/>
    <n v="165000"/>
    <s v="Right"/>
    <n v="3"/>
    <n v="4"/>
    <n v="4"/>
    <s v="Normal"/>
    <n v="105400000"/>
    <n v="10"/>
  </r>
  <r>
    <s v="K. Koulibaly"/>
    <s v="6/20/1991"/>
    <x v="1"/>
    <n v="187.96"/>
    <n v="88.9"/>
    <x v="4"/>
    <s v="Senegal"/>
    <n v="88"/>
    <x v="2"/>
    <n v="60000000"/>
    <n v="135000"/>
    <s v="Right"/>
    <n v="3"/>
    <n v="3"/>
    <n v="2"/>
    <s v="Normal"/>
    <n v="106500000"/>
    <m/>
  </r>
  <r>
    <s v="V. van Dijk"/>
    <d v="1991-08-07T00:00:00"/>
    <x v="1"/>
    <n v="193.04"/>
    <n v="92.1"/>
    <x v="4"/>
    <s v="Netherlands"/>
    <n v="88"/>
    <x v="4"/>
    <n v="59500000"/>
    <n v="215000"/>
    <s v="Right"/>
    <n v="3"/>
    <n v="3"/>
    <n v="2"/>
    <s v="Normal"/>
    <n v="114500000"/>
    <n v="4"/>
  </r>
  <r>
    <s v="K. Mbappֳ©"/>
    <s v="12/20/1998"/>
    <x v="3"/>
    <n v="152.4"/>
    <n v="73"/>
    <x v="5"/>
    <s v="France"/>
    <n v="88"/>
    <x v="5"/>
    <n v="81000000"/>
    <n v="100000"/>
    <s v="Right"/>
    <n v="3"/>
    <n v="4"/>
    <n v="5"/>
    <s v="Lean"/>
    <n v="166100000"/>
    <n v="10"/>
  </r>
  <r>
    <s v="S. Agֳ¼ero"/>
    <d v="1988-02-06T00:00:00"/>
    <x v="4"/>
    <n v="172.72"/>
    <n v="69.900000000000006"/>
    <x v="6"/>
    <s v="Argentina"/>
    <n v="89"/>
    <x v="1"/>
    <n v="64500000"/>
    <n v="300000"/>
    <s v="Right"/>
    <n v="4"/>
    <n v="4"/>
    <n v="4"/>
    <s v="Stocky"/>
    <n v="119300000"/>
    <n v="11"/>
  </r>
  <r>
    <s v="M. Neuer"/>
    <s v="3/27/1986"/>
    <x v="5"/>
    <n v="193.04"/>
    <n v="92.1"/>
    <x v="7"/>
    <s v="Germany"/>
    <n v="89"/>
    <x v="1"/>
    <n v="38000000"/>
    <n v="130000"/>
    <s v="Right"/>
    <n v="5"/>
    <n v="4"/>
    <n v="1"/>
    <s v="Normal"/>
    <n v="62700000"/>
    <n v="1"/>
  </r>
  <r>
    <s v="E. Cavani"/>
    <s v="2/14/1987"/>
    <x v="5"/>
    <n v="185.42"/>
    <n v="77.099999999999994"/>
    <x v="6"/>
    <s v="Uruguay"/>
    <n v="89"/>
    <x v="1"/>
    <n v="60000000"/>
    <n v="200000"/>
    <s v="Right"/>
    <n v="4"/>
    <n v="4"/>
    <n v="3"/>
    <s v="Lean"/>
    <n v="111000000"/>
    <n v="21"/>
  </r>
  <r>
    <s v="Sergio Busquets"/>
    <s v="7/16/1988"/>
    <x v="4"/>
    <n v="187.96"/>
    <n v="76.2"/>
    <x v="8"/>
    <s v="Spain"/>
    <n v="89"/>
    <x v="1"/>
    <n v="51500000"/>
    <n v="315000"/>
    <s v="Right"/>
    <n v="4"/>
    <n v="3"/>
    <n v="3"/>
    <s v="Lean"/>
    <n v="105600000"/>
    <n v="5"/>
  </r>
  <r>
    <s v="T. Courtois"/>
    <d v="1992-11-05T00:00:00"/>
    <x v="6"/>
    <n v="198.12"/>
    <n v="96.2"/>
    <x v="7"/>
    <s v="Belgium"/>
    <n v="89"/>
    <x v="4"/>
    <n v="53500000"/>
    <n v="240000"/>
    <s v="Left"/>
    <n v="4"/>
    <n v="2"/>
    <n v="1"/>
    <s v="Courtois"/>
    <n v="113700000"/>
    <n v="1"/>
  </r>
  <r>
    <s v="M. ter Stegen"/>
    <s v="4/30/1992"/>
    <x v="6"/>
    <n v="187.96"/>
    <n v="84.8"/>
    <x v="7"/>
    <s v="Germany"/>
    <n v="89"/>
    <x v="6"/>
    <n v="58000000"/>
    <n v="240000"/>
    <s v="Right"/>
    <n v="3"/>
    <n v="4"/>
    <n v="1"/>
    <s v="Normal"/>
    <n v="123300000"/>
    <n v="22"/>
  </r>
  <r>
    <s v="A. Griezmann"/>
    <s v="3/21/1991"/>
    <x v="1"/>
    <n v="175.26"/>
    <n v="73"/>
    <x v="9"/>
    <s v="France"/>
    <n v="89"/>
    <x v="4"/>
    <n v="78000000"/>
    <n v="145000"/>
    <s v="Left"/>
    <n v="4"/>
    <n v="3"/>
    <n v="4"/>
    <s v="Lean"/>
    <n v="165800000"/>
    <n v="7"/>
  </r>
  <r>
    <s v="M. Salah"/>
    <s v="6/15/1992"/>
    <x v="6"/>
    <n v="175.26"/>
    <n v="71.2"/>
    <x v="10"/>
    <s v="Egypt"/>
    <n v="89"/>
    <x v="4"/>
    <n v="78500000"/>
    <n v="265000"/>
    <s v="Left"/>
    <n v="3"/>
    <n v="3"/>
    <n v="4"/>
    <s v="PLAYER_BODY_TYPE_25"/>
    <n v="151100000"/>
    <n v="10"/>
  </r>
  <r>
    <s v="P. Dybala"/>
    <s v="11/15/1993"/>
    <x v="2"/>
    <n v="152.4"/>
    <n v="74.8"/>
    <x v="11"/>
    <s v="Argentina"/>
    <n v="89"/>
    <x v="0"/>
    <n v="89000000"/>
    <n v="205000"/>
    <s v="Left"/>
    <n v="3"/>
    <n v="3"/>
    <n v="4"/>
    <s v="Normal"/>
    <n v="153500000"/>
    <n v="21"/>
  </r>
  <r>
    <s v="M. ֵ kriniar"/>
    <d v="1995-11-02T00:00:00"/>
    <x v="7"/>
    <n v="187.96"/>
    <n v="79.8"/>
    <x v="4"/>
    <s v="Slovakia"/>
    <n v="86"/>
    <x v="7"/>
    <n v="53500000"/>
    <n v="89000"/>
    <s v="Right"/>
    <n v="1"/>
    <n v="4"/>
    <n v="2"/>
    <s v="Normal"/>
    <n v="101700000"/>
    <m/>
  </r>
  <r>
    <s v="Fernandinho"/>
    <d v="1985-04-05T00:00:00"/>
    <x v="8"/>
    <n v="152.4"/>
    <n v="67.099999999999994"/>
    <x v="12"/>
    <s v="Brazil"/>
    <n v="87"/>
    <x v="8"/>
    <n v="20500000"/>
    <n v="200000"/>
    <s v="Right"/>
    <n v="3"/>
    <n v="4"/>
    <n v="3"/>
    <s v="Lean"/>
    <n v="37900000"/>
    <m/>
  </r>
  <r>
    <s v="G. Higuaֳ­n"/>
    <d v="1987-10-12T00:00:00"/>
    <x v="0"/>
    <n v="185.42"/>
    <n v="88.9"/>
    <x v="6"/>
    <s v="Argentina"/>
    <n v="87"/>
    <x v="8"/>
    <n v="48500000"/>
    <n v="205000"/>
    <s v="Right"/>
    <n v="4"/>
    <n v="4"/>
    <n v="3"/>
    <s v="Normal"/>
    <m/>
    <m/>
  </r>
  <r>
    <s v="I. Rakitiִ‡"/>
    <d v="1988-10-03T00:00:00"/>
    <x v="4"/>
    <n v="182.88"/>
    <n v="78"/>
    <x v="13"/>
    <s v="Croatia"/>
    <n v="87"/>
    <x v="8"/>
    <n v="46500000"/>
    <n v="260000"/>
    <s v="Right"/>
    <n v="4"/>
    <n v="4"/>
    <n v="3"/>
    <s v="Lean"/>
    <n v="95300000"/>
    <m/>
  </r>
  <r>
    <s v="J. Vertonghen"/>
    <s v="4/24/1987"/>
    <x v="0"/>
    <n v="187.96"/>
    <n v="86.2"/>
    <x v="4"/>
    <s v="Belgium"/>
    <n v="87"/>
    <x v="8"/>
    <n v="34000000"/>
    <n v="155000"/>
    <s v="Left"/>
    <n v="3"/>
    <n v="3"/>
    <n v="3"/>
    <s v="Normal"/>
    <n v="62900000"/>
    <n v="5"/>
  </r>
  <r>
    <s v="D. Mertens"/>
    <d v="1987-06-05T00:00:00"/>
    <x v="0"/>
    <n v="170.18"/>
    <n v="60.8"/>
    <x v="9"/>
    <s v="Belgium"/>
    <n v="87"/>
    <x v="8"/>
    <n v="45000000"/>
    <n v="135000"/>
    <s v="Right"/>
    <n v="3"/>
    <n v="4"/>
    <n v="4"/>
    <s v="Normal"/>
    <n v="76500000"/>
    <n v="14"/>
  </r>
  <r>
    <s v="Marcelo"/>
    <d v="1988-12-05T00:00:00"/>
    <x v="4"/>
    <n v="175.26"/>
    <n v="79.8"/>
    <x v="14"/>
    <s v="Brazil"/>
    <n v="87"/>
    <x v="8"/>
    <n v="36500000"/>
    <n v="240000"/>
    <s v="Left"/>
    <n v="4"/>
    <n v="4"/>
    <n v="5"/>
    <s v="Normal"/>
    <n v="74800000"/>
    <m/>
  </r>
  <r>
    <s v="T. Alderweireld"/>
    <d v="1989-02-03T00:00:00"/>
    <x v="4"/>
    <n v="185.42"/>
    <n v="81.2"/>
    <x v="4"/>
    <s v="Belgium"/>
    <n v="87"/>
    <x v="3"/>
    <n v="44000000"/>
    <n v="165000"/>
    <s v="Right"/>
    <n v="3"/>
    <n v="3"/>
    <n v="2"/>
    <s v="Normal"/>
    <n v="84700000"/>
    <n v="2"/>
  </r>
  <r>
    <s v="Jordi Alba"/>
    <s v="3/21/1989"/>
    <x v="9"/>
    <n v="170.18"/>
    <n v="68"/>
    <x v="14"/>
    <s v="Spain"/>
    <n v="87"/>
    <x v="8"/>
    <n v="38000000"/>
    <n v="250000"/>
    <s v="Left"/>
    <n v="3"/>
    <n v="3"/>
    <n v="3"/>
    <s v="Normal"/>
    <n v="77900000"/>
    <n v="18"/>
  </r>
  <r>
    <s v="Thiago"/>
    <d v="1991-11-04T00:00:00"/>
    <x v="1"/>
    <n v="175.26"/>
    <n v="69.900000000000006"/>
    <x v="15"/>
    <s v="Spain"/>
    <n v="87"/>
    <x v="8"/>
    <n v="51500000"/>
    <n v="140000"/>
    <s v="Right"/>
    <n v="3"/>
    <n v="3"/>
    <n v="5"/>
    <s v="Normal"/>
    <n v="85000000"/>
    <n v="19"/>
  </r>
  <r>
    <s v="C. Immobile"/>
    <s v="2/20/1990"/>
    <x v="9"/>
    <n v="185.42"/>
    <n v="84.8"/>
    <x v="6"/>
    <s v="Italy"/>
    <n v="87"/>
    <x v="8"/>
    <n v="52000000"/>
    <n v="115000"/>
    <s v="Right"/>
    <n v="3"/>
    <n v="4"/>
    <n v="3"/>
    <s v="Normal"/>
    <n v="88400000"/>
    <n v="17"/>
  </r>
  <r>
    <s v="K. Navas"/>
    <s v="12/15/1986"/>
    <x v="5"/>
    <n v="185.42"/>
    <n v="79.8"/>
    <x v="7"/>
    <s v="Costa Rica"/>
    <n v="87"/>
    <x v="8"/>
    <n v="30500000"/>
    <n v="195000"/>
    <s v="Right"/>
    <n v="3"/>
    <n v="3"/>
    <n v="1"/>
    <s v="Normal"/>
    <n v="62500000"/>
    <m/>
  </r>
  <r>
    <s v="Isco"/>
    <s v="4/21/1992"/>
    <x v="6"/>
    <n v="175.26"/>
    <n v="78.900000000000006"/>
    <x v="16"/>
    <s v="Spain"/>
    <n v="87"/>
    <x v="4"/>
    <n v="62500000"/>
    <n v="260000"/>
    <s v="Right"/>
    <n v="3"/>
    <n v="3"/>
    <n v="4"/>
    <s v="Normal"/>
    <n v="132800000"/>
    <n v="22"/>
  </r>
  <r>
    <s v="J. Rodrֳ­guez"/>
    <d v="1991-12-07T00:00:00"/>
    <x v="1"/>
    <n v="154.94"/>
    <n v="74.8"/>
    <x v="17"/>
    <s v="Colombia"/>
    <n v="87"/>
    <x v="3"/>
    <n v="59000000"/>
    <n v="260000"/>
    <s v="Left"/>
    <n v="4"/>
    <n v="3"/>
    <n v="4"/>
    <s v="Normal"/>
    <m/>
    <n v="10"/>
  </r>
  <r>
    <s v="Casemiro"/>
    <s v="2/23/1992"/>
    <x v="1"/>
    <n v="185.42"/>
    <n v="83.9"/>
    <x v="12"/>
    <s v="Brazil"/>
    <n v="87"/>
    <x v="1"/>
    <n v="50500000"/>
    <n v="240000"/>
    <s v="Right"/>
    <n v="3"/>
    <n v="3"/>
    <n v="2"/>
    <s v="Normal"/>
    <n v="107300000"/>
    <m/>
  </r>
  <r>
    <s v="M. Icardi"/>
    <s v="2/19/1993"/>
    <x v="6"/>
    <n v="154.94"/>
    <n v="74.8"/>
    <x v="6"/>
    <s v="Argentina"/>
    <n v="87"/>
    <x v="4"/>
    <n v="64500000"/>
    <n v="130000"/>
    <s v="Right"/>
    <n v="3"/>
    <n v="4"/>
    <n v="3"/>
    <s v="Normal"/>
    <n v="114500000"/>
    <n v="9"/>
  </r>
  <r>
    <s v="Kepa"/>
    <d v="1994-03-10T00:00:00"/>
    <x v="7"/>
    <n v="185.42"/>
    <n v="84.8"/>
    <x v="7"/>
    <s v="Spain"/>
    <n v="84"/>
    <x v="4"/>
    <n v="31000000"/>
    <n v="92000"/>
    <s v="Right"/>
    <n v="1"/>
    <n v="4"/>
    <n v="1"/>
    <s v="Lean"/>
    <n v="63600000"/>
    <n v="13"/>
  </r>
  <r>
    <s v="H. Ziyech"/>
    <s v="3/19/1993"/>
    <x v="2"/>
    <n v="154.94"/>
    <n v="64.900000000000006"/>
    <x v="11"/>
    <s v="Morocco"/>
    <n v="84"/>
    <x v="9"/>
    <n v="38000000"/>
    <n v="31000"/>
    <s v="Left"/>
    <n v="3"/>
    <n v="2"/>
    <n v="4"/>
    <s v="Lean"/>
    <n v="56100000"/>
    <m/>
  </r>
  <r>
    <s v="Fabinho"/>
    <s v="10/23/1993"/>
    <x v="2"/>
    <n v="187.96"/>
    <n v="78"/>
    <x v="12"/>
    <s v="Brazil"/>
    <n v="84"/>
    <x v="3"/>
    <n v="34000000"/>
    <n v="120000"/>
    <s v="Right"/>
    <n v="3"/>
    <n v="2"/>
    <n v="3"/>
    <s v="Lean"/>
    <n v="65500000"/>
    <m/>
  </r>
  <r>
    <s v="A. Martial"/>
    <d v="1995-05-12T00:00:00"/>
    <x v="10"/>
    <n v="182.88"/>
    <n v="76.2"/>
    <x v="18"/>
    <s v="France"/>
    <n v="84"/>
    <x v="4"/>
    <n v="42500000"/>
    <n v="165000"/>
    <s v="Right"/>
    <n v="3"/>
    <n v="3"/>
    <n v="4"/>
    <s v="Normal"/>
    <n v="89300000"/>
    <m/>
  </r>
  <r>
    <s v="T. Werner"/>
    <d v="1996-06-03T00:00:00"/>
    <x v="10"/>
    <n v="154.94"/>
    <n v="74.8"/>
    <x v="6"/>
    <s v="Germany"/>
    <n v="84"/>
    <x v="8"/>
    <n v="40000000"/>
    <n v="77000"/>
    <s v="Right"/>
    <n v="3"/>
    <n v="4"/>
    <n v="3"/>
    <s v="Normal"/>
    <n v="71000000"/>
    <n v="9"/>
  </r>
  <r>
    <s v="N. Sֳ¼le"/>
    <d v="1995-03-09T00:00:00"/>
    <x v="10"/>
    <n v="195.58"/>
    <n v="97.1"/>
    <x v="4"/>
    <s v="Germany"/>
    <n v="84"/>
    <x v="4"/>
    <n v="36500000"/>
    <n v="84000"/>
    <s v="Right"/>
    <n v="2"/>
    <n v="3"/>
    <n v="2"/>
    <s v="Stocky"/>
    <n v="67500000"/>
    <n v="15"/>
  </r>
  <r>
    <s v="Bruno Fernandes"/>
    <d v="1994-08-09T00:00:00"/>
    <x v="7"/>
    <n v="152.4"/>
    <n v="68.900000000000006"/>
    <x v="19"/>
    <s v="Portugal"/>
    <n v="84"/>
    <x v="3"/>
    <n v="40500000"/>
    <n v="22000"/>
    <s v="Right"/>
    <n v="2"/>
    <n v="3"/>
    <n v="4"/>
    <s v="Lean"/>
    <n v="84000000"/>
    <n v="8"/>
  </r>
  <r>
    <s v="Alex Telles"/>
    <s v="12/15/1992"/>
    <x v="6"/>
    <n v="154.94"/>
    <n v="71.2"/>
    <x v="14"/>
    <s v="Brazil"/>
    <n v="84"/>
    <x v="9"/>
    <n v="31000000"/>
    <n v="22000"/>
    <s v="Left"/>
    <n v="3"/>
    <n v="2"/>
    <n v="3"/>
    <s v="Lean"/>
    <n v="64300000"/>
    <m/>
  </r>
  <r>
    <s v="J. Gimֳ©nez"/>
    <s v="1/20/1995"/>
    <x v="7"/>
    <n v="185.42"/>
    <n v="79.8"/>
    <x v="4"/>
    <s v="Uruguay"/>
    <n v="84"/>
    <x v="3"/>
    <n v="34000000"/>
    <n v="63000"/>
    <s v="Right"/>
    <n v="2"/>
    <n v="3"/>
    <n v="2"/>
    <s v="Normal"/>
    <n v="72300000"/>
    <n v="2"/>
  </r>
  <r>
    <s v="N. Fekir"/>
    <s v="7/18/1993"/>
    <x v="2"/>
    <n v="172.72"/>
    <n v="74.8"/>
    <x v="20"/>
    <s v="France"/>
    <n v="84"/>
    <x v="3"/>
    <n v="40500000"/>
    <n v="84000"/>
    <s v="Left"/>
    <n v="3"/>
    <n v="3"/>
    <n v="4"/>
    <s v="Stocky"/>
    <n v="80000000"/>
    <m/>
  </r>
  <r>
    <s v="D. Sֳ¡nchez"/>
    <d v="1996-12-06T00:00:00"/>
    <x v="11"/>
    <n v="187.96"/>
    <n v="78.900000000000006"/>
    <x v="4"/>
    <s v="Colombia"/>
    <n v="84"/>
    <x v="3"/>
    <n v="34000000"/>
    <n v="105000"/>
    <s v="Right"/>
    <n v="2"/>
    <n v="3"/>
    <n v="2"/>
    <s v="Lean"/>
    <n v="65500000"/>
    <n v="23"/>
  </r>
  <r>
    <s v="Marco Asensio"/>
    <s v="1/21/1996"/>
    <x v="10"/>
    <n v="182.88"/>
    <n v="76.2"/>
    <x v="21"/>
    <s v="Spain"/>
    <n v="84"/>
    <x v="1"/>
    <n v="41500000"/>
    <n v="195000"/>
    <s v="Left"/>
    <n v="3"/>
    <n v="3"/>
    <n v="4"/>
    <s v="Normal"/>
    <n v="88200000"/>
    <n v="10"/>
  </r>
  <r>
    <s v="O. Dembֳ©lֳ©"/>
    <s v="5/15/1997"/>
    <x v="12"/>
    <n v="152.4"/>
    <n v="67.099999999999994"/>
    <x v="22"/>
    <s v="France"/>
    <n v="84"/>
    <x v="6"/>
    <n v="46000000"/>
    <n v="170000"/>
    <s v="Left"/>
    <n v="3"/>
    <n v="5"/>
    <n v="4"/>
    <s v="Lean"/>
    <n v="103500000"/>
    <n v="11"/>
  </r>
  <r>
    <s v="Iniesta"/>
    <d v="1984-11-05T00:00:00"/>
    <x v="13"/>
    <n v="170.18"/>
    <n v="68"/>
    <x v="23"/>
    <s v="Spain"/>
    <n v="85"/>
    <x v="10"/>
    <n v="18500000"/>
    <n v="19000"/>
    <s v="Right"/>
    <n v="4"/>
    <n v="4"/>
    <n v="4"/>
    <s v="Normal"/>
    <n v="24100000"/>
    <m/>
  </r>
  <r>
    <s v="Z. Ibrahimoviִ‡"/>
    <d v="1981-03-10T00:00:00"/>
    <x v="14"/>
    <n v="195.58"/>
    <n v="94.8"/>
    <x v="6"/>
    <s v="Sweden"/>
    <n v="85"/>
    <x v="10"/>
    <n v="14000000"/>
    <n v="15000"/>
    <s v="Right"/>
    <n v="5"/>
    <n v="4"/>
    <n v="5"/>
    <s v="Normal"/>
    <n v="21000000"/>
    <m/>
  </r>
  <r>
    <s v="S. Gnabry"/>
    <s v="7/14/1995"/>
    <x v="10"/>
    <n v="175.26"/>
    <n v="74.8"/>
    <x v="24"/>
    <s v="Germany"/>
    <n v="83"/>
    <x v="8"/>
    <n v="34000000"/>
    <n v="85000"/>
    <s v="Right"/>
    <n v="2"/>
    <n v="4"/>
    <n v="4"/>
    <s v="Normal"/>
    <n v="58700000"/>
    <n v="6"/>
  </r>
  <r>
    <s v="M. Kovaִiִ‡"/>
    <d v="1994-06-05T00:00:00"/>
    <x v="7"/>
    <n v="175.26"/>
    <n v="78"/>
    <x v="25"/>
    <s v="Croatia"/>
    <n v="83"/>
    <x v="1"/>
    <n v="35000000"/>
    <n v="165000"/>
    <s v="Right"/>
    <n v="3"/>
    <n v="4"/>
    <n v="4"/>
    <s v="Normal"/>
    <m/>
    <m/>
  </r>
  <r>
    <s v="William Carvalho"/>
    <d v="1992-07-04T00:00:00"/>
    <x v="6"/>
    <n v="187.96"/>
    <n v="83"/>
    <x v="8"/>
    <s v="Portugal"/>
    <n v="83"/>
    <x v="9"/>
    <n v="27000000"/>
    <n v="35000"/>
    <s v="Right"/>
    <n v="3"/>
    <n v="4"/>
    <n v="3"/>
    <s v="Normal"/>
    <n v="58700000"/>
    <n v="14"/>
  </r>
  <r>
    <s v="Y. Carrasco"/>
    <d v="1993-04-09T00:00:00"/>
    <x v="2"/>
    <n v="154.94"/>
    <n v="73"/>
    <x v="26"/>
    <s v="Belgium"/>
    <n v="83"/>
    <x v="9"/>
    <n v="33000000"/>
    <n v="20000"/>
    <s v="Right"/>
    <n v="3"/>
    <n v="4"/>
    <n v="4"/>
    <s v="Lean"/>
    <n v="73400000"/>
    <n v="10"/>
  </r>
  <r>
    <s v="L. Goretzka"/>
    <d v="1995-06-02T00:00:00"/>
    <x v="7"/>
    <n v="187.96"/>
    <n v="78.900000000000006"/>
    <x v="15"/>
    <s v="Germany"/>
    <n v="83"/>
    <x v="3"/>
    <n v="34000000"/>
    <n v="85000"/>
    <s v="Right"/>
    <n v="3"/>
    <n v="4"/>
    <n v="3"/>
    <s v="Lean"/>
    <n v="58700000"/>
    <n v="14"/>
  </r>
  <r>
    <s v="A. Rabiot"/>
    <d v="1995-03-04T00:00:00"/>
    <x v="10"/>
    <n v="193.04"/>
    <n v="79.8"/>
    <x v="13"/>
    <s v="France"/>
    <n v="83"/>
    <x v="8"/>
    <n v="33000000"/>
    <n v="91000"/>
    <s v="Left"/>
    <n v="2"/>
    <n v="3"/>
    <n v="3"/>
    <s v="Lean"/>
    <n v="63500000"/>
    <m/>
  </r>
  <r>
    <s v="A. Romagnoli"/>
    <d v="1995-12-01T00:00:00"/>
    <x v="7"/>
    <n v="187.96"/>
    <n v="78"/>
    <x v="4"/>
    <s v="Italy"/>
    <n v="83"/>
    <x v="4"/>
    <n v="31000000"/>
    <n v="92000"/>
    <s v="Left"/>
    <n v="2"/>
    <n v="3"/>
    <n v="2"/>
    <s v="Normal"/>
    <n v="58900000"/>
    <m/>
  </r>
  <r>
    <s v="Joֳ£o Cancelo"/>
    <s v="5/27/1994"/>
    <x v="7"/>
    <n v="182.88"/>
    <n v="73.900000000000006"/>
    <x v="27"/>
    <s v="Portugal"/>
    <n v="83"/>
    <x v="1"/>
    <n v="29500000"/>
    <n v="105000"/>
    <s v="Right"/>
    <n v="2"/>
    <n v="3"/>
    <n v="4"/>
    <s v="Lean"/>
    <n v="54600000"/>
    <n v="2"/>
  </r>
  <r>
    <s v="Anderson Talisca"/>
    <d v="1994-01-02T00:00:00"/>
    <x v="2"/>
    <n v="190.5"/>
    <n v="79.8"/>
    <x v="20"/>
    <s v="Brazil"/>
    <n v="83"/>
    <x v="8"/>
    <n v="34000000"/>
    <n v="27000"/>
    <s v="Left"/>
    <n v="2"/>
    <n v="4"/>
    <n v="4"/>
    <s v="Normal"/>
    <n v="77400000"/>
    <m/>
  </r>
  <r>
    <s v="K. Coman"/>
    <s v="6/13/1996"/>
    <x v="11"/>
    <n v="152.4"/>
    <n v="71.2"/>
    <x v="28"/>
    <s v="France"/>
    <n v="83"/>
    <x v="3"/>
    <n v="34500000"/>
    <n v="85000"/>
    <s v="Right"/>
    <n v="2"/>
    <n v="3"/>
    <n v="5"/>
    <s v="Lean"/>
    <n v="59500000"/>
    <m/>
  </r>
  <r>
    <s v="T. Lemar"/>
    <d v="1995-12-11T00:00:00"/>
    <x v="10"/>
    <n v="170.18"/>
    <n v="62.1"/>
    <x v="29"/>
    <s v="France"/>
    <n v="83"/>
    <x v="1"/>
    <n v="35500000"/>
    <n v="64000"/>
    <s v="Left"/>
    <n v="3"/>
    <n v="2"/>
    <n v="4"/>
    <s v="Lean"/>
    <n v="79900000"/>
    <n v="8"/>
  </r>
  <r>
    <s v="J. Tah"/>
    <d v="1996-11-02T00:00:00"/>
    <x v="10"/>
    <n v="195.58"/>
    <n v="97.1"/>
    <x v="4"/>
    <s v="Germany"/>
    <n v="82"/>
    <x v="8"/>
    <n v="25000000"/>
    <n v="61000"/>
    <s v="Right"/>
    <n v="2"/>
    <n v="4"/>
    <n v="2"/>
    <s v="Stocky"/>
    <n v="44400000"/>
    <n v="20"/>
  </r>
  <r>
    <s v="M. Politano"/>
    <d v="1993-03-08T00:00:00"/>
    <x v="2"/>
    <n v="170.18"/>
    <n v="67.099999999999994"/>
    <x v="30"/>
    <s v="Italy"/>
    <n v="82"/>
    <x v="10"/>
    <n v="28000000"/>
    <n v="61000"/>
    <s v="Left"/>
    <n v="2"/>
    <n v="4"/>
    <n v="4"/>
    <s v="Normal"/>
    <m/>
    <m/>
  </r>
  <r>
    <s v="C. Lenglet"/>
    <s v="6/17/1995"/>
    <x v="10"/>
    <n v="185.42"/>
    <n v="81.2"/>
    <x v="4"/>
    <s v="France"/>
    <n v="82"/>
    <x v="3"/>
    <n v="26000000"/>
    <n v="135000"/>
    <s v="Left"/>
    <n v="1"/>
    <n v="4"/>
    <n v="2"/>
    <s v="Lean"/>
    <n v="58500000"/>
    <m/>
  </r>
  <r>
    <s v="Pau Lֳ³pez"/>
    <s v="12/13/1994"/>
    <x v="7"/>
    <n v="187.96"/>
    <n v="77.099999999999994"/>
    <x v="7"/>
    <s v="Spain"/>
    <n v="82"/>
    <x v="8"/>
    <n v="21500000"/>
    <n v="21000"/>
    <s v="Left"/>
    <n v="1"/>
    <n v="3"/>
    <n v="1"/>
    <s v="Lean"/>
    <n v="46800000"/>
    <n v="23"/>
  </r>
  <r>
    <s v="H. Lozano"/>
    <s v="7/30/1995"/>
    <x v="10"/>
    <n v="175.26"/>
    <n v="69.900000000000006"/>
    <x v="22"/>
    <s v="Mexico"/>
    <n v="82"/>
    <x v="8"/>
    <n v="29500000"/>
    <n v="24000"/>
    <s v="Right"/>
    <n v="3"/>
    <n v="4"/>
    <n v="4"/>
    <s v="Lean"/>
    <n v="43500000"/>
    <n v="22"/>
  </r>
  <r>
    <s v="Malcom"/>
    <s v="2/26/1997"/>
    <x v="11"/>
    <n v="172.72"/>
    <n v="73.900000000000006"/>
    <x v="31"/>
    <s v="Brazil"/>
    <n v="82"/>
    <x v="1"/>
    <n v="31500000"/>
    <n v="140000"/>
    <s v="Left"/>
    <n v="2"/>
    <n v="4"/>
    <n v="4"/>
    <s v="Normal"/>
    <n v="70900000"/>
    <m/>
  </r>
  <r>
    <s v="L. Torreira"/>
    <d v="1996-11-02T00:00:00"/>
    <x v="10"/>
    <n v="167.64"/>
    <n v="64"/>
    <x v="8"/>
    <s v="Uruguay"/>
    <n v="82"/>
    <x v="8"/>
    <n v="25000000"/>
    <n v="98000"/>
    <s v="Right"/>
    <n v="2"/>
    <n v="3"/>
    <n v="3"/>
    <s v="Normal"/>
    <n v="49400000"/>
    <n v="14"/>
  </r>
  <r>
    <s v="Gonֳ§alo Guedes"/>
    <s v="11/29/1996"/>
    <x v="11"/>
    <n v="152.4"/>
    <n v="68"/>
    <x v="32"/>
    <s v="Portugal"/>
    <n v="82"/>
    <x v="9"/>
    <n v="29000000"/>
    <n v="36000"/>
    <s v="Right"/>
    <n v="1"/>
    <n v="4"/>
    <n v="4"/>
    <s v="Normal"/>
    <n v="63100000"/>
    <n v="17"/>
  </r>
  <r>
    <s v="G. Lo Celso"/>
    <d v="1996-09-04T00:00:00"/>
    <x v="11"/>
    <n v="175.26"/>
    <n v="69.900000000000006"/>
    <x v="15"/>
    <s v="Argentina"/>
    <n v="82"/>
    <x v="3"/>
    <n v="30000000"/>
    <n v="83000"/>
    <s v="Left"/>
    <n v="1"/>
    <n v="3"/>
    <n v="4"/>
    <s v="Lean"/>
    <m/>
    <n v="20"/>
  </r>
  <r>
    <s v="Fabiֳ¡n"/>
    <d v="1996-03-04T00:00:00"/>
    <x v="11"/>
    <n v="187.96"/>
    <n v="69.900000000000006"/>
    <x v="33"/>
    <s v="Spain"/>
    <n v="82"/>
    <x v="4"/>
    <n v="32000000"/>
    <n v="70000"/>
    <s v="Left"/>
    <n v="1"/>
    <n v="4"/>
    <n v="4"/>
    <s v="Lean"/>
    <n v="60800000"/>
    <m/>
  </r>
  <r>
    <s v="F. de Jong"/>
    <d v="1997-12-05T00:00:00"/>
    <x v="12"/>
    <n v="154.94"/>
    <n v="69.900000000000006"/>
    <x v="34"/>
    <s v="Netherlands"/>
    <n v="82"/>
    <x v="1"/>
    <n v="31000000"/>
    <n v="20000"/>
    <s v="Right"/>
    <n v="1"/>
    <n v="3"/>
    <n v="4"/>
    <s v="Lean"/>
    <n v="49600000"/>
    <n v="7"/>
  </r>
  <r>
    <s v="Arthur"/>
    <d v="1996-12-08T00:00:00"/>
    <x v="11"/>
    <n v="170.18"/>
    <n v="73"/>
    <x v="25"/>
    <s v="Brazil"/>
    <n v="82"/>
    <x v="4"/>
    <n v="32500000"/>
    <n v="125000"/>
    <s v="Right"/>
    <n v="1"/>
    <n v="3"/>
    <n v="4"/>
    <s v="Normal"/>
    <n v="73100000"/>
    <m/>
  </r>
  <r>
    <s v="Rodri"/>
    <s v="6/22/1996"/>
    <x v="11"/>
    <n v="190.5"/>
    <n v="82.1"/>
    <x v="13"/>
    <s v="Spain"/>
    <n v="82"/>
    <x v="8"/>
    <n v="29000000"/>
    <n v="59000"/>
    <s v="Right"/>
    <n v="1"/>
    <n v="3"/>
    <n v="4"/>
    <s v="Lean"/>
    <n v="61600000"/>
    <n v="16"/>
  </r>
  <r>
    <s v="B. Mendy"/>
    <s v="7/17/1994"/>
    <x v="7"/>
    <n v="185.42"/>
    <n v="84.8"/>
    <x v="14"/>
    <s v="France"/>
    <n v="81"/>
    <x v="9"/>
    <n v="20000000"/>
    <n v="105000"/>
    <s v="Left"/>
    <n v="2"/>
    <n v="3"/>
    <n v="3"/>
    <s v="Normal"/>
    <n v="38500000"/>
    <m/>
  </r>
  <r>
    <s v="A. Doucourֳ©"/>
    <d v="1993-01-01T00:00:00"/>
    <x v="6"/>
    <n v="182.88"/>
    <n v="76.2"/>
    <x v="8"/>
    <s v="France"/>
    <n v="81"/>
    <x v="10"/>
    <n v="19500000"/>
    <n v="60000"/>
    <s v="Right"/>
    <n v="2"/>
    <n v="3"/>
    <n v="3"/>
    <s v="Lean"/>
    <n v="38500000"/>
    <m/>
  </r>
  <r>
    <s v="Samu Castillejo"/>
    <s v="1/18/1995"/>
    <x v="7"/>
    <n v="182.88"/>
    <n v="67.099999999999994"/>
    <x v="35"/>
    <s v="Spain"/>
    <n v="81"/>
    <x v="10"/>
    <n v="23000000"/>
    <n v="86000"/>
    <s v="Left"/>
    <n v="2"/>
    <n v="2"/>
    <n v="4"/>
    <s v="Lean"/>
    <n v="40800000"/>
    <m/>
  </r>
  <r>
    <s v="J. Brandt"/>
    <d v="1996-02-05T00:00:00"/>
    <x v="11"/>
    <n v="185.42"/>
    <n v="83.9"/>
    <x v="36"/>
    <s v="Germany"/>
    <n v="81"/>
    <x v="3"/>
    <n v="25000000"/>
    <n v="63000"/>
    <s v="Right"/>
    <n v="2"/>
    <n v="4"/>
    <n v="4"/>
    <s v="Lean"/>
    <n v="47500000"/>
    <n v="10"/>
  </r>
  <r>
    <s v="N. Pֳ©pֳ©"/>
    <s v="5/29/1995"/>
    <x v="10"/>
    <n v="182.88"/>
    <n v="73"/>
    <x v="37"/>
    <s v="Ivory Coast"/>
    <n v="80"/>
    <x v="3"/>
    <n v="22000000"/>
    <n v="35000"/>
    <s v="Left"/>
    <n v="1"/>
    <n v="3"/>
    <n v="4"/>
    <s v="Lean"/>
    <n v="46200000"/>
    <m/>
  </r>
  <r>
    <s v="S. Bergwijn"/>
    <d v="1997-08-10T00:00:00"/>
    <x v="12"/>
    <n v="152.4"/>
    <n v="78"/>
    <x v="21"/>
    <s v="Netherlands"/>
    <n v="80"/>
    <x v="9"/>
    <n v="20500000"/>
    <n v="18000"/>
    <s v="Right"/>
    <n v="1"/>
    <n v="2"/>
    <n v="4"/>
    <s v="Stocky"/>
    <n v="32800000"/>
    <n v="22"/>
  </r>
  <r>
    <s v="A. Onana"/>
    <d v="1996-02-04T00:00:00"/>
    <x v="11"/>
    <n v="187.96"/>
    <n v="93"/>
    <x v="7"/>
    <s v="Cameroon"/>
    <n v="80"/>
    <x v="10"/>
    <n v="14500000"/>
    <n v="14000"/>
    <s v="Right"/>
    <n v="2"/>
    <n v="3"/>
    <n v="1"/>
    <s v="Stocky"/>
    <n v="21400000"/>
    <n v="1"/>
  </r>
  <r>
    <s v="Andrֳ© Silva"/>
    <d v="1995-06-11T00:00:00"/>
    <x v="10"/>
    <n v="185.42"/>
    <n v="78.900000000000006"/>
    <x v="6"/>
    <s v="Portugal"/>
    <n v="80"/>
    <x v="8"/>
    <n v="21000000"/>
    <n v="89000"/>
    <s v="Right"/>
    <n v="2"/>
    <n v="3"/>
    <n v="4"/>
    <s v="Normal"/>
    <m/>
    <n v="23"/>
  </r>
  <r>
    <s v="Oyarzabal"/>
    <s v="4/21/1997"/>
    <x v="12"/>
    <n v="154.94"/>
    <n v="78"/>
    <x v="38"/>
    <s v="Spain"/>
    <n v="80"/>
    <x v="8"/>
    <n v="21000000"/>
    <n v="29000"/>
    <s v="Left"/>
    <n v="1"/>
    <n v="3"/>
    <n v="3"/>
    <s v="Lean"/>
    <n v="48300000"/>
    <m/>
  </r>
  <r>
    <s v="Richarlison"/>
    <d v="1997-10-05T00:00:00"/>
    <x v="12"/>
    <n v="154.94"/>
    <n v="71.2"/>
    <x v="39"/>
    <s v="Brazil"/>
    <n v="80"/>
    <x v="9"/>
    <n v="21000000"/>
    <n v="84000"/>
    <s v="Right"/>
    <n v="1"/>
    <n v="5"/>
    <n v="4"/>
    <s v="Normal"/>
    <n v="44100000"/>
    <m/>
  </r>
  <r>
    <s v="Odriozola"/>
    <s v="12/14/1995"/>
    <x v="10"/>
    <n v="175.26"/>
    <n v="66.2"/>
    <x v="27"/>
    <s v="Spain"/>
    <n v="80"/>
    <x v="3"/>
    <n v="18500000"/>
    <n v="115000"/>
    <s v="Right"/>
    <n v="1"/>
    <n v="3"/>
    <n v="3"/>
    <s v="Lean"/>
    <n v="41600000"/>
    <m/>
  </r>
  <r>
    <s v="Carlos Soler"/>
    <d v="1997-02-01T00:00:00"/>
    <x v="11"/>
    <n v="154.94"/>
    <n v="76.2"/>
    <x v="40"/>
    <s v="Spain"/>
    <n v="80"/>
    <x v="8"/>
    <n v="21000000"/>
    <n v="31000"/>
    <s v="Right"/>
    <n v="1"/>
    <n v="4"/>
    <n v="4"/>
    <s v="Lean"/>
    <n v="48300000"/>
    <m/>
  </r>
  <r>
    <s v="H. Aouar"/>
    <s v="6/30/1998"/>
    <x v="3"/>
    <n v="175.26"/>
    <n v="69.900000000000006"/>
    <x v="23"/>
    <s v="France"/>
    <n v="80"/>
    <x v="4"/>
    <n v="23500000"/>
    <n v="51000"/>
    <s v="Right"/>
    <n v="1"/>
    <n v="4"/>
    <n v="4"/>
    <s v="Lean"/>
    <n v="49400000"/>
    <m/>
  </r>
  <r>
    <s v="T. Ndombele"/>
    <s v="12/28/1996"/>
    <x v="11"/>
    <n v="154.94"/>
    <n v="76.2"/>
    <x v="13"/>
    <s v="France"/>
    <n v="80"/>
    <x v="1"/>
    <n v="22500000"/>
    <n v="51000"/>
    <s v="Right"/>
    <n v="1"/>
    <n v="3"/>
    <n v="4"/>
    <s v="Normal"/>
    <n v="47300000"/>
    <n v="17"/>
  </r>
  <r>
    <s v="M. Gֳ³mez"/>
    <s v="8/14/1996"/>
    <x v="11"/>
    <n v="185.42"/>
    <n v="83.9"/>
    <x v="6"/>
    <s v="Uruguay"/>
    <n v="80"/>
    <x v="10"/>
    <n v="20500000"/>
    <n v="25000"/>
    <s v="Right"/>
    <n v="1"/>
    <n v="3"/>
    <n v="4"/>
    <s v="Normal"/>
    <n v="44600000"/>
    <n v="18"/>
  </r>
  <r>
    <s v="A. Oxlade-Chamberlain"/>
    <s v="8/15/1993"/>
    <x v="2"/>
    <n v="175.26"/>
    <n v="69.900000000000006"/>
    <x v="41"/>
    <s v="England"/>
    <n v="80"/>
    <x v="10"/>
    <n v="19500000"/>
    <n v="94000"/>
    <s v="Right"/>
    <n v="2"/>
    <n v="4"/>
    <n v="4"/>
    <s v="Stocky"/>
    <n v="37500000"/>
    <m/>
  </r>
  <r>
    <s v="J. Butland"/>
    <d v="1993-10-03T00:00:00"/>
    <x v="2"/>
    <n v="195.58"/>
    <n v="94.8"/>
    <x v="7"/>
    <s v="England"/>
    <n v="80"/>
    <x v="10"/>
    <n v="14000000"/>
    <n v="39000"/>
    <s v="Right"/>
    <n v="2"/>
    <n v="3"/>
    <n v="1"/>
    <s v="Normal"/>
    <n v="27700000"/>
    <n v="13"/>
  </r>
  <r>
    <s v="A. Januzaj"/>
    <d v="1995-05-02T00:00:00"/>
    <x v="7"/>
    <n v="185.42"/>
    <n v="76.2"/>
    <x v="42"/>
    <s v="Belgium"/>
    <n v="79"/>
    <x v="10"/>
    <n v="17500000"/>
    <n v="32000"/>
    <s v="Left"/>
    <n v="1"/>
    <n v="4"/>
    <n v="4"/>
    <s v="Lean"/>
    <n v="40300000"/>
    <n v="23"/>
  </r>
  <r>
    <s v="Otֳ¡vio"/>
    <d v="1995-09-02T00:00:00"/>
    <x v="7"/>
    <n v="172.72"/>
    <n v="71.2"/>
    <x v="43"/>
    <s v="Brazil"/>
    <n v="79"/>
    <x v="10"/>
    <n v="17500000"/>
    <n v="15000"/>
    <s v="Right"/>
    <n v="1"/>
    <n v="3"/>
    <n v="4"/>
    <s v="Normal"/>
    <n v="38500000"/>
    <m/>
  </r>
  <r>
    <s v="L. Dendoncker"/>
    <s v="4/15/1995"/>
    <x v="10"/>
    <n v="187.96"/>
    <n v="88"/>
    <x v="44"/>
    <s v="Belgium"/>
    <n v="79"/>
    <x v="10"/>
    <n v="14500000"/>
    <n v="20000"/>
    <s v="Right"/>
    <n v="2"/>
    <n v="4"/>
    <n v="2"/>
    <s v="Normal"/>
    <m/>
    <n v="20"/>
  </r>
  <r>
    <s v="R. Zobnin"/>
    <d v="1994-11-02T00:00:00"/>
    <x v="2"/>
    <n v="182.88"/>
    <n v="74.8"/>
    <x v="45"/>
    <s v="Russia"/>
    <n v="79"/>
    <x v="9"/>
    <n v="15000000"/>
    <n v="1000"/>
    <s v="Right"/>
    <n v="1"/>
    <n v="3"/>
    <n v="4"/>
    <s v="Lean"/>
    <n v="34500000"/>
    <n v="8"/>
  </r>
  <r>
    <s v="Vinֳ­cius Jֳ÷nior"/>
    <d v="2000-12-07T00:00:00"/>
    <x v="15"/>
    <n v="175.26"/>
    <n v="73"/>
    <x v="21"/>
    <s v="Brazil"/>
    <n v="78"/>
    <x v="6"/>
    <n v="20500000"/>
    <n v="70000"/>
    <s v="Right"/>
    <n v="1"/>
    <n v="4"/>
    <n v="5"/>
    <s v="Lean"/>
    <n v="54800000"/>
    <m/>
  </r>
  <r>
    <s v="Junior Firpo"/>
    <s v="8/22/1996"/>
    <x v="11"/>
    <n v="182.88"/>
    <n v="74.8"/>
    <x v="46"/>
    <s v="Spain"/>
    <n v="78"/>
    <x v="10"/>
    <n v="12500000"/>
    <n v="17000"/>
    <s v="Left"/>
    <n v="1"/>
    <n v="3"/>
    <n v="3"/>
    <s v="Normal"/>
    <n v="28800000"/>
    <m/>
  </r>
  <r>
    <s v="R. Loftus-Cheek"/>
    <s v="1/23/1996"/>
    <x v="10"/>
    <n v="190.5"/>
    <n v="88"/>
    <x v="23"/>
    <s v="England"/>
    <n v="78"/>
    <x v="10"/>
    <n v="14500000"/>
    <n v="81000"/>
    <s v="Right"/>
    <n v="1"/>
    <n v="3"/>
    <n v="4"/>
    <s v="Normal"/>
    <n v="29700000"/>
    <m/>
  </r>
  <r>
    <s v="Y. Tielemans"/>
    <d v="1997-07-05T00:00:00"/>
    <x v="12"/>
    <n v="175.26"/>
    <n v="72.099999999999994"/>
    <x v="13"/>
    <s v="Belgium"/>
    <n v="78"/>
    <x v="8"/>
    <n v="16000000"/>
    <n v="47000"/>
    <s v="Right"/>
    <n v="2"/>
    <n v="5"/>
    <n v="4"/>
    <s v="Normal"/>
    <m/>
    <n v="17"/>
  </r>
  <r>
    <s v="Jorge Merֳ©"/>
    <s v="4/17/1997"/>
    <x v="12"/>
    <n v="182.88"/>
    <n v="79.8"/>
    <x v="4"/>
    <s v="Spain"/>
    <n v="77"/>
    <x v="10"/>
    <n v="11500000"/>
    <n v="15000"/>
    <s v="Right"/>
    <n v="1"/>
    <n v="3"/>
    <n v="2"/>
    <s v="Normal"/>
    <n v="19600000"/>
    <m/>
  </r>
  <r>
    <s v="I. Diop"/>
    <d v="1997-09-01T00:00:00"/>
    <x v="11"/>
    <n v="193.04"/>
    <n v="92.1"/>
    <x v="4"/>
    <s v="France"/>
    <n v="77"/>
    <x v="9"/>
    <n v="12000000"/>
    <n v="46000"/>
    <s v="Right"/>
    <n v="2"/>
    <n v="3"/>
    <n v="2"/>
    <s v="Lean"/>
    <n v="25200000"/>
    <m/>
  </r>
  <r>
    <s v="T. Hernֳ¡ndez"/>
    <d v="1997-06-10T00:00:00"/>
    <x v="12"/>
    <n v="182.88"/>
    <n v="82.1"/>
    <x v="14"/>
    <s v="France"/>
    <n v="77"/>
    <x v="10"/>
    <n v="11000000"/>
    <n v="76000"/>
    <s v="Left"/>
    <n v="1"/>
    <n v="3"/>
    <n v="3"/>
    <s v="Normal"/>
    <m/>
    <m/>
  </r>
  <r>
    <s v="Joֳ£o Fֳ©lix"/>
    <d v="1999-10-11T00:00:00"/>
    <x v="16"/>
    <n v="154.94"/>
    <n v="69.900000000000006"/>
    <x v="47"/>
    <s v="Portugal"/>
    <n v="76"/>
    <x v="1"/>
    <n v="14000000"/>
    <n v="7000"/>
    <s v="Right"/>
    <n v="1"/>
    <n v="3"/>
    <n v="4"/>
    <s v="Lean"/>
    <n v="36800000"/>
    <m/>
  </r>
  <r>
    <s v="F. Benkoviִ‡"/>
    <s v="7/13/1997"/>
    <x v="12"/>
    <n v="193.04"/>
    <n v="91.2"/>
    <x v="4"/>
    <s v="Croatia"/>
    <n v="76"/>
    <x v="10"/>
    <n v="10500000"/>
    <n v="37000"/>
    <s v="Right"/>
    <n v="1"/>
    <n v="3"/>
    <n v="2"/>
    <s v="Normal"/>
    <m/>
    <m/>
  </r>
  <r>
    <s v="N. Mukiele"/>
    <d v="1997-01-11T00:00:00"/>
    <x v="12"/>
    <n v="185.42"/>
    <n v="73.900000000000006"/>
    <x v="48"/>
    <s v="France"/>
    <n v="76"/>
    <x v="10"/>
    <n v="10000000"/>
    <n v="28000"/>
    <s v="Right"/>
    <n v="1"/>
    <n v="3"/>
    <n v="3"/>
    <s v="Normal"/>
    <n v="19000000"/>
    <m/>
  </r>
  <r>
    <s v="Brais Mֳ©ndez"/>
    <d v="1997-07-01T00:00:00"/>
    <x v="11"/>
    <n v="187.96"/>
    <n v="76.2"/>
    <x v="49"/>
    <s v="Spain"/>
    <n v="76"/>
    <x v="10"/>
    <n v="12000000"/>
    <n v="17000"/>
    <s v="Left"/>
    <n v="1"/>
    <n v="3"/>
    <n v="4"/>
    <s v="Lean"/>
    <n v="27600000"/>
    <m/>
  </r>
  <r>
    <s v="M. Grujiִ‡"/>
    <s v="4/13/1996"/>
    <x v="11"/>
    <n v="190.5"/>
    <n v="82.1"/>
    <x v="8"/>
    <s v="Serbia"/>
    <n v="76"/>
    <x v="9"/>
    <n v="11000000"/>
    <n v="64000"/>
    <s v="Right"/>
    <n v="1"/>
    <n v="3"/>
    <n v="3"/>
    <s v="Normal"/>
    <m/>
    <m/>
  </r>
  <r>
    <s v="F. Valverde"/>
    <s v="7/22/1998"/>
    <x v="3"/>
    <n v="182.88"/>
    <n v="78"/>
    <x v="50"/>
    <s v="Uruguay"/>
    <n v="76"/>
    <x v="3"/>
    <n v="13000000"/>
    <n v="52000"/>
    <s v="Right"/>
    <n v="1"/>
    <n v="3"/>
    <n v="3"/>
    <s v="Normal"/>
    <n v="29300000"/>
    <n v="5"/>
  </r>
  <r>
    <s v="A. Franco"/>
    <d v="1996-11-10T00:00:00"/>
    <x v="11"/>
    <n v="182.88"/>
    <n v="77.099999999999994"/>
    <x v="4"/>
    <s v="Argentina"/>
    <n v="75"/>
    <x v="10"/>
    <n v="9500000"/>
    <n v="13000"/>
    <s v="Right"/>
    <n v="1"/>
    <n v="2"/>
    <n v="2"/>
    <s v="Normal"/>
    <n v="15200000"/>
    <m/>
  </r>
  <r>
    <s v="D. Brooks"/>
    <d v="1997-08-07T00:00:00"/>
    <x v="12"/>
    <n v="182.88"/>
    <n v="62.1"/>
    <x v="51"/>
    <s v="Wales"/>
    <n v="75"/>
    <x v="9"/>
    <n v="11500000"/>
    <n v="39000"/>
    <s v="Left"/>
    <n v="1"/>
    <n v="3"/>
    <n v="4"/>
    <s v="Lean"/>
    <n v="24200000"/>
    <n v="13"/>
  </r>
  <r>
    <s v="P. Foden"/>
    <s v="5/28/2000"/>
    <x v="15"/>
    <n v="170.18"/>
    <n v="68.900000000000006"/>
    <x v="19"/>
    <s v="England"/>
    <n v="75"/>
    <x v="4"/>
    <n v="13500000"/>
    <n v="42000"/>
    <s v="Left"/>
    <n v="1"/>
    <n v="3"/>
    <n v="4"/>
    <s v="Lean"/>
    <n v="33400000"/>
    <m/>
  </r>
  <r>
    <s v="J. Kluivert"/>
    <d v="1999-05-05T00:00:00"/>
    <x v="16"/>
    <n v="170.18"/>
    <n v="66.2"/>
    <x v="21"/>
    <s v="Netherlands"/>
    <n v="75"/>
    <x v="9"/>
    <n v="11000000"/>
    <n v="28000"/>
    <s v="Right"/>
    <n v="1"/>
    <n v="4"/>
    <n v="4"/>
    <s v="Normal"/>
    <n v="20900000"/>
    <m/>
  </r>
  <r>
    <s v="Aleֳ±ֳ¡"/>
    <d v="1998-05-01T00:00:00"/>
    <x v="12"/>
    <n v="154.94"/>
    <n v="73"/>
    <x v="52"/>
    <s v="Spain"/>
    <n v="75"/>
    <x v="8"/>
    <n v="12000000"/>
    <n v="77000"/>
    <s v="Left"/>
    <n v="1"/>
    <n v="3"/>
    <n v="4"/>
    <s v="Normal"/>
    <n v="27000000"/>
    <m/>
  </r>
  <r>
    <s v="W. McKennie"/>
    <s v="8/28/1998"/>
    <x v="3"/>
    <n v="185.42"/>
    <n v="83.9"/>
    <x v="53"/>
    <s v="United States"/>
    <n v="75"/>
    <x v="10"/>
    <n v="10500000"/>
    <n v="13000"/>
    <s v="Right"/>
    <n v="1"/>
    <n v="3"/>
    <n v="3"/>
    <s v="Normal"/>
    <n v="20000000"/>
    <n v="8"/>
  </r>
  <r>
    <s v="S. Kalu"/>
    <s v="8/26/1997"/>
    <x v="12"/>
    <n v="175.26"/>
    <n v="73.900000000000006"/>
    <x v="54"/>
    <s v="Nigeria"/>
    <n v="75"/>
    <x v="9"/>
    <n v="11500000"/>
    <n v="27000"/>
    <s v="Right"/>
    <n v="1"/>
    <n v="4"/>
    <n v="4"/>
    <s v="Normal"/>
    <n v="25300000"/>
    <m/>
  </r>
  <r>
    <s v="T. Abraham"/>
    <d v="1997-02-10T00:00:00"/>
    <x v="12"/>
    <n v="190.5"/>
    <n v="79.8"/>
    <x v="6"/>
    <s v="England"/>
    <n v="75"/>
    <x v="10"/>
    <n v="11000000"/>
    <n v="64000"/>
    <s v="Right"/>
    <n v="1"/>
    <n v="3"/>
    <n v="3"/>
    <s v="Lean"/>
    <m/>
    <m/>
  </r>
  <r>
    <s v="Jovane Cabral"/>
    <s v="6/14/1998"/>
    <x v="3"/>
    <n v="175.26"/>
    <n v="68"/>
    <x v="21"/>
    <s v="Cape Verde"/>
    <n v="75"/>
    <x v="10"/>
    <n v="11000000"/>
    <n v="11000"/>
    <s v="Right"/>
    <n v="1"/>
    <n v="4"/>
    <n v="4"/>
    <s v="Normal"/>
    <n v="24200000"/>
    <m/>
  </r>
  <r>
    <s v="Reguilֳ³n"/>
    <s v="12/16/1996"/>
    <x v="11"/>
    <n v="152.4"/>
    <n v="68"/>
    <x v="14"/>
    <s v="Spain"/>
    <n v="74"/>
    <x v="10"/>
    <n v="8500000"/>
    <n v="63000"/>
    <s v="Left"/>
    <n v="1"/>
    <n v="3"/>
    <n v="2"/>
    <s v="Normal"/>
    <n v="19100000"/>
    <m/>
  </r>
  <r>
    <s v="Rafael Leֳ£o"/>
    <d v="1999-10-06T00:00:00"/>
    <x v="16"/>
    <n v="187.96"/>
    <n v="81.2"/>
    <x v="55"/>
    <s v="Portugal"/>
    <n v="74"/>
    <x v="9"/>
    <n v="10000000"/>
    <n v="15000"/>
    <s v="Right"/>
    <n v="1"/>
    <n v="4"/>
    <n v="4"/>
    <s v="Normal"/>
    <n v="21000000"/>
    <m/>
  </r>
  <r>
    <s v="Diogo Leite"/>
    <s v="1/23/1999"/>
    <x v="3"/>
    <n v="187.96"/>
    <n v="73"/>
    <x v="4"/>
    <s v="Portugal"/>
    <n v="74"/>
    <x v="10"/>
    <n v="8000000"/>
    <n v="5000"/>
    <s v="Left"/>
    <n v="1"/>
    <n v="3"/>
    <n v="2"/>
    <s v="Lean"/>
    <n v="17600000"/>
    <m/>
  </r>
  <r>
    <s v="S. Grandsir"/>
    <s v="8/14/1996"/>
    <x v="11"/>
    <n v="167.64"/>
    <n v="64"/>
    <x v="56"/>
    <s v="France"/>
    <n v="74"/>
    <x v="10"/>
    <n v="9500000"/>
    <n v="36000"/>
    <s v="Right"/>
    <n v="1"/>
    <n v="4"/>
    <n v="3"/>
    <s v="Normal"/>
    <m/>
    <m/>
  </r>
  <r>
    <s v="M. Mount"/>
    <d v="1999-10-01T00:00:00"/>
    <x v="3"/>
    <n v="152.4"/>
    <n v="64"/>
    <x v="19"/>
    <s v="England"/>
    <n v="74"/>
    <x v="9"/>
    <n v="10000000"/>
    <n v="34000"/>
    <s v="Right"/>
    <n v="1"/>
    <n v="4"/>
    <n v="3"/>
    <s v="Lean"/>
    <m/>
    <m/>
  </r>
  <r>
    <s v="H. Wolf"/>
    <s v="4/16/1999"/>
    <x v="16"/>
    <n v="175.26"/>
    <n v="68"/>
    <x v="20"/>
    <s v="Austria"/>
    <n v="74"/>
    <x v="10"/>
    <n v="9500000"/>
    <n v="15000"/>
    <s v="Left"/>
    <n v="1"/>
    <n v="3"/>
    <n v="4"/>
    <s v="Lean"/>
    <n v="16200000"/>
    <m/>
  </r>
  <r>
    <s v="P. Diop"/>
    <d v="1997-08-08T00:00:00"/>
    <x v="12"/>
    <n v="154.94"/>
    <n v="68"/>
    <x v="13"/>
    <s v="Spain"/>
    <n v="74"/>
    <x v="10"/>
    <n v="9500000"/>
    <n v="34000"/>
    <s v="Right"/>
    <n v="1"/>
    <n v="3"/>
    <n v="3"/>
    <s v="Lean"/>
    <n v="20000000"/>
    <m/>
  </r>
  <r>
    <s v="C. Kouamֳ©"/>
    <d v="1997-06-12T00:00:00"/>
    <x v="12"/>
    <n v="185.42"/>
    <n v="69.900000000000006"/>
    <x v="57"/>
    <s v="Ivory Coast"/>
    <n v="73"/>
    <x v="8"/>
    <n v="9000000"/>
    <n v="12000"/>
    <s v="Right"/>
    <n v="1"/>
    <n v="3"/>
    <n v="3"/>
    <s v="Lean"/>
    <n v="21800000"/>
    <m/>
  </r>
  <r>
    <s v="J. Foyth"/>
    <d v="1998-12-01T00:00:00"/>
    <x v="12"/>
    <n v="187.96"/>
    <n v="68.900000000000006"/>
    <x v="4"/>
    <s v="Argentina"/>
    <n v="73"/>
    <x v="10"/>
    <n v="6500000"/>
    <n v="37000"/>
    <s v="Right"/>
    <n v="1"/>
    <n v="3"/>
    <n v="3"/>
    <s v="Lean"/>
    <n v="13300000"/>
    <m/>
  </r>
  <r>
    <s v="Kangin Lee"/>
    <s v="2/19/2001"/>
    <x v="15"/>
    <n v="172.72"/>
    <n v="60.8"/>
    <x v="58"/>
    <s v="Korea Republic"/>
    <n v="72"/>
    <x v="3"/>
    <n v="6000000"/>
    <n v="11000"/>
    <s v="Left"/>
    <n v="1"/>
    <n v="3"/>
    <n v="4"/>
    <s v="Lean"/>
    <n v="16400000"/>
    <m/>
  </r>
  <r>
    <s v="M. Kean"/>
    <s v="2/28/2000"/>
    <x v="16"/>
    <n v="182.88"/>
    <n v="78.900000000000006"/>
    <x v="6"/>
    <s v="Italy"/>
    <n v="72"/>
    <x v="8"/>
    <n v="6500000"/>
    <n v="32000"/>
    <s v="Right"/>
    <n v="1"/>
    <n v="3"/>
    <n v="3"/>
    <s v="Lean"/>
    <n v="14800000"/>
    <m/>
  </r>
  <r>
    <s v="M. Cuisance"/>
    <s v="8/16/1999"/>
    <x v="16"/>
    <n v="154.94"/>
    <n v="73"/>
    <x v="25"/>
    <s v="France"/>
    <n v="72"/>
    <x v="10"/>
    <n v="5500000"/>
    <n v="9000"/>
    <s v="Left"/>
    <n v="1"/>
    <n v="3"/>
    <n v="4"/>
    <s v="Normal"/>
    <n v="12800000"/>
    <m/>
  </r>
  <r>
    <s v="D. Lainez"/>
    <d v="2000-09-06T00:00:00"/>
    <x v="15"/>
    <n v="167.64"/>
    <n v="58.1"/>
    <x v="59"/>
    <s v="Mexico"/>
    <n v="72"/>
    <x v="10"/>
    <n v="5500000"/>
    <n v="8000"/>
    <s v="Left"/>
    <n v="1"/>
    <n v="3"/>
    <n v="3"/>
    <s v="Normal"/>
    <n v="15000000"/>
    <m/>
  </r>
  <r>
    <s v="C. Stengs"/>
    <s v="12/18/1998"/>
    <x v="3"/>
    <n v="187.96"/>
    <n v="68"/>
    <x v="31"/>
    <s v="Netherlands"/>
    <n v="71"/>
    <x v="9"/>
    <n v="5000000"/>
    <n v="6000"/>
    <s v="Left"/>
    <n v="1"/>
    <n v="3"/>
    <n v="4"/>
    <s v="Lean"/>
    <n v="10600000"/>
    <m/>
  </r>
  <r>
    <s v="Fernando"/>
    <d v="1999-01-03T00:00:00"/>
    <x v="3"/>
    <n v="175.26"/>
    <n v="72.099999999999994"/>
    <x v="26"/>
    <s v="Brazil"/>
    <n v="71"/>
    <x v="10"/>
    <n v="5000000"/>
    <n v="1000"/>
    <s v="Right"/>
    <n v="1"/>
    <n v="3"/>
    <n v="3"/>
    <s v="Lean"/>
    <n v="13600000"/>
    <m/>
  </r>
  <r>
    <s v="A. Mac Allister"/>
    <s v="12/24/1998"/>
    <x v="3"/>
    <n v="175.26"/>
    <n v="69.900000000000006"/>
    <x v="2"/>
    <s v="Argentina"/>
    <n v="71"/>
    <x v="10"/>
    <n v="5000000"/>
    <n v="13000"/>
    <s v="Right"/>
    <n v="1"/>
    <n v="3"/>
    <n v="3"/>
    <s v="Normal"/>
    <m/>
    <m/>
  </r>
  <r>
    <s v="M. Varnier"/>
    <d v="1998-08-06T00:00:00"/>
    <x v="3"/>
    <n v="185.42"/>
    <n v="82.1"/>
    <x v="4"/>
    <s v="Italy"/>
    <n v="70"/>
    <x v="10"/>
    <n v="3500000"/>
    <n v="2000"/>
    <s v="Right"/>
    <n v="1"/>
    <n v="5"/>
    <n v="2"/>
    <s v="Normal"/>
    <m/>
    <m/>
  </r>
  <r>
    <s v="Riqui Puig"/>
    <s v="8/13/1999"/>
    <x v="16"/>
    <n v="170.18"/>
    <n v="55.8"/>
    <x v="25"/>
    <s v="Spain"/>
    <n v="69"/>
    <x v="1"/>
    <n v="2100000"/>
    <n v="24000"/>
    <s v="Right"/>
    <n v="1"/>
    <n v="3"/>
    <n v="3"/>
    <s v="Lean"/>
    <n v="6500000"/>
    <m/>
  </r>
  <r>
    <s v="R. Gumny"/>
    <d v="1998-04-06T00:00:00"/>
    <x v="3"/>
    <n v="152.4"/>
    <n v="60.8"/>
    <x v="27"/>
    <s v="Poland"/>
    <n v="69"/>
    <x v="10"/>
    <n v="2100000"/>
    <n v="3000"/>
    <s v="Right"/>
    <n v="1"/>
    <n v="3"/>
    <n v="2"/>
    <s v="Lean"/>
    <n v="4100000"/>
    <m/>
  </r>
  <r>
    <s v="Brahim"/>
    <d v="1999-03-08T00:00:00"/>
    <x v="16"/>
    <n v="170.18"/>
    <n v="68"/>
    <x v="60"/>
    <s v="Spain"/>
    <n v="69"/>
    <x v="9"/>
    <n v="2200000"/>
    <n v="29000"/>
    <s v="Left"/>
    <n v="1"/>
    <n v="5"/>
    <n v="4"/>
    <s v="Normal"/>
    <n v="5800000"/>
    <m/>
  </r>
  <r>
    <s v="Y. Verschaeren"/>
    <d v="2001-12-07T00:00:00"/>
    <x v="17"/>
    <n v="172.72"/>
    <n v="63"/>
    <x v="61"/>
    <s v="Belgium"/>
    <n v="68"/>
    <x v="8"/>
    <n v="1800000"/>
    <n v="3000"/>
    <s v="Right"/>
    <n v="1"/>
    <n v="3"/>
    <n v="3"/>
    <s v="Normal"/>
    <n v="3800000"/>
    <m/>
  </r>
  <r>
    <s v="Sergio Gֳ³mez"/>
    <d v="2000-04-09T00:00:00"/>
    <x v="15"/>
    <n v="170.18"/>
    <n v="68"/>
    <x v="62"/>
    <s v="Spain"/>
    <n v="68"/>
    <x v="8"/>
    <n v="1800000"/>
    <n v="8000"/>
    <s v="Left"/>
    <n v="1"/>
    <n v="3"/>
    <n v="3"/>
    <s v="Lean"/>
    <n v="4100000"/>
    <m/>
  </r>
  <r>
    <s v="T. Chong"/>
    <d v="1999-04-12T00:00:00"/>
    <x v="16"/>
    <n v="182.88"/>
    <n v="69.900000000000006"/>
    <x v="22"/>
    <s v="Netherlands"/>
    <n v="66"/>
    <x v="10"/>
    <n v="1300000"/>
    <n v="15000"/>
    <s v="Left"/>
    <n v="1"/>
    <n v="4"/>
    <n v="4"/>
    <s v="Lean"/>
    <n v="3300000"/>
    <m/>
  </r>
  <r>
    <s v="E. Nketiah"/>
    <s v="5/30/1999"/>
    <x v="16"/>
    <n v="175.26"/>
    <n v="69.900000000000006"/>
    <x v="6"/>
    <s v="England"/>
    <n v="66"/>
    <x v="10"/>
    <n v="1400000"/>
    <n v="13000"/>
    <s v="Right"/>
    <n v="1"/>
    <n v="3"/>
    <n v="3"/>
    <s v="Lean"/>
    <n v="3500000"/>
    <m/>
  </r>
  <r>
    <s v="B. Saka"/>
    <d v="2001-05-09T00:00:00"/>
    <x v="17"/>
    <n v="152.4"/>
    <n v="69.900000000000006"/>
    <x v="21"/>
    <s v="England"/>
    <n v="65"/>
    <x v="9"/>
    <n v="1200000"/>
    <n v="9000"/>
    <s v="Left"/>
    <n v="1"/>
    <n v="4"/>
    <n v="3"/>
    <s v="Normal"/>
    <n v="3400000"/>
    <m/>
  </r>
  <r>
    <s v="J. Sargent"/>
    <s v="2/20/2000"/>
    <x v="16"/>
    <n v="185.42"/>
    <n v="78.900000000000006"/>
    <x v="6"/>
    <s v="United States"/>
    <n v="65"/>
    <x v="10"/>
    <n v="1100000"/>
    <n v="4000"/>
    <s v="Right"/>
    <n v="1"/>
    <n v="3"/>
    <n v="3"/>
    <s v="Normal"/>
    <n v="3000000"/>
    <n v="16"/>
  </r>
  <r>
    <s v="E. Ampadu"/>
    <s v="9/14/2000"/>
    <x v="15"/>
    <n v="182.88"/>
    <n v="72.099999999999994"/>
    <x v="63"/>
    <s v="Wales"/>
    <n v="65"/>
    <x v="9"/>
    <n v="1100000"/>
    <n v="8000"/>
    <s v="Right"/>
    <n v="1"/>
    <n v="3"/>
    <n v="2"/>
    <s v="Lean"/>
    <n v="3000000"/>
    <n v="15"/>
  </r>
  <r>
    <s v="K. Hoever"/>
    <s v="1/18/2002"/>
    <x v="17"/>
    <n v="182.88"/>
    <n v="67.099999999999994"/>
    <x v="48"/>
    <s v="Netherlands"/>
    <n v="61"/>
    <x v="10"/>
    <n v="500000"/>
    <n v="4000"/>
    <s v="Right"/>
    <n v="1"/>
    <n v="3"/>
    <n v="2"/>
    <s v="Lean"/>
    <n v="1400000"/>
    <m/>
  </r>
  <r>
    <s v="L. Agoume"/>
    <d v="2002-09-02T00:00:00"/>
    <x v="17"/>
    <n v="185.42"/>
    <n v="74.8"/>
    <x v="19"/>
    <s v="France"/>
    <n v="61"/>
    <x v="10"/>
    <n v="550000"/>
    <n v="1000"/>
    <s v="Right"/>
    <n v="1"/>
    <n v="3"/>
    <n v="3"/>
    <s v="Normal"/>
    <n v="1500000"/>
    <m/>
  </r>
  <r>
    <s v="A. Riccardi"/>
    <d v="2001-03-04T00:00:00"/>
    <x v="17"/>
    <n v="152.4"/>
    <n v="64.900000000000006"/>
    <x v="2"/>
    <s v="Italy"/>
    <n v="61"/>
    <x v="9"/>
    <n v="550000"/>
    <n v="4000"/>
    <s v="Right"/>
    <n v="1"/>
    <n v="3"/>
    <n v="2"/>
    <s v="Lean"/>
    <n v="1500000"/>
    <m/>
  </r>
  <r>
    <s v="W. Geubbels"/>
    <s v="8/16/2001"/>
    <x v="17"/>
    <n v="185.42"/>
    <n v="72.099999999999994"/>
    <x v="6"/>
    <s v="France"/>
    <n v="64"/>
    <x v="9"/>
    <n v="1000000"/>
    <n v="5000"/>
    <s v="Right"/>
    <n v="1"/>
    <n v="3"/>
    <n v="3"/>
    <s v="Lean"/>
    <n v="2900000"/>
    <m/>
  </r>
  <r>
    <s v="A. Marin"/>
    <d v="2001-09-01T00:00:00"/>
    <x v="15"/>
    <n v="182.88"/>
    <n v="78"/>
    <x v="64"/>
    <s v="Croatia"/>
    <n v="64"/>
    <x v="10"/>
    <n v="975000"/>
    <n v="1000"/>
    <s v="Right"/>
    <n v="1"/>
    <n v="4"/>
    <n v="3"/>
    <s v="Lean"/>
    <n v="3100000"/>
    <m/>
  </r>
  <r>
    <s v="E. Loiodice"/>
    <s v="11/27/2000"/>
    <x v="15"/>
    <n v="175.26"/>
    <n v="62.1"/>
    <x v="13"/>
    <s v="France"/>
    <n v="64"/>
    <x v="10"/>
    <n v="975000"/>
    <n v="2000"/>
    <s v="Left"/>
    <n v="1"/>
    <n v="3"/>
    <n v="3"/>
    <s v="Lean"/>
    <n v="2900000"/>
    <m/>
  </r>
  <r>
    <s v="E. Smith Rowe"/>
    <s v="7/28/2000"/>
    <x v="15"/>
    <n v="182.88"/>
    <n v="64"/>
    <x v="64"/>
    <s v="England"/>
    <n v="65"/>
    <x v="10"/>
    <n v="1100000"/>
    <n v="12000"/>
    <s v="Right"/>
    <n v="1"/>
    <n v="3"/>
    <n v="4"/>
    <s v="Lean"/>
    <m/>
    <m/>
  </r>
  <r>
    <s v="T. Almada"/>
    <s v="4/26/2001"/>
    <x v="17"/>
    <n v="170.18"/>
    <n v="62.1"/>
    <x v="65"/>
    <s v="Argentina"/>
    <n v="65"/>
    <x v="10"/>
    <n v="1100000"/>
    <n v="2000"/>
    <s v="Right"/>
    <n v="1"/>
    <n v="3"/>
    <n v="3"/>
    <s v="Normal"/>
    <n v="2700000"/>
    <m/>
  </r>
  <r>
    <s v="M. Caqueret"/>
    <s v="2/15/2000"/>
    <x v="16"/>
    <n v="175.26"/>
    <n v="63"/>
    <x v="13"/>
    <s v="France"/>
    <n v="65"/>
    <x v="10"/>
    <n v="1100000"/>
    <n v="6000"/>
    <s v="Right"/>
    <n v="1"/>
    <n v="4"/>
    <n v="3"/>
    <s v="Lean"/>
    <n v="3200000"/>
    <m/>
  </r>
  <r>
    <s v="T. Kubo"/>
    <d v="2001-04-06T00:00:00"/>
    <x v="17"/>
    <n v="172.72"/>
    <n v="67.099999999999994"/>
    <x v="66"/>
    <s v="Japan"/>
    <n v="65"/>
    <x v="10"/>
    <n v="1100000"/>
    <n v="2000"/>
    <s v="Left"/>
    <n v="1"/>
    <n v="4"/>
    <n v="4"/>
    <s v="Lean"/>
    <n v="2400000"/>
    <m/>
  </r>
  <r>
    <s v="C. Frֳ¼chtl"/>
    <s v="1/28/2000"/>
    <x v="16"/>
    <n v="193.04"/>
    <n v="71.2"/>
    <x v="7"/>
    <s v="Germany"/>
    <n v="65"/>
    <x v="10"/>
    <n v="900000"/>
    <n v="3000"/>
    <s v="Left"/>
    <n v="1"/>
    <n v="2"/>
    <n v="1"/>
    <s v="Normal"/>
    <n v="2400000"/>
    <m/>
  </r>
  <r>
    <s v="R. Matondo"/>
    <d v="2000-09-09T00:00:00"/>
    <x v="15"/>
    <n v="175.26"/>
    <n v="66.2"/>
    <x v="56"/>
    <s v="Wales"/>
    <n v="66"/>
    <x v="10"/>
    <n v="1300000"/>
    <n v="4000"/>
    <s v="Right"/>
    <n v="1"/>
    <n v="3"/>
    <n v="3"/>
    <s v="Lean"/>
    <n v="3000000"/>
    <m/>
  </r>
  <r>
    <s v="S. Diop"/>
    <d v="2000-09-06T00:00:00"/>
    <x v="15"/>
    <n v="165.1"/>
    <n v="54.9"/>
    <x v="67"/>
    <s v="France"/>
    <n v="66"/>
    <x v="8"/>
    <n v="1500000"/>
    <n v="8000"/>
    <s v="Right"/>
    <n v="1"/>
    <n v="3"/>
    <n v="4"/>
    <s v="Lean"/>
    <n v="4200000"/>
    <m/>
  </r>
  <r>
    <s v="B. Badiashile"/>
    <s v="3/26/2001"/>
    <x v="17"/>
    <n v="193.04"/>
    <n v="77.099999999999994"/>
    <x v="4"/>
    <s v="France"/>
    <n v="66"/>
    <x v="9"/>
    <n v="1100000"/>
    <n v="6000"/>
    <s v="Left"/>
    <n v="1"/>
    <n v="3"/>
    <n v="2"/>
    <s v="Lean"/>
    <n v="3300000"/>
    <m/>
  </r>
  <r>
    <s v="M. Greenwood"/>
    <d v="2001-01-10T00:00:00"/>
    <x v="17"/>
    <n v="185.42"/>
    <n v="73"/>
    <x v="68"/>
    <s v="England"/>
    <n v="66"/>
    <x v="9"/>
    <n v="1300000"/>
    <n v="11000"/>
    <s v="Left"/>
    <n v="1"/>
    <n v="5"/>
    <n v="3"/>
    <s v="Lean"/>
    <n v="3700000"/>
    <m/>
  </r>
  <r>
    <s v="M. Boadu"/>
    <s v="1/14/2001"/>
    <x v="15"/>
    <n v="154.94"/>
    <n v="64.900000000000006"/>
    <x v="6"/>
    <s v="Netherlands"/>
    <n v="66"/>
    <x v="10"/>
    <n v="1300000"/>
    <n v="3000"/>
    <s v="Right"/>
    <n v="1"/>
    <n v="4"/>
    <n v="3"/>
    <s v="Normal"/>
    <n v="2700000"/>
    <m/>
  </r>
  <r>
    <s v="M. Gibbs-White"/>
    <s v="1/27/2000"/>
    <x v="16"/>
    <n v="152.4"/>
    <n v="69.900000000000006"/>
    <x v="69"/>
    <s v="England"/>
    <n v="67"/>
    <x v="9"/>
    <n v="1600000"/>
    <n v="10000"/>
    <s v="Right"/>
    <n v="1"/>
    <n v="2"/>
    <n v="4"/>
    <s v="Lean"/>
    <n v="3900000"/>
    <m/>
  </r>
  <r>
    <s v="M. Sylla"/>
    <s v="11/25/1999"/>
    <x v="16"/>
    <n v="154.94"/>
    <n v="69.900000000000006"/>
    <x v="6"/>
    <s v="France"/>
    <n v="67"/>
    <x v="10"/>
    <n v="1600000"/>
    <n v="11000"/>
    <s v="Right"/>
    <n v="1"/>
    <n v="3"/>
    <n v="3"/>
    <s v="Lean"/>
    <n v="4000000"/>
    <m/>
  </r>
  <r>
    <s v="A. Gomes"/>
    <s v="8/31/2000"/>
    <x v="15"/>
    <n v="170.18"/>
    <n v="60.8"/>
    <x v="16"/>
    <s v="England"/>
    <n v="67"/>
    <x v="8"/>
    <n v="1500000"/>
    <n v="15000"/>
    <s v="Right"/>
    <n v="1"/>
    <n v="4"/>
    <n v="4"/>
    <s v="Lean"/>
    <n v="4400000"/>
    <m/>
  </r>
  <r>
    <s v="A. Gouiri"/>
    <s v="2/16/2000"/>
    <x v="16"/>
    <n v="182.88"/>
    <n v="79.8"/>
    <x v="6"/>
    <s v="France"/>
    <n v="67"/>
    <x v="9"/>
    <n v="1600000"/>
    <n v="10000"/>
    <s v="Right"/>
    <n v="1"/>
    <n v="3"/>
    <n v="3"/>
    <s v="Normal"/>
    <n v="4000000"/>
    <m/>
  </r>
  <r>
    <s v="P. Pellegri"/>
    <s v="3/17/2001"/>
    <x v="17"/>
    <n v="187.96"/>
    <n v="79.8"/>
    <x v="6"/>
    <s v="Italy"/>
    <n v="67"/>
    <x v="3"/>
    <n v="1700000"/>
    <n v="11000"/>
    <s v="Right"/>
    <n v="1"/>
    <n v="3"/>
    <n v="3"/>
    <s v="Normal"/>
    <n v="4900000"/>
    <m/>
  </r>
  <r>
    <s v="E. Hֳ¥land"/>
    <s v="7/21/2000"/>
    <x v="15"/>
    <n v="193.04"/>
    <n v="87.1"/>
    <x v="6"/>
    <s v="Norway"/>
    <n v="68"/>
    <x v="10"/>
    <n v="1800000"/>
    <n v="8000"/>
    <s v="Left"/>
    <n v="1"/>
    <n v="3"/>
    <n v="3"/>
    <s v="Normal"/>
    <n v="3800000"/>
    <m/>
  </r>
  <r>
    <s v="B. Woodburn"/>
    <s v="10/15/1999"/>
    <x v="16"/>
    <n v="175.26"/>
    <n v="72.099999999999994"/>
    <x v="70"/>
    <s v="Wales"/>
    <n v="68"/>
    <x v="10"/>
    <n v="1800000"/>
    <n v="15000"/>
    <s v="Right"/>
    <n v="1"/>
    <n v="4"/>
    <n v="3"/>
    <s v="Normal"/>
    <n v="4600000"/>
    <n v="19"/>
  </r>
  <r>
    <s v="M. Barrow"/>
    <s v="11/14/1998"/>
    <x v="3"/>
    <n v="182.88"/>
    <n v="77.099999999999994"/>
    <x v="6"/>
    <s v="Gambia"/>
    <n v="68"/>
    <x v="10"/>
    <n v="1900000"/>
    <n v="6000"/>
    <s v="Right"/>
    <n v="1"/>
    <n v="3"/>
    <n v="3"/>
    <s v="Lean"/>
    <n v="4500000"/>
    <m/>
  </r>
  <r>
    <s v="J. Arp"/>
    <d v="2000-06-01T00:00:00"/>
    <x v="16"/>
    <n v="182.88"/>
    <n v="78"/>
    <x v="55"/>
    <s v="Germany"/>
    <n v="68"/>
    <x v="9"/>
    <n v="1900000"/>
    <n v="3000"/>
    <s v="Right"/>
    <n v="1"/>
    <n v="3"/>
    <n v="3"/>
    <s v="Lean"/>
    <n v="4100000"/>
    <m/>
  </r>
  <r>
    <s v="T. Weah"/>
    <s v="2/22/2000"/>
    <x v="16"/>
    <n v="185.42"/>
    <n v="66.2"/>
    <x v="71"/>
    <s v="United States"/>
    <n v="69"/>
    <x v="10"/>
    <n v="2200000"/>
    <n v="16000"/>
    <s v="Right"/>
    <n v="1"/>
    <n v="3"/>
    <n v="3"/>
    <s v="Lean"/>
    <m/>
    <n v="11"/>
  </r>
  <r>
    <s v="A. Bastoni"/>
    <s v="4/13/1999"/>
    <x v="16"/>
    <n v="190.5"/>
    <n v="74.8"/>
    <x v="4"/>
    <s v="Italy"/>
    <n v="69"/>
    <x v="9"/>
    <n v="2000000"/>
    <n v="9000"/>
    <s v="Left"/>
    <n v="1"/>
    <n v="3"/>
    <n v="2"/>
    <s v="Lean"/>
    <m/>
    <m/>
  </r>
  <r>
    <s v="P. Daka"/>
    <d v="1998-09-10T00:00:00"/>
    <x v="3"/>
    <n v="182.88"/>
    <n v="71.2"/>
    <x v="6"/>
    <s v="Zambia"/>
    <n v="69"/>
    <x v="9"/>
    <n v="2300000"/>
    <n v="9000"/>
    <s v="Right"/>
    <n v="1"/>
    <n v="3"/>
    <n v="3"/>
    <s v="Normal"/>
    <n v="4800000"/>
    <m/>
  </r>
  <r>
    <s v="N. Cozza"/>
    <d v="1999-08-01T00:00:00"/>
    <x v="3"/>
    <n v="152.4"/>
    <n v="72.099999999999994"/>
    <x v="72"/>
    <s v="France"/>
    <n v="69"/>
    <x v="10"/>
    <n v="2000000"/>
    <n v="5000"/>
    <s v="Left"/>
    <n v="1"/>
    <n v="3"/>
    <n v="2"/>
    <s v="Normal"/>
    <n v="5100000"/>
    <m/>
  </r>
  <r>
    <s v="N. Zaniolo"/>
    <d v="1999-02-07T00:00:00"/>
    <x v="16"/>
    <n v="190.5"/>
    <n v="78.900000000000006"/>
    <x v="73"/>
    <s v="Italy"/>
    <n v="70"/>
    <x v="8"/>
    <n v="3700000"/>
    <n v="14000"/>
    <s v="Left"/>
    <n v="1"/>
    <n v="3"/>
    <n v="3"/>
    <s v="Normal"/>
    <n v="8500000"/>
    <m/>
  </r>
  <r>
    <s v="Rogֳ©rio"/>
    <s v="1/13/1998"/>
    <x v="12"/>
    <n v="152.4"/>
    <n v="69.900000000000006"/>
    <x v="74"/>
    <s v="Brazil"/>
    <n v="70"/>
    <x v="10"/>
    <n v="3900000"/>
    <n v="32000"/>
    <s v="Left"/>
    <n v="1"/>
    <n v="3"/>
    <n v="3"/>
    <s v="Normal"/>
    <m/>
    <m/>
  </r>
  <r>
    <s v="M. Aarons"/>
    <d v="2000-04-01T00:00:00"/>
    <x v="16"/>
    <n v="175.26"/>
    <n v="68.900000000000006"/>
    <x v="27"/>
    <s v="England"/>
    <n v="70"/>
    <x v="10"/>
    <n v="3300000"/>
    <n v="6000"/>
    <s v="Right"/>
    <n v="1"/>
    <n v="3"/>
    <n v="3"/>
    <s v="Normal"/>
    <n v="8200000"/>
    <m/>
  </r>
  <r>
    <s v="C. Hudson-Odoi"/>
    <d v="2000-07-11T00:00:00"/>
    <x v="15"/>
    <n v="152.4"/>
    <n v="74.8"/>
    <x v="75"/>
    <s v="England"/>
    <n v="70"/>
    <x v="8"/>
    <n v="3500000"/>
    <n v="25000"/>
    <s v="Right"/>
    <n v="1"/>
    <n v="3"/>
    <n v="4"/>
    <s v="Lean"/>
    <n v="8700000"/>
    <m/>
  </r>
  <r>
    <s v="M. Svanberg"/>
    <d v="1999-05-01T00:00:00"/>
    <x v="3"/>
    <n v="185.42"/>
    <n v="77.099999999999994"/>
    <x v="41"/>
    <s v="Sweden"/>
    <n v="70"/>
    <x v="10"/>
    <n v="3800000"/>
    <n v="8000"/>
    <s v="Right"/>
    <n v="1"/>
    <n v="3"/>
    <n v="3"/>
    <s v="Normal"/>
    <n v="8800000"/>
    <m/>
  </r>
  <r>
    <s v="Jordi Mboula"/>
    <s v="3/16/1999"/>
    <x v="16"/>
    <n v="182.88"/>
    <n v="73.900000000000006"/>
    <x v="42"/>
    <s v="Spain"/>
    <n v="70"/>
    <x v="10"/>
    <n v="3800000"/>
    <n v="17000"/>
    <s v="Right"/>
    <n v="1"/>
    <n v="4"/>
    <n v="4"/>
    <s v="Normal"/>
    <n v="9600000"/>
    <m/>
  </r>
  <r>
    <s v="Miguel Luֳ­s"/>
    <s v="2/27/1999"/>
    <x v="3"/>
    <n v="152.4"/>
    <n v="73"/>
    <x v="25"/>
    <s v="Portugal"/>
    <n v="70"/>
    <x v="10"/>
    <n v="3800000"/>
    <n v="4000"/>
    <s v="Right"/>
    <n v="1"/>
    <n v="4"/>
    <n v="3"/>
    <s v="Lean"/>
    <n v="9900000"/>
    <m/>
  </r>
  <r>
    <s v="O. Okwonkwo"/>
    <s v="1/19/1998"/>
    <x v="12"/>
    <n v="154.94"/>
    <n v="72.099999999999994"/>
    <x v="76"/>
    <s v="Nigeria"/>
    <n v="70"/>
    <x v="10"/>
    <n v="3900000"/>
    <n v="14000"/>
    <s v="Right"/>
    <n v="1"/>
    <n v="3"/>
    <n v="3"/>
    <s v="Lean"/>
    <m/>
    <m/>
  </r>
  <r>
    <s v="R. James"/>
    <d v="1999-08-12T00:00:00"/>
    <x v="16"/>
    <n v="154.94"/>
    <n v="82.1"/>
    <x v="27"/>
    <s v="England"/>
    <n v="71"/>
    <x v="10"/>
    <n v="4400000"/>
    <n v="13000"/>
    <s v="Right"/>
    <n v="1"/>
    <n v="3"/>
    <n v="3"/>
    <s v="Stocky"/>
    <n v="11000000"/>
    <m/>
  </r>
  <r>
    <s v="S. Tonali"/>
    <d v="2000-08-05T00:00:00"/>
    <x v="15"/>
    <n v="154.94"/>
    <n v="78.900000000000006"/>
    <x v="8"/>
    <s v="Italy"/>
    <n v="71"/>
    <x v="4"/>
    <n v="4400000"/>
    <n v="1000"/>
    <s v="Right"/>
    <n v="1"/>
    <n v="4"/>
    <n v="3"/>
    <s v="Normal"/>
    <n v="9800000"/>
    <m/>
  </r>
  <r>
    <s v="J. Dilrosun"/>
    <s v="6/22/1998"/>
    <x v="3"/>
    <n v="175.26"/>
    <n v="67.099999999999994"/>
    <x v="77"/>
    <s v="Netherlands"/>
    <n v="71"/>
    <x v="9"/>
    <n v="5000000"/>
    <n v="12000"/>
    <s v="Left"/>
    <n v="1"/>
    <n v="2"/>
    <n v="3"/>
    <s v="Normal"/>
    <n v="11600000"/>
    <m/>
  </r>
  <r>
    <s v="S. Chukwueze"/>
    <s v="5/22/1999"/>
    <x v="16"/>
    <n v="172.72"/>
    <n v="69.900000000000006"/>
    <x v="78"/>
    <s v="Nigeria"/>
    <n v="71"/>
    <x v="10"/>
    <n v="5000000"/>
    <n v="9000"/>
    <s v="Left"/>
    <n v="1"/>
    <n v="3"/>
    <n v="3"/>
    <s v="Lean"/>
    <n v="13600000"/>
    <m/>
  </r>
  <r>
    <s v="Paulinho"/>
    <s v="7/15/2000"/>
    <x v="15"/>
    <n v="152.4"/>
    <n v="77.099999999999994"/>
    <x v="78"/>
    <s v="Brazil"/>
    <n v="71"/>
    <x v="9"/>
    <n v="4700000"/>
    <n v="15000"/>
    <s v="Right"/>
    <n v="1"/>
    <n v="2"/>
    <n v="4"/>
    <s v="Normal"/>
    <n v="10900000"/>
    <m/>
  </r>
  <r>
    <s v="M. Maolida"/>
    <s v="2/14/1999"/>
    <x v="3"/>
    <n v="182.88"/>
    <n v="76.2"/>
    <x v="71"/>
    <s v="France"/>
    <n v="71"/>
    <x v="10"/>
    <n v="5000000"/>
    <n v="11000"/>
    <s v="Right"/>
    <n v="1"/>
    <n v="4"/>
    <n v="4"/>
    <s v="Lean"/>
    <n v="12600000"/>
    <m/>
  </r>
  <r>
    <s v="Jota"/>
    <s v="3/29/1999"/>
    <x v="16"/>
    <n v="175.26"/>
    <n v="67.099999999999994"/>
    <x v="21"/>
    <s v="Portugal"/>
    <n v="71"/>
    <x v="10"/>
    <n v="5000000"/>
    <n v="4000"/>
    <s v="Right"/>
    <n v="1"/>
    <n v="3"/>
    <n v="4"/>
    <s v="Lean"/>
    <n v="13100000"/>
    <m/>
  </r>
  <r>
    <s v="M. Guendouzi"/>
    <s v="4/14/1999"/>
    <x v="16"/>
    <n v="185.42"/>
    <n v="68"/>
    <x v="13"/>
    <s v="France"/>
    <n v="72"/>
    <x v="10"/>
    <n v="6000000"/>
    <n v="28000"/>
    <s v="Right"/>
    <n v="1"/>
    <n v="3"/>
    <n v="3"/>
    <s v="Lean"/>
    <n v="15200000"/>
    <m/>
  </r>
  <r>
    <s v="Z. Vanheusden"/>
    <s v="7/29/1999"/>
    <x v="16"/>
    <n v="185.42"/>
    <n v="82.1"/>
    <x v="4"/>
    <s v="Belgium"/>
    <n v="72"/>
    <x v="9"/>
    <n v="6000000"/>
    <n v="15000"/>
    <s v="Right"/>
    <n v="1"/>
    <n v="3"/>
    <n v="2"/>
    <s v="Lean"/>
    <m/>
    <m/>
  </r>
  <r>
    <s v="M. Diaby"/>
    <d v="1999-07-07T00:00:00"/>
    <x v="16"/>
    <n v="170.18"/>
    <n v="64.900000000000006"/>
    <x v="79"/>
    <s v="France"/>
    <n v="72"/>
    <x v="10"/>
    <n v="5500000"/>
    <n v="25000"/>
    <s v="Left"/>
    <n v="1"/>
    <n v="2"/>
    <n v="4"/>
    <s v="Lean"/>
    <n v="13600000"/>
    <m/>
  </r>
  <r>
    <s v="B. Kamara"/>
    <s v="11/23/1999"/>
    <x v="16"/>
    <n v="152.4"/>
    <n v="68"/>
    <x v="63"/>
    <s v="France"/>
    <n v="72"/>
    <x v="9"/>
    <n v="6000000"/>
    <n v="11000"/>
    <s v="Right"/>
    <n v="1"/>
    <n v="3"/>
    <n v="3"/>
    <s v="Lean"/>
    <n v="15200000"/>
    <m/>
  </r>
  <r>
    <s v="A. Davies"/>
    <d v="2000-02-11T00:00:00"/>
    <x v="15"/>
    <n v="154.94"/>
    <n v="72.099999999999994"/>
    <x v="80"/>
    <s v="Canada"/>
    <n v="72"/>
    <x v="8"/>
    <n v="6000000"/>
    <n v="20000"/>
    <s v="Left"/>
    <n v="1"/>
    <n v="4"/>
    <n v="4"/>
    <s v="Lean"/>
    <n v="13700000"/>
    <n v="20"/>
  </r>
  <r>
    <s v="K. Diatta"/>
    <s v="2/25/1999"/>
    <x v="3"/>
    <n v="175.26"/>
    <n v="68"/>
    <x v="30"/>
    <s v="Senegal"/>
    <n v="72"/>
    <x v="10"/>
    <n v="6000000"/>
    <n v="8000"/>
    <s v="Right"/>
    <n v="1"/>
    <n v="4"/>
    <n v="3"/>
    <s v="Lean"/>
    <n v="12200000"/>
    <m/>
  </r>
  <r>
    <s v="Pedro Porro"/>
    <s v="9/13/1999"/>
    <x v="16"/>
    <n v="175.26"/>
    <n v="69.900000000000006"/>
    <x v="81"/>
    <s v="Spain"/>
    <n v="72"/>
    <x v="10"/>
    <n v="4900000"/>
    <n v="8000"/>
    <s v="Right"/>
    <n v="1"/>
    <n v="3"/>
    <n v="3"/>
    <s v="Lean"/>
    <n v="13300000"/>
    <m/>
  </r>
  <r>
    <s v="Matheus Cunha"/>
    <s v="5/27/1999"/>
    <x v="16"/>
    <n v="182.88"/>
    <n v="74.8"/>
    <x v="82"/>
    <s v="Brazil"/>
    <n v="72"/>
    <x v="9"/>
    <n v="6500000"/>
    <n v="18000"/>
    <s v="Right"/>
    <n v="1"/>
    <n v="4"/>
    <n v="3"/>
    <s v="Lean"/>
    <n v="15100000"/>
    <m/>
  </r>
  <r>
    <s v="Florentino Luֳ­s"/>
    <s v="8/19/1999"/>
    <x v="16"/>
    <n v="182.88"/>
    <n v="73"/>
    <x v="12"/>
    <s v="Portugal"/>
    <n v="72"/>
    <x v="8"/>
    <n v="6000000"/>
    <n v="3000"/>
    <s v="Right"/>
    <n v="1"/>
    <n v="2"/>
    <n v="3"/>
    <s v="Lean"/>
    <n v="15800000"/>
    <m/>
  </r>
  <r>
    <s v="F. Romagna"/>
    <s v="5/26/1997"/>
    <x v="12"/>
    <n v="185.42"/>
    <n v="74.8"/>
    <x v="4"/>
    <s v="Italy"/>
    <n v="72"/>
    <x v="9"/>
    <n v="6000000"/>
    <n v="14000"/>
    <s v="Right"/>
    <n v="1"/>
    <n v="3"/>
    <n v="2"/>
    <s v="Normal"/>
    <n v="14000000"/>
    <m/>
  </r>
  <r>
    <s v="R. Nelson"/>
    <d v="1999-10-12T00:00:00"/>
    <x v="16"/>
    <n v="175.26"/>
    <n v="71.2"/>
    <x v="31"/>
    <s v="England"/>
    <n v="72"/>
    <x v="10"/>
    <n v="5500000"/>
    <n v="33000"/>
    <s v="Right"/>
    <n v="1"/>
    <n v="4"/>
    <n v="4"/>
    <s v="Lean"/>
    <m/>
    <m/>
  </r>
  <r>
    <s v="E. Barco"/>
    <s v="3/29/1999"/>
    <x v="16"/>
    <n v="165.1"/>
    <n v="64.900000000000006"/>
    <x v="83"/>
    <s v="Argentina"/>
    <n v="73"/>
    <x v="3"/>
    <n v="8500000"/>
    <n v="4000"/>
    <s v="Right"/>
    <n v="1"/>
    <n v="4"/>
    <n v="3"/>
    <s v="Normal"/>
    <n v="18100000"/>
    <m/>
  </r>
  <r>
    <s v="Aleix Garcֳ­a"/>
    <s v="6/28/1997"/>
    <x v="12"/>
    <n v="172.72"/>
    <n v="68"/>
    <x v="25"/>
    <s v="Spain"/>
    <n v="73"/>
    <x v="10"/>
    <n v="7000000"/>
    <n v="55000"/>
    <s v="Right"/>
    <n v="1"/>
    <n v="3"/>
    <n v="3"/>
    <s v="Normal"/>
    <m/>
    <m/>
  </r>
  <r>
    <s v="M. Shaparenko"/>
    <d v="1998-04-10T00:00:00"/>
    <x v="3"/>
    <n v="152.4"/>
    <n v="72.099999999999994"/>
    <x v="33"/>
    <s v="Ukraine"/>
    <n v="73"/>
    <x v="10"/>
    <n v="7000000"/>
    <n v="1000"/>
    <s v="Right"/>
    <n v="1"/>
    <n v="3"/>
    <n v="3"/>
    <s v="Lean"/>
    <n v="16100000"/>
    <m/>
  </r>
  <r>
    <s v="R. Orsolini"/>
    <s v="1/24/1997"/>
    <x v="11"/>
    <n v="182.88"/>
    <n v="73"/>
    <x v="42"/>
    <s v="Italy"/>
    <n v="73"/>
    <x v="10"/>
    <n v="7000000"/>
    <n v="52000"/>
    <s v="Left"/>
    <n v="1"/>
    <n v="4"/>
    <n v="4"/>
    <s v="Normal"/>
    <m/>
    <m/>
  </r>
  <r>
    <s v="Ferrֳ¡n Torres"/>
    <s v="2/29/2000"/>
    <x v="16"/>
    <n v="154.94"/>
    <n v="72.099999999999994"/>
    <x v="78"/>
    <s v="Spain"/>
    <n v="73"/>
    <x v="9"/>
    <n v="7000000"/>
    <n v="12000"/>
    <s v="Right"/>
    <n v="1"/>
    <n v="4"/>
    <n v="3"/>
    <s v="Lean"/>
    <n v="19100000"/>
    <m/>
  </r>
  <r>
    <s v="J. Larsen"/>
    <s v="9/19/1998"/>
    <x v="3"/>
    <n v="182.88"/>
    <n v="74.8"/>
    <x v="84"/>
    <s v="Denmark"/>
    <n v="74"/>
    <x v="10"/>
    <n v="9500000"/>
    <n v="18000"/>
    <s v="Right"/>
    <n v="1"/>
    <n v="4"/>
    <n v="3"/>
    <s v="Normal"/>
    <n v="18100000"/>
    <m/>
  </r>
  <r>
    <s v="I. Sangarֳ©"/>
    <d v="1997-02-12T00:00:00"/>
    <x v="12"/>
    <n v="190.5"/>
    <n v="77.099999999999994"/>
    <x v="8"/>
    <s v="Ivory Coast"/>
    <n v="74"/>
    <x v="10"/>
    <n v="8500000"/>
    <n v="16000"/>
    <s v="Right"/>
    <n v="1"/>
    <n v="4"/>
    <n v="3"/>
    <s v="Lean"/>
    <n v="18700000"/>
    <m/>
  </r>
  <r>
    <s v="M. Zaracho"/>
    <d v="1998-03-03T00:00:00"/>
    <x v="12"/>
    <n v="170.18"/>
    <n v="64"/>
    <x v="85"/>
    <s v="Argentina"/>
    <n v="74"/>
    <x v="10"/>
    <n v="9500000"/>
    <n v="14000"/>
    <s v="Right"/>
    <n v="1"/>
    <n v="3"/>
    <n v="3"/>
    <s v="Normal"/>
    <n v="15200000"/>
    <m/>
  </r>
  <r>
    <s v="D. Rice"/>
    <s v="1/14/1999"/>
    <x v="3"/>
    <n v="185.42"/>
    <n v="79.8"/>
    <x v="44"/>
    <s v="Republic of Ireland"/>
    <n v="74"/>
    <x v="9"/>
    <n v="8500000"/>
    <n v="23000"/>
    <s v="Right"/>
    <n v="1"/>
    <n v="3"/>
    <n v="2"/>
    <s v="Lean"/>
    <n v="17900000"/>
    <m/>
  </r>
  <r>
    <s v="N. Benedetti"/>
    <s v="4/25/1997"/>
    <x v="12"/>
    <n v="152.4"/>
    <n v="69.900000000000006"/>
    <x v="86"/>
    <s v="Colombia"/>
    <n v="74"/>
    <x v="10"/>
    <n v="9500000"/>
    <n v="35000"/>
    <s v="Right"/>
    <n v="1"/>
    <n v="3"/>
    <n v="4"/>
    <s v="Normal"/>
    <n v="18100000"/>
    <m/>
  </r>
  <r>
    <s v="H. Wilson"/>
    <s v="3/22/1997"/>
    <x v="12"/>
    <n v="172.72"/>
    <n v="69.900000000000006"/>
    <x v="87"/>
    <s v="Wales"/>
    <n v="74"/>
    <x v="9"/>
    <n v="10000000"/>
    <n v="59000"/>
    <s v="Left"/>
    <n v="1"/>
    <n v="3"/>
    <n v="3"/>
    <s v="Lean"/>
    <m/>
    <n v="18"/>
  </r>
  <r>
    <s v="G. Chakvetadze"/>
    <s v="8/29/1999"/>
    <x v="16"/>
    <n v="152.4"/>
    <n v="74.8"/>
    <x v="88"/>
    <s v="Georgia"/>
    <n v="74"/>
    <x v="8"/>
    <n v="10000000"/>
    <n v="9000"/>
    <s v="Right"/>
    <n v="1"/>
    <n v="3"/>
    <n v="3"/>
    <s v="Lean"/>
    <n v="21300000"/>
    <m/>
  </r>
  <r>
    <s v="A. Lookman"/>
    <s v="10/20/1997"/>
    <x v="12"/>
    <n v="175.26"/>
    <n v="78"/>
    <x v="89"/>
    <s v="England"/>
    <n v="75"/>
    <x v="9"/>
    <n v="11500000"/>
    <n v="54000"/>
    <s v="Right"/>
    <n v="1"/>
    <n v="4"/>
    <n v="3"/>
    <s v="Lean"/>
    <n v="24200000"/>
    <m/>
  </r>
  <r>
    <s v="M. Terrier"/>
    <d v="1997-04-03T00:00:00"/>
    <x v="11"/>
    <n v="182.88"/>
    <n v="73"/>
    <x v="18"/>
    <s v="France"/>
    <n v="75"/>
    <x v="10"/>
    <n v="11000000"/>
    <n v="41000"/>
    <s v="Right"/>
    <n v="1"/>
    <n v="3"/>
    <n v="4"/>
    <s v="Lean"/>
    <n v="23100000"/>
    <m/>
  </r>
  <r>
    <s v="P. Retsos"/>
    <d v="1998-09-08T00:00:00"/>
    <x v="3"/>
    <n v="185.42"/>
    <n v="81.2"/>
    <x v="90"/>
    <s v="Greece"/>
    <n v="75"/>
    <x v="10"/>
    <n v="9000000"/>
    <n v="19000"/>
    <s v="Right"/>
    <n v="1"/>
    <n v="3"/>
    <n v="2"/>
    <s v="Lean"/>
    <n v="17100000"/>
    <m/>
  </r>
  <r>
    <s v="M. Vargas"/>
    <d v="1997-08-05T00:00:00"/>
    <x v="12"/>
    <n v="167.64"/>
    <n v="66.2"/>
    <x v="76"/>
    <s v="Argentina"/>
    <n v="75"/>
    <x v="9"/>
    <n v="11500000"/>
    <n v="13000"/>
    <s v="Right"/>
    <n v="1"/>
    <n v="3"/>
    <n v="4"/>
    <s v="Normal"/>
    <n v="19600000"/>
    <m/>
  </r>
  <r>
    <s v="R. Mandragora"/>
    <s v="6/29/1997"/>
    <x v="12"/>
    <n v="182.88"/>
    <n v="76.2"/>
    <x v="13"/>
    <s v="Italy"/>
    <n v="75"/>
    <x v="10"/>
    <n v="10500000"/>
    <n v="18000"/>
    <s v="Left"/>
    <n v="1"/>
    <n v="3"/>
    <n v="3"/>
    <s v="Lean"/>
    <n v="20000000"/>
    <m/>
  </r>
  <r>
    <s v="Melendo"/>
    <s v="8/23/1997"/>
    <x v="12"/>
    <n v="167.64"/>
    <n v="63"/>
    <x v="59"/>
    <s v="Spain"/>
    <n v="75"/>
    <x v="10"/>
    <n v="11000000"/>
    <n v="18000"/>
    <s v="Left"/>
    <n v="1"/>
    <n v="3"/>
    <n v="3"/>
    <s v="Normal"/>
    <n v="25300000"/>
    <m/>
  </r>
  <r>
    <s v="E. N'Dicka"/>
    <s v="8/20/1999"/>
    <x v="16"/>
    <n v="193.04"/>
    <n v="79.8"/>
    <x v="4"/>
    <s v="France"/>
    <n v="75"/>
    <x v="10"/>
    <n v="8500000"/>
    <n v="12000"/>
    <s v="Left"/>
    <n v="1"/>
    <n v="3"/>
    <n v="2"/>
    <s v="Normal"/>
    <n v="16200000"/>
    <m/>
  </r>
  <r>
    <s v="Y. Atal"/>
    <s v="5/17/1996"/>
    <x v="11"/>
    <n v="175.26"/>
    <n v="69.900000000000006"/>
    <x v="91"/>
    <s v="Algeria"/>
    <n v="75"/>
    <x v="10"/>
    <n v="9000000"/>
    <n v="23000"/>
    <s v="Right"/>
    <n v="1"/>
    <n v="5"/>
    <n v="4"/>
    <s v="Normal"/>
    <n v="18900000"/>
    <m/>
  </r>
  <r>
    <s v="R. Sessegnon"/>
    <s v="5/18/2000"/>
    <x v="15"/>
    <n v="152.4"/>
    <n v="71.2"/>
    <x v="92"/>
    <s v="England"/>
    <n v="75"/>
    <x v="8"/>
    <n v="11000000"/>
    <n v="27000"/>
    <s v="Left"/>
    <n v="1"/>
    <n v="3"/>
    <n v="4"/>
    <s v="Lean"/>
    <n v="23100000"/>
    <m/>
  </r>
  <r>
    <s v="M. Saracchi"/>
    <s v="4/23/1998"/>
    <x v="3"/>
    <n v="172.72"/>
    <n v="68.900000000000006"/>
    <x v="14"/>
    <s v="Uruguay"/>
    <n v="75"/>
    <x v="10"/>
    <n v="9500000"/>
    <n v="27000"/>
    <s v="Left"/>
    <n v="1"/>
    <n v="3"/>
    <n v="3"/>
    <s v="Normal"/>
    <n v="18100000"/>
    <m/>
  </r>
  <r>
    <s v="J. Koundֳ©"/>
    <d v="1998-12-11T00:00:00"/>
    <x v="3"/>
    <n v="154.94"/>
    <n v="74.8"/>
    <x v="4"/>
    <s v="France"/>
    <n v="75"/>
    <x v="8"/>
    <n v="10000000"/>
    <n v="14000"/>
    <s v="Right"/>
    <n v="1"/>
    <n v="3"/>
    <n v="2"/>
    <s v="Normal"/>
    <n v="22000000"/>
    <m/>
  </r>
  <r>
    <s v="Gedson Fernandes"/>
    <d v="1999-09-01T00:00:00"/>
    <x v="3"/>
    <n v="154.94"/>
    <n v="71.2"/>
    <x v="25"/>
    <s v="Portugal"/>
    <n v="75"/>
    <x v="10"/>
    <n v="10500000"/>
    <n v="6000"/>
    <s v="Right"/>
    <n v="1"/>
    <n v="3"/>
    <n v="3"/>
    <s v="Lean"/>
    <n v="23100000"/>
    <m/>
  </r>
  <r>
    <s v="A. Maier"/>
    <d v="1999-08-01T00:00:00"/>
    <x v="3"/>
    <n v="182.88"/>
    <n v="78.900000000000006"/>
    <x v="13"/>
    <s v="Germany"/>
    <n v="75"/>
    <x v="8"/>
    <n v="11500000"/>
    <n v="12000"/>
    <s v="Right"/>
    <n v="1"/>
    <n v="3"/>
    <n v="3"/>
    <s v="Normal"/>
    <n v="21900000"/>
    <m/>
  </r>
  <r>
    <s v="E. Audero"/>
    <s v="1/18/1997"/>
    <x v="11"/>
    <n v="190.5"/>
    <n v="79.8"/>
    <x v="7"/>
    <s v="Italy"/>
    <n v="75"/>
    <x v="8"/>
    <n v="9500000"/>
    <n v="15000"/>
    <s v="Right"/>
    <n v="1"/>
    <n v="2"/>
    <n v="1"/>
    <s v="Normal"/>
    <n v="18100000"/>
    <m/>
  </r>
  <r>
    <s v="A. Morelos"/>
    <s v="6/21/1996"/>
    <x v="11"/>
    <n v="152.4"/>
    <n v="78.900000000000006"/>
    <x v="6"/>
    <s v="Colombia"/>
    <n v="75"/>
    <x v="10"/>
    <n v="11000000"/>
    <n v="44000"/>
    <s v="Right"/>
    <n v="1"/>
    <n v="4"/>
    <n v="3"/>
    <s v="Stocky"/>
    <n v="22000000"/>
    <m/>
  </r>
  <r>
    <s v="A. Danjuma Groeneveld"/>
    <s v="1/31/1997"/>
    <x v="11"/>
    <n v="152.4"/>
    <n v="78"/>
    <x v="93"/>
    <s v="Netherlands"/>
    <n v="76"/>
    <x v="10"/>
    <n v="12000000"/>
    <n v="17000"/>
    <s v="Right"/>
    <n v="1"/>
    <n v="4"/>
    <n v="4"/>
    <s v="Normal"/>
    <n v="19200000"/>
    <m/>
  </r>
  <r>
    <s v="A. Lunin"/>
    <d v="1999-11-02T00:00:00"/>
    <x v="3"/>
    <n v="190.5"/>
    <n v="79.8"/>
    <x v="7"/>
    <s v="Ukraine"/>
    <n v="76"/>
    <x v="3"/>
    <n v="10500000"/>
    <n v="24000"/>
    <s v="Right"/>
    <n v="1"/>
    <n v="3"/>
    <n v="1"/>
    <s v="Normal"/>
    <m/>
    <m/>
  </r>
  <r>
    <s v="F. Neuhaus"/>
    <s v="3/16/1997"/>
    <x v="12"/>
    <n v="182.88"/>
    <n v="73.900000000000006"/>
    <x v="25"/>
    <s v="Germany"/>
    <n v="76"/>
    <x v="10"/>
    <n v="12000000"/>
    <n v="20000"/>
    <s v="Right"/>
    <n v="1"/>
    <n v="3"/>
    <n v="3"/>
    <s v="Lean"/>
    <n v="22800000"/>
    <m/>
  </r>
  <r>
    <s v="L. Blas"/>
    <s v="12/31/1997"/>
    <x v="12"/>
    <n v="154.94"/>
    <n v="73"/>
    <x v="94"/>
    <s v="France"/>
    <n v="76"/>
    <x v="9"/>
    <n v="12500000"/>
    <n v="17000"/>
    <s v="Left"/>
    <n v="1"/>
    <n v="3"/>
    <n v="3"/>
    <s v="Lean"/>
    <n v="27500000"/>
    <m/>
  </r>
  <r>
    <s v="K. Tierney"/>
    <d v="1997-05-06T00:00:00"/>
    <x v="12"/>
    <n v="152.4"/>
    <n v="78"/>
    <x v="95"/>
    <s v="Scotland"/>
    <n v="76"/>
    <x v="9"/>
    <n v="11000000"/>
    <n v="32000"/>
    <s v="Left"/>
    <n v="1"/>
    <n v="3"/>
    <n v="3"/>
    <s v="Normal"/>
    <n v="22000000"/>
    <n v="22"/>
  </r>
  <r>
    <s v="A. Ndiaye Diedhiou"/>
    <s v="7/16/1996"/>
    <x v="11"/>
    <n v="172.72"/>
    <n v="63"/>
    <x v="26"/>
    <s v="Senegal"/>
    <n v="76"/>
    <x v="10"/>
    <n v="12000000"/>
    <n v="17000"/>
    <s v="Right"/>
    <n v="1"/>
    <n v="4"/>
    <n v="4"/>
    <s v="Lean"/>
    <n v="27600000"/>
    <m/>
  </r>
  <r>
    <s v="B. Embolo"/>
    <s v="2/14/1997"/>
    <x v="11"/>
    <n v="185.42"/>
    <n v="86.2"/>
    <x v="96"/>
    <s v="Switzerland"/>
    <n v="76"/>
    <x v="10"/>
    <n v="12000000"/>
    <n v="24000"/>
    <s v="Right"/>
    <n v="2"/>
    <n v="4"/>
    <n v="3"/>
    <s v="Stocky"/>
    <n v="22800000"/>
    <m/>
  </r>
  <r>
    <s v="Y. Karamoh"/>
    <d v="1998-08-07T00:00:00"/>
    <x v="3"/>
    <n v="185.42"/>
    <n v="77.099999999999994"/>
    <x v="54"/>
    <s v="France"/>
    <n v="76"/>
    <x v="10"/>
    <n v="11500000"/>
    <n v="25000"/>
    <s v="Right"/>
    <n v="1"/>
    <n v="4"/>
    <n v="4"/>
    <s v="Lean"/>
    <m/>
    <m/>
  </r>
  <r>
    <s v="D. Zagadou"/>
    <d v="1999-03-06T00:00:00"/>
    <x v="16"/>
    <n v="195.58"/>
    <n v="89.8"/>
    <x v="97"/>
    <s v="France"/>
    <n v="76"/>
    <x v="10"/>
    <n v="10000000"/>
    <n v="17000"/>
    <s v="Left"/>
    <n v="1"/>
    <n v="3"/>
    <n v="2"/>
    <s v="Stocky"/>
    <n v="19000000"/>
    <m/>
  </r>
  <r>
    <s v="E. Palacios"/>
    <d v="1998-05-10T00:00:00"/>
    <x v="3"/>
    <n v="152.4"/>
    <n v="66.2"/>
    <x v="98"/>
    <s v="Argentina"/>
    <n v="76"/>
    <x v="9"/>
    <n v="12000000"/>
    <n v="11000"/>
    <s v="Right"/>
    <n v="1"/>
    <n v="4"/>
    <n v="4"/>
    <s v="Lean"/>
    <n v="19200000"/>
    <m/>
  </r>
  <r>
    <s v="A. Meret"/>
    <s v="3/22/1997"/>
    <x v="12"/>
    <n v="190.5"/>
    <n v="83"/>
    <x v="7"/>
    <s v="Italy"/>
    <n v="76"/>
    <x v="1"/>
    <n v="12000000"/>
    <n v="25000"/>
    <s v="Left"/>
    <n v="1"/>
    <n v="3"/>
    <n v="1"/>
    <s v="Lean"/>
    <n v="27900000"/>
    <m/>
  </r>
  <r>
    <s v="K. Dolberg"/>
    <d v="1997-06-10T00:00:00"/>
    <x v="12"/>
    <n v="187.96"/>
    <n v="83"/>
    <x v="6"/>
    <s v="Denmark"/>
    <n v="76"/>
    <x v="10"/>
    <n v="12000000"/>
    <n v="15000"/>
    <s v="Right"/>
    <n v="2"/>
    <n v="4"/>
    <n v="3"/>
    <s v="Normal"/>
    <n v="19200000"/>
    <n v="12"/>
  </r>
  <r>
    <s v="H. Onyekuru"/>
    <d v="1997-05-06T00:00:00"/>
    <x v="12"/>
    <n v="175.26"/>
    <n v="59"/>
    <x v="99"/>
    <s v="Nigeria"/>
    <n v="76"/>
    <x v="9"/>
    <n v="12500000"/>
    <n v="56000"/>
    <s v="Right"/>
    <n v="2"/>
    <n v="4"/>
    <n v="4"/>
    <s v="Lean"/>
    <m/>
    <m/>
  </r>
  <r>
    <s v="J. Bamba"/>
    <s v="3/26/1996"/>
    <x v="11"/>
    <n v="175.26"/>
    <n v="72.099999999999994"/>
    <x v="100"/>
    <s v="France"/>
    <n v="76"/>
    <x v="10"/>
    <n v="12000000"/>
    <n v="26000"/>
    <s v="Right"/>
    <n v="1"/>
    <n v="3"/>
    <n v="4"/>
    <s v="Lean"/>
    <n v="25200000"/>
    <m/>
  </r>
  <r>
    <s v="N. Nֳ¡ndez"/>
    <s v="12/28/1995"/>
    <x v="10"/>
    <n v="172.72"/>
    <n v="72.099999999999994"/>
    <x v="94"/>
    <s v="Uruguay"/>
    <n v="76"/>
    <x v="10"/>
    <n v="11500000"/>
    <n v="20000"/>
    <s v="Right"/>
    <n v="1"/>
    <n v="3"/>
    <n v="4"/>
    <s v="Normal"/>
    <n v="18400000"/>
    <n v="15"/>
  </r>
  <r>
    <s v="Dani Olmo"/>
    <d v="1998-07-05T00:00:00"/>
    <x v="3"/>
    <n v="152.4"/>
    <n v="72.099999999999994"/>
    <x v="101"/>
    <s v="Spain"/>
    <n v="76"/>
    <x v="10"/>
    <n v="12000000"/>
    <n v="1000"/>
    <s v="Right"/>
    <n v="1"/>
    <n v="4"/>
    <n v="4"/>
    <s v="Lean"/>
    <n v="28800000"/>
    <m/>
  </r>
  <r>
    <s v="J. Jankto"/>
    <s v="1/19/1996"/>
    <x v="10"/>
    <n v="154.94"/>
    <n v="73.900000000000006"/>
    <x v="23"/>
    <s v="Czech Republic"/>
    <n v="76"/>
    <x v="10"/>
    <n v="11500000"/>
    <n v="23000"/>
    <s v="Left"/>
    <n v="2"/>
    <n v="3"/>
    <n v="4"/>
    <s v="Lean"/>
    <m/>
    <n v="14"/>
  </r>
  <r>
    <s v="P. Schick"/>
    <s v="1/24/1996"/>
    <x v="10"/>
    <n v="185.42"/>
    <n v="73"/>
    <x v="102"/>
    <s v="Czech Republic"/>
    <n v="77"/>
    <x v="10"/>
    <n v="13500000"/>
    <n v="53000"/>
    <s v="Left"/>
    <n v="2"/>
    <n v="2"/>
    <n v="4"/>
    <s v="Lean"/>
    <n v="25700000"/>
    <n v="10"/>
  </r>
  <r>
    <s v="S. Berge"/>
    <s v="2/18/1998"/>
    <x v="12"/>
    <n v="195.58"/>
    <n v="93.9"/>
    <x v="8"/>
    <s v="Norway"/>
    <n v="77"/>
    <x v="9"/>
    <n v="12000000"/>
    <n v="12000"/>
    <s v="Right"/>
    <n v="1"/>
    <n v="3"/>
    <n v="3"/>
    <s v="Normal"/>
    <n v="20400000"/>
    <n v="14"/>
  </r>
  <r>
    <s v="D. Upamecano"/>
    <s v="10/27/1998"/>
    <x v="3"/>
    <n v="185.42"/>
    <n v="83"/>
    <x v="4"/>
    <s v="France"/>
    <n v="77"/>
    <x v="3"/>
    <n v="13000000"/>
    <n v="18000"/>
    <s v="Right"/>
    <n v="1"/>
    <n v="3"/>
    <n v="2"/>
    <s v="Stocky"/>
    <n v="24700000"/>
    <m/>
  </r>
  <r>
    <s v="E. Gutiֳ©rrez"/>
    <s v="6/15/1995"/>
    <x v="10"/>
    <n v="154.94"/>
    <n v="73.900000000000006"/>
    <x v="25"/>
    <s v="Mexico"/>
    <n v="77"/>
    <x v="10"/>
    <n v="13000000"/>
    <n v="15000"/>
    <s v="Left"/>
    <n v="1"/>
    <n v="2"/>
    <n v="4"/>
    <s v="Lean"/>
    <n v="20800000"/>
    <n v="3"/>
  </r>
  <r>
    <s v="J. Augustin"/>
    <s v="6/16/1997"/>
    <x v="12"/>
    <n v="152.4"/>
    <n v="68.900000000000006"/>
    <x v="6"/>
    <s v="France"/>
    <n v="77"/>
    <x v="10"/>
    <n v="13500000"/>
    <n v="39000"/>
    <s v="Right"/>
    <n v="1"/>
    <n v="3"/>
    <n v="4"/>
    <s v="Lean"/>
    <n v="25700000"/>
    <m/>
  </r>
  <r>
    <s v="Marc Roca"/>
    <s v="11/26/1996"/>
    <x v="11"/>
    <n v="182.88"/>
    <n v="73.900000000000006"/>
    <x v="8"/>
    <s v="Spain"/>
    <n v="77"/>
    <x v="8"/>
    <n v="12500000"/>
    <n v="18000"/>
    <s v="Left"/>
    <n v="1"/>
    <n v="3"/>
    <n v="3"/>
    <s v="Lean"/>
    <n v="28800000"/>
    <m/>
  </r>
  <r>
    <s v="P. Cutrone"/>
    <d v="1998-03-01T00:00:00"/>
    <x v="12"/>
    <n v="182.88"/>
    <n v="78"/>
    <x v="6"/>
    <s v="Italy"/>
    <n v="77"/>
    <x v="1"/>
    <n v="16000000"/>
    <n v="62000"/>
    <s v="Right"/>
    <n v="1"/>
    <n v="3"/>
    <n v="3"/>
    <s v="Normal"/>
    <n v="30400000"/>
    <m/>
  </r>
  <r>
    <s v="D. Zakaria"/>
    <s v="11/20/1996"/>
    <x v="11"/>
    <n v="190.5"/>
    <n v="79.8"/>
    <x v="13"/>
    <s v="Switzerland"/>
    <n v="77"/>
    <x v="10"/>
    <n v="13000000"/>
    <n v="21000"/>
    <s v="Right"/>
    <n v="1"/>
    <n v="3"/>
    <n v="3"/>
    <s v="Normal"/>
    <n v="24700000"/>
    <n v="17"/>
  </r>
  <r>
    <s v="I. Sarr"/>
    <s v="2/25/1998"/>
    <x v="12"/>
    <n v="185.42"/>
    <n v="76.2"/>
    <x v="93"/>
    <s v="Senegal"/>
    <n v="77"/>
    <x v="3"/>
    <n v="15500000"/>
    <n v="24000"/>
    <s v="Right"/>
    <n v="1"/>
    <n v="2"/>
    <n v="4"/>
    <s v="Lean"/>
    <n v="32600000"/>
    <m/>
  </r>
  <r>
    <s v="Mario Hermoso"/>
    <s v="6/18/1995"/>
    <x v="10"/>
    <n v="182.88"/>
    <n v="73.900000000000006"/>
    <x v="97"/>
    <s v="Spain"/>
    <n v="77"/>
    <x v="10"/>
    <n v="11500000"/>
    <n v="22000"/>
    <s v="Left"/>
    <n v="1"/>
    <n v="4"/>
    <n v="2"/>
    <s v="Lean"/>
    <n v="26500000"/>
    <m/>
  </r>
  <r>
    <s v="J. Maddison"/>
    <s v="11/23/1996"/>
    <x v="11"/>
    <n v="175.26"/>
    <n v="73"/>
    <x v="103"/>
    <s v="England"/>
    <n v="77"/>
    <x v="10"/>
    <n v="13000000"/>
    <n v="45000"/>
    <s v="Right"/>
    <n v="1"/>
    <n v="4"/>
    <n v="4"/>
    <s v="Lean"/>
    <n v="27300000"/>
    <n v="22"/>
  </r>
  <r>
    <s v="Wendel"/>
    <s v="8/28/1997"/>
    <x v="12"/>
    <n v="154.94"/>
    <n v="66.2"/>
    <x v="25"/>
    <s v="Brazil"/>
    <n v="77"/>
    <x v="9"/>
    <n v="13500000"/>
    <n v="11000"/>
    <s v="Right"/>
    <n v="1"/>
    <n v="3"/>
    <n v="3"/>
    <s v="Normal"/>
    <n v="29700000"/>
    <m/>
  </r>
  <r>
    <s v="O. Vlachodimos"/>
    <s v="4/26/1994"/>
    <x v="7"/>
    <n v="187.96"/>
    <n v="77.099999999999994"/>
    <x v="7"/>
    <s v="Greece"/>
    <n v="78"/>
    <x v="10"/>
    <n v="10500000"/>
    <n v="9000"/>
    <s v="Right"/>
    <n v="1"/>
    <n v="3"/>
    <n v="1"/>
    <s v="Normal"/>
    <n v="23100000"/>
    <n v="99"/>
  </r>
  <r>
    <s v="G. Simeone"/>
    <d v="1995-05-07T00:00:00"/>
    <x v="10"/>
    <n v="154.94"/>
    <n v="81.2"/>
    <x v="6"/>
    <s v="Argentina"/>
    <n v="78"/>
    <x v="10"/>
    <n v="15000000"/>
    <n v="53000"/>
    <s v="Right"/>
    <n v="2"/>
    <n v="3"/>
    <n v="3"/>
    <s v="Normal"/>
    <n v="28500000"/>
    <n v="19"/>
  </r>
  <r>
    <s v="A. Sanabria"/>
    <d v="1996-04-03T00:00:00"/>
    <x v="10"/>
    <n v="154.94"/>
    <n v="73.900000000000006"/>
    <x v="6"/>
    <s v="Paraguay"/>
    <n v="78"/>
    <x v="10"/>
    <n v="15000000"/>
    <n v="25000"/>
    <s v="Right"/>
    <n v="1"/>
    <n v="4"/>
    <n v="4"/>
    <s v="Normal"/>
    <m/>
    <n v="11"/>
  </r>
  <r>
    <s v="J. Denayer"/>
    <s v="6/28/1995"/>
    <x v="10"/>
    <n v="182.88"/>
    <n v="79.8"/>
    <x v="4"/>
    <s v="Belgium"/>
    <n v="78"/>
    <x v="10"/>
    <n v="12500000"/>
    <n v="47000"/>
    <s v="Right"/>
    <n v="1"/>
    <n v="3"/>
    <n v="2"/>
    <s v="Normal"/>
    <n v="26300000"/>
    <m/>
  </r>
  <r>
    <s v="Y. Mina"/>
    <s v="9/23/1994"/>
    <x v="7"/>
    <n v="195.58"/>
    <n v="93.9"/>
    <x v="4"/>
    <s v="Colombia"/>
    <n v="78"/>
    <x v="10"/>
    <n v="12500000"/>
    <n v="68000"/>
    <s v="Right"/>
    <n v="1"/>
    <n v="2"/>
    <n v="2"/>
    <s v="Normal"/>
    <n v="26300000"/>
    <m/>
  </r>
  <r>
    <s v="N. Barella"/>
    <d v="1997-07-02T00:00:00"/>
    <x v="11"/>
    <n v="172.72"/>
    <n v="68"/>
    <x v="25"/>
    <s v="Italy"/>
    <n v="78"/>
    <x v="3"/>
    <n v="16500000"/>
    <n v="26000"/>
    <s v="Right"/>
    <n v="2"/>
    <n v="3"/>
    <n v="3"/>
    <s v="Lean"/>
    <n v="31400000"/>
    <n v="18"/>
  </r>
  <r>
    <s v="Diogo Jota"/>
    <d v="1996-04-12T00:00:00"/>
    <x v="11"/>
    <n v="152.4"/>
    <n v="73"/>
    <x v="3"/>
    <s v="Portugal"/>
    <n v="78"/>
    <x v="9"/>
    <n v="15500000"/>
    <n v="56000"/>
    <s v="Right"/>
    <n v="2"/>
    <n v="5"/>
    <n v="4"/>
    <s v="Normal"/>
    <n v="32600000"/>
    <m/>
  </r>
  <r>
    <s v="J. Gomez"/>
    <s v="5/23/1997"/>
    <x v="12"/>
    <n v="187.96"/>
    <n v="77.099999999999994"/>
    <x v="104"/>
    <s v="England"/>
    <n v="78"/>
    <x v="3"/>
    <n v="14500000"/>
    <n v="61000"/>
    <s v="Right"/>
    <n v="1"/>
    <n v="3"/>
    <n v="3"/>
    <s v="Normal"/>
    <n v="29700000"/>
    <n v="16"/>
  </r>
  <r>
    <s v="N. Amiri"/>
    <s v="10/27/1996"/>
    <x v="11"/>
    <n v="154.94"/>
    <n v="73"/>
    <x v="19"/>
    <s v="Germany"/>
    <n v="78"/>
    <x v="10"/>
    <n v="14500000"/>
    <n v="27000"/>
    <s v="Right"/>
    <n v="1"/>
    <n v="3"/>
    <n v="4"/>
    <s v="Normal"/>
    <n v="27600000"/>
    <m/>
  </r>
  <r>
    <s v="R. Bentancur"/>
    <s v="6/25/1997"/>
    <x v="12"/>
    <n v="187.96"/>
    <n v="72.099999999999994"/>
    <x v="25"/>
    <s v="Uruguay"/>
    <n v="78"/>
    <x v="4"/>
    <n v="18500000"/>
    <n v="66000"/>
    <s v="Right"/>
    <n v="1"/>
    <n v="3"/>
    <n v="4"/>
    <s v="Lean"/>
    <n v="34200000"/>
    <n v="6"/>
  </r>
  <r>
    <s v="C. Pulisic"/>
    <s v="9/18/1998"/>
    <x v="3"/>
    <n v="152.4"/>
    <n v="68.900000000000006"/>
    <x v="56"/>
    <s v="United States"/>
    <n v="78"/>
    <x v="9"/>
    <n v="15000000"/>
    <n v="44000"/>
    <s v="Right"/>
    <n v="3"/>
    <n v="4"/>
    <n v="4"/>
    <s v="Lean"/>
    <m/>
    <n v="10"/>
  </r>
  <r>
    <s v="D. Calabria"/>
    <d v="1996-06-12T00:00:00"/>
    <x v="11"/>
    <n v="175.26"/>
    <n v="69.900000000000006"/>
    <x v="27"/>
    <s v="Italy"/>
    <n v="78"/>
    <x v="3"/>
    <n v="14500000"/>
    <n v="52000"/>
    <s v="Right"/>
    <n v="1"/>
    <n v="3"/>
    <n v="3"/>
    <s v="Normal"/>
    <n v="27600000"/>
    <m/>
  </r>
  <r>
    <s v="B. Chilwell"/>
    <s v="12/21/1996"/>
    <x v="11"/>
    <n v="152.4"/>
    <n v="77.099999999999994"/>
    <x v="14"/>
    <s v="England"/>
    <n v="78"/>
    <x v="10"/>
    <n v="12500000"/>
    <n v="43000"/>
    <s v="Left"/>
    <n v="1"/>
    <n v="3"/>
    <n v="3"/>
    <s v="Normal"/>
    <n v="26300000"/>
    <n v="19"/>
  </r>
  <r>
    <s v="A. Lafont"/>
    <s v="1/23/1999"/>
    <x v="3"/>
    <n v="193.04"/>
    <n v="82.1"/>
    <x v="7"/>
    <s v="France"/>
    <n v="78"/>
    <x v="4"/>
    <n v="14000000"/>
    <n v="12000"/>
    <s v="Right"/>
    <n v="2"/>
    <n v="3"/>
    <n v="1"/>
    <s v="Lean"/>
    <n v="26600000"/>
    <m/>
  </r>
  <r>
    <s v="A. Harit"/>
    <s v="6/18/1997"/>
    <x v="12"/>
    <n v="154.94"/>
    <n v="67.099999999999994"/>
    <x v="73"/>
    <s v="Morocco"/>
    <n v="78"/>
    <x v="9"/>
    <n v="15500000"/>
    <n v="25000"/>
    <s v="Right"/>
    <n v="2"/>
    <n v="4"/>
    <n v="5"/>
    <s v="Lean"/>
    <n v="29500000"/>
    <m/>
  </r>
  <r>
    <s v="Wesley"/>
    <s v="11/26/1996"/>
    <x v="11"/>
    <n v="190.5"/>
    <n v="93.9"/>
    <x v="6"/>
    <s v="Brazil"/>
    <n v="78"/>
    <x v="10"/>
    <n v="15000000"/>
    <n v="21000"/>
    <s v="Right"/>
    <n v="1"/>
    <n v="3"/>
    <n v="3"/>
    <s v="Stocky"/>
    <n v="24000000"/>
    <m/>
  </r>
  <r>
    <s v="A. Hakimi"/>
    <d v="1998-04-11T00:00:00"/>
    <x v="3"/>
    <n v="154.94"/>
    <n v="73"/>
    <x v="105"/>
    <s v="Morocco"/>
    <n v="78"/>
    <x v="9"/>
    <n v="12500000"/>
    <n v="49000"/>
    <s v="Right"/>
    <n v="1"/>
    <n v="2"/>
    <n v="3"/>
    <s v="Normal"/>
    <m/>
    <m/>
  </r>
  <r>
    <s v="D. Samassֳ©kou"/>
    <d v="1996-11-01T00:00:00"/>
    <x v="10"/>
    <n v="152.4"/>
    <n v="68"/>
    <x v="12"/>
    <s v="Mali"/>
    <n v="78"/>
    <x v="9"/>
    <n v="13000000"/>
    <n v="31000"/>
    <s v="Right"/>
    <n v="1"/>
    <n v="3"/>
    <n v="3"/>
    <s v="Lean"/>
    <n v="22100000"/>
    <m/>
  </r>
  <r>
    <s v="C. ֳnder"/>
    <s v="7/14/1997"/>
    <x v="12"/>
    <n v="172.72"/>
    <n v="66.2"/>
    <x v="22"/>
    <s v="Turkey"/>
    <n v="78"/>
    <x v="8"/>
    <n v="16000000"/>
    <n v="49000"/>
    <s v="Left"/>
    <n v="1"/>
    <n v="4"/>
    <n v="3"/>
    <s v="Normal"/>
    <n v="30400000"/>
    <n v="17"/>
  </r>
  <r>
    <s v="David Neres"/>
    <d v="1997-03-03T00:00:00"/>
    <x v="11"/>
    <n v="175.26"/>
    <n v="66.2"/>
    <x v="106"/>
    <s v="Brazil"/>
    <n v="78"/>
    <x v="10"/>
    <n v="14500000"/>
    <n v="17000"/>
    <s v="Left"/>
    <n v="2"/>
    <n v="3"/>
    <n v="5"/>
    <s v="Normal"/>
    <n v="23200000"/>
    <m/>
  </r>
  <r>
    <s v="J. Correa"/>
    <s v="8/13/1994"/>
    <x v="7"/>
    <n v="187.96"/>
    <n v="77.099999999999994"/>
    <x v="107"/>
    <s v="Argentina"/>
    <n v="79"/>
    <x v="10"/>
    <n v="17500000"/>
    <n v="46000"/>
    <s v="Right"/>
    <n v="1"/>
    <n v="4"/>
    <n v="4"/>
    <s v="Lean"/>
    <n v="33300000"/>
    <m/>
  </r>
  <r>
    <s v="A. Saint-Maximin"/>
    <d v="1997-12-03T00:00:00"/>
    <x v="12"/>
    <n v="172.72"/>
    <n v="67.099999999999994"/>
    <x v="108"/>
    <s v="France"/>
    <n v="79"/>
    <x v="9"/>
    <n v="18000000"/>
    <n v="31000"/>
    <s v="Right"/>
    <n v="2"/>
    <n v="4"/>
    <n v="4"/>
    <s v="Normal"/>
    <n v="37800000"/>
    <m/>
  </r>
  <r>
    <s v="H. Winks"/>
    <d v="1996-02-02T00:00:00"/>
    <x v="10"/>
    <n v="175.26"/>
    <n v="73.900000000000006"/>
    <x v="13"/>
    <s v="England"/>
    <n v="79"/>
    <x v="9"/>
    <n v="17500000"/>
    <n v="77000"/>
    <s v="Right"/>
    <n v="1"/>
    <n v="3"/>
    <n v="3"/>
    <s v="Normal"/>
    <n v="35900000"/>
    <n v="17"/>
  </r>
  <r>
    <s v="C. Pavֳ³n"/>
    <s v="1/21/1996"/>
    <x v="10"/>
    <n v="175.26"/>
    <n v="78"/>
    <x v="109"/>
    <s v="Argentina"/>
    <n v="79"/>
    <x v="10"/>
    <n v="17500000"/>
    <n v="27000"/>
    <s v="Right"/>
    <n v="1"/>
    <n v="3"/>
    <n v="3"/>
    <s v="Normal"/>
    <n v="28000000"/>
    <m/>
  </r>
  <r>
    <s v="A. Diallo"/>
    <d v="1996-04-05T00:00:00"/>
    <x v="11"/>
    <n v="185.42"/>
    <n v="78.900000000000006"/>
    <x v="97"/>
    <s v="France"/>
    <n v="79"/>
    <x v="9"/>
    <n v="15000000"/>
    <n v="43000"/>
    <s v="Left"/>
    <n v="2"/>
    <n v="3"/>
    <n v="3"/>
    <s v="Lean"/>
    <n v="28500000"/>
    <m/>
  </r>
  <r>
    <s v="Marcos Llorente"/>
    <s v="1/30/1995"/>
    <x v="7"/>
    <n v="182.88"/>
    <n v="73"/>
    <x v="12"/>
    <s v="Spain"/>
    <n v="79"/>
    <x v="8"/>
    <n v="16000000"/>
    <n v="110000"/>
    <s v="Right"/>
    <n v="1"/>
    <n v="3"/>
    <n v="3"/>
    <s v="Lean"/>
    <n v="36000000"/>
    <m/>
  </r>
  <r>
    <s v="M. Eggestein"/>
    <d v="1996-08-12T00:00:00"/>
    <x v="11"/>
    <n v="154.94"/>
    <n v="74.8"/>
    <x v="15"/>
    <s v="Germany"/>
    <n v="79"/>
    <x v="10"/>
    <n v="17000000"/>
    <n v="25000"/>
    <s v="Right"/>
    <n v="1"/>
    <n v="4"/>
    <n v="3"/>
    <s v="Lean"/>
    <n v="32300000"/>
    <m/>
  </r>
  <r>
    <s v="T. Kehrer"/>
    <s v="9/21/1996"/>
    <x v="11"/>
    <n v="185.42"/>
    <n v="76.2"/>
    <x v="90"/>
    <s v="Germany"/>
    <n v="79"/>
    <x v="8"/>
    <n v="16000000"/>
    <n v="51000"/>
    <s v="Right"/>
    <n v="1"/>
    <n v="5"/>
    <n v="3"/>
    <s v="Lean"/>
    <n v="32800000"/>
    <m/>
  </r>
  <r>
    <s v="B. Pavard"/>
    <s v="3/28/1996"/>
    <x v="11"/>
    <n v="185.42"/>
    <n v="76.2"/>
    <x v="104"/>
    <s v="France"/>
    <n v="79"/>
    <x v="10"/>
    <n v="14500000"/>
    <n v="32000"/>
    <s v="Right"/>
    <n v="1"/>
    <n v="3"/>
    <n v="3"/>
    <s v="Lean"/>
    <n v="27600000"/>
    <n v="2"/>
  </r>
  <r>
    <s v="L. Pellegrini"/>
    <s v="6/19/1996"/>
    <x v="11"/>
    <n v="185.42"/>
    <n v="77.099999999999994"/>
    <x v="15"/>
    <s v="Italy"/>
    <n v="79"/>
    <x v="8"/>
    <n v="18500000"/>
    <n v="57000"/>
    <s v="Right"/>
    <n v="2"/>
    <n v="3"/>
    <n v="3"/>
    <s v="Normal"/>
    <n v="35200000"/>
    <n v="7"/>
  </r>
  <r>
    <s v="F. Mendy"/>
    <d v="1995-08-06T00:00:00"/>
    <x v="10"/>
    <n v="152.4"/>
    <n v="73"/>
    <x v="110"/>
    <s v="France"/>
    <n v="79"/>
    <x v="9"/>
    <n v="15000000"/>
    <n v="52000"/>
    <s v="Left"/>
    <n v="1"/>
    <n v="5"/>
    <n v="4"/>
    <s v="Normal"/>
    <n v="31500000"/>
    <m/>
  </r>
  <r>
    <s v="F. Kessiֳ©"/>
    <s v="12/19/1996"/>
    <x v="11"/>
    <n v="182.88"/>
    <n v="76.2"/>
    <x v="25"/>
    <s v="Ivory Coast"/>
    <n v="79"/>
    <x v="3"/>
    <n v="19500000"/>
    <n v="24000"/>
    <s v="Right"/>
    <n v="2"/>
    <n v="4"/>
    <n v="3"/>
    <s v="Normal"/>
    <m/>
    <n v="14"/>
  </r>
  <r>
    <s v="T. Alexander-Arnold"/>
    <d v="1998-07-10T00:00:00"/>
    <x v="3"/>
    <n v="154.94"/>
    <n v="68.900000000000006"/>
    <x v="27"/>
    <s v="England"/>
    <n v="79"/>
    <x v="1"/>
    <n v="17000000"/>
    <n v="40000"/>
    <s v="Right"/>
    <n v="1"/>
    <n v="4"/>
    <n v="3"/>
    <s v="Lean"/>
    <n v="34900000"/>
    <n v="14"/>
  </r>
  <r>
    <s v="L. Martֳ­nez"/>
    <s v="8/22/1997"/>
    <x v="12"/>
    <n v="175.26"/>
    <n v="78.900000000000006"/>
    <x v="6"/>
    <s v="Argentina"/>
    <n v="79"/>
    <x v="9"/>
    <n v="18000000"/>
    <n v="54000"/>
    <s v="Right"/>
    <n v="1"/>
    <n v="4"/>
    <n v="4"/>
    <s v="Normal"/>
    <n v="34200000"/>
    <n v="18"/>
  </r>
  <r>
    <s v="J. Sancho"/>
    <s v="3/25/2000"/>
    <x v="15"/>
    <n v="154.94"/>
    <n v="76.2"/>
    <x v="56"/>
    <s v="England"/>
    <n v="79"/>
    <x v="2"/>
    <n v="21000000"/>
    <n v="26000"/>
    <s v="Right"/>
    <n v="2"/>
    <n v="4"/>
    <n v="5"/>
    <s v="Lean"/>
    <n v="39900000"/>
    <m/>
  </r>
  <r>
    <s v="Raphinha"/>
    <s v="12/14/1996"/>
    <x v="11"/>
    <n v="175.26"/>
    <n v="68"/>
    <x v="22"/>
    <s v="Brazil"/>
    <n v="79"/>
    <x v="10"/>
    <n v="17500000"/>
    <n v="14000"/>
    <s v="Left"/>
    <n v="1"/>
    <n v="3"/>
    <n v="4"/>
    <s v="Lean"/>
    <n v="38500000"/>
    <m/>
  </r>
  <r>
    <s v="Lucas Paquetֳ¡"/>
    <s v="8/27/1997"/>
    <x v="12"/>
    <n v="154.94"/>
    <n v="72.099999999999994"/>
    <x v="19"/>
    <s v="Brazil"/>
    <n v="79"/>
    <x v="1"/>
    <n v="20500000"/>
    <n v="65000"/>
    <s v="Left"/>
    <n v="1"/>
    <n v="2"/>
    <n v="4"/>
    <s v="Lean"/>
    <n v="39000000"/>
    <m/>
  </r>
  <r>
    <s v="F. Chiesa"/>
    <s v="10/25/1997"/>
    <x v="12"/>
    <n v="175.26"/>
    <n v="69.900000000000006"/>
    <x v="111"/>
    <s v="Italy"/>
    <n v="79"/>
    <x v="8"/>
    <n v="18500000"/>
    <n v="51000"/>
    <s v="Right"/>
    <n v="2"/>
    <n v="4"/>
    <n v="4"/>
    <s v="Lean"/>
    <n v="35200000"/>
    <n v="14"/>
  </r>
  <r>
    <s v="Rֳ÷ben Dias"/>
    <s v="5/14/1997"/>
    <x v="12"/>
    <n v="185.42"/>
    <n v="82.1"/>
    <x v="4"/>
    <s v="Portugal"/>
    <n v="79"/>
    <x v="10"/>
    <n v="15000000"/>
    <n v="10000"/>
    <s v="Right"/>
    <n v="1"/>
    <n v="4"/>
    <n v="2"/>
    <s v="Normal"/>
    <n v="33000000"/>
    <n v="6"/>
  </r>
  <r>
    <s v="ֳ‰der Militֳ£o"/>
    <s v="1/18/1998"/>
    <x v="12"/>
    <n v="185.42"/>
    <n v="78.900000000000006"/>
    <x v="104"/>
    <s v="Brazil"/>
    <n v="79"/>
    <x v="8"/>
    <n v="16000000"/>
    <n v="11000"/>
    <s v="Right"/>
    <n v="1"/>
    <n v="2"/>
    <n v="2"/>
    <s v="Lean"/>
    <n v="35200000"/>
    <m/>
  </r>
  <r>
    <s v="V. Tsygankov"/>
    <s v="11/15/1997"/>
    <x v="12"/>
    <n v="152.4"/>
    <n v="68.900000000000006"/>
    <x v="56"/>
    <s v="Ukraine"/>
    <n v="79"/>
    <x v="9"/>
    <n v="18000000"/>
    <n v="1000"/>
    <s v="Left"/>
    <n v="1"/>
    <n v="4"/>
    <n v="4"/>
    <s v="Lean"/>
    <n v="41400000"/>
    <m/>
  </r>
  <r>
    <s v="Hֳ©ctor Bellerֳ­n"/>
    <s v="3/19/1995"/>
    <x v="10"/>
    <n v="152.4"/>
    <n v="73.900000000000006"/>
    <x v="91"/>
    <s v="Spain"/>
    <n v="80"/>
    <x v="10"/>
    <n v="16500000"/>
    <n v="85000"/>
    <s v="Right"/>
    <n v="3"/>
    <n v="3"/>
    <n v="3"/>
    <s v="Lean"/>
    <n v="32600000"/>
    <m/>
  </r>
  <r>
    <s v="L. Shaw"/>
    <d v="1995-12-07T00:00:00"/>
    <x v="10"/>
    <n v="154.94"/>
    <n v="74.8"/>
    <x v="14"/>
    <s v="England"/>
    <n v="80"/>
    <x v="10"/>
    <n v="16500000"/>
    <n v="96000"/>
    <s v="Left"/>
    <n v="2"/>
    <n v="2"/>
    <n v="3"/>
    <s v="Normal"/>
    <n v="32600000"/>
    <m/>
  </r>
  <r>
    <s v="L. Paredes"/>
    <s v="6/29/1994"/>
    <x v="7"/>
    <n v="154.94"/>
    <n v="74.8"/>
    <x v="13"/>
    <s v="Argentina"/>
    <n v="80"/>
    <x v="10"/>
    <n v="19500000"/>
    <n v="72000"/>
    <s v="Right"/>
    <n v="2"/>
    <n v="4"/>
    <n v="4"/>
    <s v="Normal"/>
    <n v="37500000"/>
    <n v="5"/>
  </r>
  <r>
    <s v="E. Can"/>
    <d v="1994-12-01T00:00:00"/>
    <x v="2"/>
    <n v="182.88"/>
    <n v="82.1"/>
    <x v="13"/>
    <s v="Germany"/>
    <n v="80"/>
    <x v="10"/>
    <n v="19500000"/>
    <n v="91000"/>
    <s v="Right"/>
    <n v="2"/>
    <n v="4"/>
    <n v="3"/>
    <s v="Normal"/>
    <n v="33600000"/>
    <n v="23"/>
  </r>
  <r>
    <s v="E. Hysaj"/>
    <d v="1994-02-02T00:00:00"/>
    <x v="2"/>
    <n v="182.88"/>
    <n v="69.900000000000006"/>
    <x v="27"/>
    <s v="Albania"/>
    <n v="80"/>
    <x v="10"/>
    <n v="16500000"/>
    <n v="54000"/>
    <s v="Right"/>
    <n v="2"/>
    <n v="3"/>
    <n v="3"/>
    <s v="Normal"/>
    <n v="29300000"/>
    <m/>
  </r>
  <r>
    <s v="M. Sanson"/>
    <s v="8/18/1994"/>
    <x v="7"/>
    <n v="154.94"/>
    <n v="73"/>
    <x v="33"/>
    <s v="France"/>
    <n v="80"/>
    <x v="10"/>
    <n v="19500000"/>
    <n v="47000"/>
    <s v="Right"/>
    <n v="2"/>
    <n v="4"/>
    <n v="4"/>
    <s v="Normal"/>
    <n v="38500000"/>
    <m/>
  </r>
  <r>
    <s v="Gayֳ "/>
    <s v="5/25/1995"/>
    <x v="10"/>
    <n v="172.72"/>
    <n v="66.2"/>
    <x v="14"/>
    <s v="Spain"/>
    <n v="80"/>
    <x v="10"/>
    <n v="16500000"/>
    <n v="33000"/>
    <s v="Left"/>
    <n v="2"/>
    <n v="3"/>
    <n v="4"/>
    <s v="Lean"/>
    <n v="35900000"/>
    <n v="3"/>
  </r>
  <r>
    <s v="Santi Mina"/>
    <d v="1995-07-12T00:00:00"/>
    <x v="10"/>
    <n v="154.94"/>
    <n v="77.099999999999994"/>
    <x v="6"/>
    <s v="Spain"/>
    <n v="80"/>
    <x v="10"/>
    <n v="20000000"/>
    <n v="40000"/>
    <s v="Right"/>
    <n v="1"/>
    <n v="4"/>
    <n v="3"/>
    <s v="Normal"/>
    <n v="43500000"/>
    <m/>
  </r>
  <r>
    <s v="Rony Lopes"/>
    <s v="12/28/1995"/>
    <x v="10"/>
    <n v="175.26"/>
    <n v="68"/>
    <x v="112"/>
    <s v="Portugal"/>
    <n v="80"/>
    <x v="10"/>
    <n v="20000000"/>
    <n v="65000"/>
    <s v="Left"/>
    <n v="2"/>
    <n v="3"/>
    <n v="4"/>
    <s v="Stocky"/>
    <n v="39500000"/>
    <m/>
  </r>
  <r>
    <s v="A. Christensen"/>
    <d v="1996-10-04T00:00:00"/>
    <x v="11"/>
    <n v="187.96"/>
    <n v="81.2"/>
    <x v="4"/>
    <s v="Denmark"/>
    <n v="80"/>
    <x v="8"/>
    <n v="18000000"/>
    <n v="85000"/>
    <s v="Right"/>
    <n v="2"/>
    <n v="3"/>
    <n v="2"/>
    <s v="Lean"/>
    <n v="36900000"/>
    <n v="6"/>
  </r>
  <r>
    <s v="G. Rulli"/>
    <s v="5/20/1992"/>
    <x v="6"/>
    <n v="187.96"/>
    <n v="83.9"/>
    <x v="7"/>
    <s v="Argentina"/>
    <n v="80"/>
    <x v="10"/>
    <n v="14000000"/>
    <n v="26000"/>
    <s v="Right"/>
    <n v="3"/>
    <n v="3"/>
    <n v="1"/>
    <s v="Lean"/>
    <n v="30500000"/>
    <m/>
  </r>
  <r>
    <s v="K. Baldֳ©"/>
    <d v="1995-08-03T00:00:00"/>
    <x v="7"/>
    <n v="154.94"/>
    <n v="79.8"/>
    <x v="113"/>
    <s v="Senegal"/>
    <n v="80"/>
    <x v="10"/>
    <n v="20000000"/>
    <n v="65000"/>
    <s v="Right"/>
    <n v="2"/>
    <n v="4"/>
    <n v="4"/>
    <s v="Normal"/>
    <m/>
    <m/>
  </r>
  <r>
    <s v="Williams"/>
    <s v="6/15/1994"/>
    <x v="7"/>
    <n v="185.42"/>
    <n v="78.900000000000006"/>
    <x v="96"/>
    <s v="Spain"/>
    <n v="80"/>
    <x v="9"/>
    <n v="20500000"/>
    <n v="29000"/>
    <s v="Right"/>
    <n v="2"/>
    <n v="2"/>
    <n v="4"/>
    <s v="Lean"/>
    <n v="47200000"/>
    <m/>
  </r>
  <r>
    <s v="M. Dahoud"/>
    <d v="1996-01-01T00:00:00"/>
    <x v="10"/>
    <n v="152.4"/>
    <n v="68"/>
    <x v="13"/>
    <s v="Germany"/>
    <n v="80"/>
    <x v="10"/>
    <n v="19500000"/>
    <n v="50000"/>
    <s v="Right"/>
    <n v="2"/>
    <n v="4"/>
    <n v="4"/>
    <s v="Lean"/>
    <n v="34600000"/>
    <m/>
  </r>
  <r>
    <s v="M. Caldara"/>
    <d v="1994-05-05T00:00:00"/>
    <x v="7"/>
    <n v="187.96"/>
    <n v="79.8"/>
    <x v="4"/>
    <s v="Italy"/>
    <n v="80"/>
    <x v="9"/>
    <n v="17500000"/>
    <n v="73000"/>
    <s v="Right"/>
    <n v="2"/>
    <n v="3"/>
    <n v="2"/>
    <s v="Normal"/>
    <n v="33300000"/>
    <m/>
  </r>
  <r>
    <s v="Mariano"/>
    <d v="1993-01-08T00:00:00"/>
    <x v="2"/>
    <n v="154.94"/>
    <n v="76.2"/>
    <x v="6"/>
    <s v="Dominican Republic"/>
    <n v="80"/>
    <x v="10"/>
    <n v="20000000"/>
    <n v="140000"/>
    <s v="Right"/>
    <n v="1"/>
    <n v="4"/>
    <n v="3"/>
    <s v="Normal"/>
    <n v="42500000"/>
    <m/>
  </r>
  <r>
    <s v="A. Areola"/>
    <s v="2/27/1993"/>
    <x v="6"/>
    <n v="195.58"/>
    <n v="93.9"/>
    <x v="7"/>
    <s v="France"/>
    <n v="81"/>
    <x v="9"/>
    <n v="17000000"/>
    <n v="61000"/>
    <s v="Right"/>
    <n v="2"/>
    <n v="3"/>
    <n v="1"/>
    <s v="Normal"/>
    <n v="32700000"/>
    <n v="23"/>
  </r>
  <r>
    <s v="A. Correa"/>
    <d v="1995-09-03T00:00:00"/>
    <x v="7"/>
    <n v="170.18"/>
    <n v="68"/>
    <x v="114"/>
    <s v="Argentina"/>
    <n v="81"/>
    <x v="8"/>
    <n v="24500000"/>
    <n v="54000"/>
    <s v="Right"/>
    <n v="1"/>
    <n v="4"/>
    <n v="4"/>
    <s v="Lean"/>
    <n v="55100000"/>
    <m/>
  </r>
  <r>
    <s v="T. Bakayoko"/>
    <s v="8/17/1994"/>
    <x v="7"/>
    <n v="187.96"/>
    <n v="84.8"/>
    <x v="8"/>
    <s v="France"/>
    <n v="81"/>
    <x v="9"/>
    <n v="20000000"/>
    <n v="91000"/>
    <s v="Right"/>
    <n v="2"/>
    <n v="3"/>
    <n v="3"/>
    <s v="Lean"/>
    <m/>
    <m/>
  </r>
  <r>
    <s v="V. Lindelֳ¶f"/>
    <s v="7/17/1994"/>
    <x v="7"/>
    <n v="187.96"/>
    <n v="79.8"/>
    <x v="4"/>
    <s v="Sweden"/>
    <n v="81"/>
    <x v="8"/>
    <n v="21000000"/>
    <n v="105000"/>
    <s v="Right"/>
    <n v="2"/>
    <n v="4"/>
    <n v="3"/>
    <s v="Lean"/>
    <n v="44100000"/>
    <n v="3"/>
  </r>
  <r>
    <s v="Dani Ceballos"/>
    <d v="1996-07-08T00:00:00"/>
    <x v="11"/>
    <n v="152.4"/>
    <n v="69.900000000000006"/>
    <x v="23"/>
    <s v="Spain"/>
    <n v="81"/>
    <x v="3"/>
    <n v="25000000"/>
    <n v="120000"/>
    <s v="Right"/>
    <n v="1"/>
    <n v="3"/>
    <n v="4"/>
    <s v="Normal"/>
    <n v="56300000"/>
    <n v="21"/>
  </r>
  <r>
    <s v="Rֳ÷ben Neves"/>
    <s v="3/13/1997"/>
    <x v="12"/>
    <n v="154.94"/>
    <n v="79.8"/>
    <x v="25"/>
    <s v="Portugal"/>
    <n v="81"/>
    <x v="8"/>
    <n v="24000000"/>
    <n v="63000"/>
    <s v="Right"/>
    <n v="2"/>
    <n v="3"/>
    <n v="4"/>
    <s v="Normal"/>
    <n v="50400000"/>
    <n v="5"/>
  </r>
  <r>
    <s v="E. Bailly"/>
    <d v="1994-12-04T00:00:00"/>
    <x v="7"/>
    <n v="185.42"/>
    <n v="77.099999999999994"/>
    <x v="4"/>
    <s v="Ivory Coast"/>
    <n v="81"/>
    <x v="10"/>
    <n v="19500000"/>
    <n v="105000"/>
    <s v="Right"/>
    <n v="2"/>
    <n v="3"/>
    <n v="2"/>
    <s v="Normal"/>
    <n v="38500000"/>
    <n v="2"/>
  </r>
  <r>
    <s v="Pablo Fornals"/>
    <s v="2/22/1996"/>
    <x v="10"/>
    <n v="152.4"/>
    <n v="67.099999999999994"/>
    <x v="115"/>
    <s v="Spain"/>
    <n v="81"/>
    <x v="8"/>
    <n v="24500000"/>
    <n v="36000"/>
    <s v="Right"/>
    <n v="1"/>
    <n v="3"/>
    <n v="4"/>
    <s v="Normal"/>
    <n v="56400000"/>
    <m/>
  </r>
  <r>
    <s v="Gelson Martins"/>
    <d v="1995-11-05T00:00:00"/>
    <x v="10"/>
    <n v="172.72"/>
    <n v="73.900000000000006"/>
    <x v="78"/>
    <s v="Portugal"/>
    <n v="81"/>
    <x v="9"/>
    <n v="24000000"/>
    <n v="54000"/>
    <s v="Right"/>
    <n v="3"/>
    <n v="3"/>
    <n v="5"/>
    <s v="Lean"/>
    <m/>
    <m/>
  </r>
  <r>
    <s v="W. Ndidi"/>
    <s v="12/16/1996"/>
    <x v="11"/>
    <n v="182.88"/>
    <n v="73.900000000000006"/>
    <x v="8"/>
    <s v="Nigeria"/>
    <n v="81"/>
    <x v="10"/>
    <n v="20000000"/>
    <n v="53000"/>
    <s v="Right"/>
    <n v="1"/>
    <n v="4"/>
    <n v="3"/>
    <s v="Lean"/>
    <n v="39500000"/>
    <m/>
  </r>
  <r>
    <s v="Nֳ©lson Semedo"/>
    <s v="11/16/1993"/>
    <x v="2"/>
    <n v="152.4"/>
    <n v="67.099999999999994"/>
    <x v="27"/>
    <s v="Portugal"/>
    <n v="81"/>
    <x v="9"/>
    <n v="20000000"/>
    <n v="125000"/>
    <s v="Right"/>
    <n v="2"/>
    <n v="3"/>
    <n v="4"/>
    <s v="Lean"/>
    <n v="42500000"/>
    <m/>
  </r>
  <r>
    <s v="M. Akanji"/>
    <s v="7/19/1995"/>
    <x v="10"/>
    <n v="187.96"/>
    <n v="84.8"/>
    <x v="4"/>
    <s v="Switzerland"/>
    <n v="81"/>
    <x v="8"/>
    <n v="21000000"/>
    <n v="49000"/>
    <s v="Right"/>
    <n v="2"/>
    <n v="3"/>
    <n v="2"/>
    <s v="Normal"/>
    <n v="39900000"/>
    <n v="5"/>
  </r>
  <r>
    <s v="L. Bailey"/>
    <d v="1997-09-08T00:00:00"/>
    <x v="12"/>
    <n v="152.4"/>
    <n v="78.900000000000006"/>
    <x v="80"/>
    <s v="Jamaica"/>
    <n v="81"/>
    <x v="1"/>
    <n v="26500000"/>
    <n v="54000"/>
    <s v="Left"/>
    <n v="1"/>
    <n v="4"/>
    <n v="4"/>
    <s v="Normal"/>
    <n v="50400000"/>
    <m/>
  </r>
  <r>
    <s v="M. Almirֳ³n"/>
    <d v="1994-10-02T00:00:00"/>
    <x v="2"/>
    <n v="175.26"/>
    <n v="63"/>
    <x v="20"/>
    <s v="Paraguay"/>
    <n v="81"/>
    <x v="10"/>
    <n v="23000000"/>
    <n v="55000"/>
    <s v="Left"/>
    <n v="1"/>
    <n v="2"/>
    <n v="4"/>
    <s v="Lean"/>
    <n v="45400000"/>
    <m/>
  </r>
  <r>
    <s v="L. Joviִ‡"/>
    <s v="12/23/1997"/>
    <x v="12"/>
    <n v="182.88"/>
    <n v="87.1"/>
    <x v="116"/>
    <s v="Serbia"/>
    <n v="81"/>
    <x v="3"/>
    <n v="25500000"/>
    <n v="14000"/>
    <s v="Right"/>
    <n v="1"/>
    <n v="5"/>
    <n v="3"/>
    <s v="Normal"/>
    <m/>
    <m/>
  </r>
  <r>
    <s v="K. Havertz"/>
    <d v="1999-11-06T00:00:00"/>
    <x v="16"/>
    <n v="187.96"/>
    <n v="83"/>
    <x v="117"/>
    <s v="Germany"/>
    <n v="81"/>
    <x v="4"/>
    <n v="26500000"/>
    <n v="35000"/>
    <s v="Left"/>
    <n v="1"/>
    <n v="4"/>
    <n v="4"/>
    <s v="Lean"/>
    <n v="50400000"/>
    <m/>
  </r>
  <r>
    <s v="W. Zaha"/>
    <d v="1992-10-11T00:00:00"/>
    <x v="6"/>
    <n v="154.94"/>
    <n v="66.2"/>
    <x v="118"/>
    <s v="Ivory Coast"/>
    <n v="82"/>
    <x v="10"/>
    <n v="28500000"/>
    <n v="78000"/>
    <s v="Right"/>
    <n v="2"/>
    <n v="3"/>
    <n v="5"/>
    <s v="Lean"/>
    <n v="56300000"/>
    <m/>
  </r>
  <r>
    <s v="Paco Alcֳ¡cer"/>
    <s v="8/30/1993"/>
    <x v="2"/>
    <n v="175.26"/>
    <n v="72.099999999999994"/>
    <x v="6"/>
    <s v="Spain"/>
    <n v="82"/>
    <x v="10"/>
    <n v="28500000"/>
    <n v="64000"/>
    <s v="Right"/>
    <n v="2"/>
    <n v="4"/>
    <n v="3"/>
    <s v="Normal"/>
    <n v="50600000"/>
    <m/>
  </r>
  <r>
    <s v="B. Lecomte"/>
    <s v="4/26/1991"/>
    <x v="1"/>
    <n v="185.42"/>
    <n v="78"/>
    <x v="7"/>
    <s v="France"/>
    <n v="82"/>
    <x v="10"/>
    <n v="18500000"/>
    <n v="29000"/>
    <s v="Left"/>
    <n v="2"/>
    <n v="3"/>
    <n v="1"/>
    <s v="Normal"/>
    <n v="36500000"/>
    <m/>
  </r>
  <r>
    <s v="Rafinha"/>
    <d v="1993-12-02T00:00:00"/>
    <x v="6"/>
    <n v="175.26"/>
    <n v="71.2"/>
    <x v="73"/>
    <s v="Brazil"/>
    <n v="82"/>
    <x v="10"/>
    <n v="28000000"/>
    <n v="165000"/>
    <s v="Left"/>
    <n v="2"/>
    <n v="4"/>
    <n v="4"/>
    <s v="Normal"/>
    <n v="59500000"/>
    <m/>
  </r>
  <r>
    <s v="H. Maguire"/>
    <d v="1993-05-03T00:00:00"/>
    <x v="6"/>
    <n v="193.04"/>
    <n v="99.8"/>
    <x v="4"/>
    <s v="England"/>
    <n v="82"/>
    <x v="10"/>
    <n v="23500000"/>
    <n v="77000"/>
    <s v="Right"/>
    <n v="1"/>
    <n v="3"/>
    <n v="2"/>
    <s v="Stocky"/>
    <n v="46400000"/>
    <n v="6"/>
  </r>
  <r>
    <s v="A. Milik"/>
    <s v="2/28/1994"/>
    <x v="2"/>
    <n v="185.42"/>
    <n v="78"/>
    <x v="6"/>
    <s v="Poland"/>
    <n v="82"/>
    <x v="9"/>
    <n v="29500000"/>
    <n v="77000"/>
    <s v="Left"/>
    <n v="3"/>
    <n v="3"/>
    <n v="4"/>
    <s v="Lean"/>
    <n v="52400000"/>
    <n v="7"/>
  </r>
  <r>
    <s v="S. Haller"/>
    <s v="6/22/1994"/>
    <x v="7"/>
    <n v="190.5"/>
    <n v="91.2"/>
    <x v="6"/>
    <s v="France"/>
    <n v="82"/>
    <x v="10"/>
    <n v="28500000"/>
    <n v="47000"/>
    <s v="Right"/>
    <n v="1"/>
    <n v="2"/>
    <n v="3"/>
    <s v="Normal"/>
    <n v="50600000"/>
    <m/>
  </r>
  <r>
    <s v="J. Martֳ­nez"/>
    <s v="5/19/1993"/>
    <x v="2"/>
    <n v="170.18"/>
    <n v="68.900000000000006"/>
    <x v="6"/>
    <s v="Venezuela"/>
    <n v="82"/>
    <x v="10"/>
    <n v="28500000"/>
    <n v="15000"/>
    <s v="Right"/>
    <n v="1"/>
    <n v="4"/>
    <n v="3"/>
    <s v="Normal"/>
    <n v="44900000"/>
    <n v="17"/>
  </r>
  <r>
    <s v="A. Belotti"/>
    <s v="12/20/1993"/>
    <x v="2"/>
    <n v="154.94"/>
    <n v="72.099999999999994"/>
    <x v="6"/>
    <s v="Italy"/>
    <n v="82"/>
    <x v="8"/>
    <n v="30000000"/>
    <n v="58000"/>
    <s v="Right"/>
    <n v="3"/>
    <n v="5"/>
    <n v="3"/>
    <s v="Normal"/>
    <n v="53300000"/>
    <m/>
  </r>
  <r>
    <s v="T. Partey"/>
    <s v="6/13/1993"/>
    <x v="2"/>
    <n v="185.42"/>
    <n v="77.099999999999994"/>
    <x v="119"/>
    <s v="Ghana"/>
    <n v="82"/>
    <x v="3"/>
    <n v="25500000"/>
    <n v="59000"/>
    <s v="Right"/>
    <n v="1"/>
    <n v="3"/>
    <n v="3"/>
    <s v="Lean"/>
    <n v="57400000"/>
    <m/>
  </r>
  <r>
    <s v="Grimaldo"/>
    <s v="9/20/1995"/>
    <x v="10"/>
    <n v="170.18"/>
    <n v="68.900000000000006"/>
    <x v="14"/>
    <s v="Spain"/>
    <n v="82"/>
    <x v="9"/>
    <n v="24000000"/>
    <n v="15000"/>
    <s v="Left"/>
    <n v="3"/>
    <n v="2"/>
    <n v="3"/>
    <s v="Normal"/>
    <n v="49800000"/>
    <m/>
  </r>
  <r>
    <s v="P. Zieliֵ„ski"/>
    <s v="5/20/1994"/>
    <x v="7"/>
    <n v="154.94"/>
    <n v="74.8"/>
    <x v="23"/>
    <s v="Poland"/>
    <n v="82"/>
    <x v="3"/>
    <n v="30000000"/>
    <n v="70000"/>
    <s v="Right"/>
    <n v="3"/>
    <n v="5"/>
    <n v="4"/>
    <s v="Lean"/>
    <n v="57000000"/>
    <n v="20"/>
  </r>
  <r>
    <s v="D. Rugani"/>
    <s v="7/29/1994"/>
    <x v="7"/>
    <n v="190.5"/>
    <n v="83.9"/>
    <x v="4"/>
    <s v="Italy"/>
    <n v="82"/>
    <x v="9"/>
    <n v="24500000"/>
    <n v="95000"/>
    <s v="Right"/>
    <n v="2"/>
    <n v="3"/>
    <n v="2"/>
    <s v="Lean"/>
    <n v="42300000"/>
    <n v="15"/>
  </r>
  <r>
    <s v="K. Demirbay"/>
    <d v="1993-03-07T00:00:00"/>
    <x v="2"/>
    <n v="182.88"/>
    <n v="72.099999999999994"/>
    <x v="19"/>
    <s v="Germany"/>
    <n v="82"/>
    <x v="10"/>
    <n v="28000000"/>
    <n v="43000"/>
    <s v="Left"/>
    <n v="2"/>
    <n v="4"/>
    <n v="4"/>
    <s v="Lean"/>
    <n v="49700000"/>
    <m/>
  </r>
  <r>
    <s v="T. Strakosha"/>
    <s v="3/19/1995"/>
    <x v="10"/>
    <n v="193.04"/>
    <n v="78"/>
    <x v="7"/>
    <s v="Albania"/>
    <n v="82"/>
    <x v="8"/>
    <n v="21500000"/>
    <n v="39000"/>
    <s v="Right"/>
    <n v="1"/>
    <n v="2"/>
    <n v="1"/>
    <s v="Lean"/>
    <n v="38200000"/>
    <m/>
  </r>
  <r>
    <s v="F. Bernardeschi"/>
    <s v="2/16/1994"/>
    <x v="2"/>
    <n v="185.42"/>
    <n v="77.099999999999994"/>
    <x v="120"/>
    <s v="Italy"/>
    <n v="82"/>
    <x v="10"/>
    <n v="28000000"/>
    <n v="110000"/>
    <s v="Left"/>
    <n v="2"/>
    <n v="3"/>
    <n v="5"/>
    <s v="Lean"/>
    <n v="48300000"/>
    <n v="20"/>
  </r>
  <r>
    <s v="J. Pavlenka"/>
    <s v="4/14/1992"/>
    <x v="6"/>
    <n v="195.58"/>
    <n v="81.2"/>
    <x v="7"/>
    <s v="Czech Republic"/>
    <n v="82"/>
    <x v="10"/>
    <n v="19500000"/>
    <n v="30000"/>
    <s v="Right"/>
    <n v="1"/>
    <n v="3"/>
    <n v="1"/>
    <s v="Lean"/>
    <n v="34600000"/>
    <m/>
  </r>
  <r>
    <s v="B. Leno"/>
    <d v="1992-04-03T00:00:00"/>
    <x v="1"/>
    <n v="190.5"/>
    <n v="83"/>
    <x v="7"/>
    <s v="Germany"/>
    <n v="83"/>
    <x v="9"/>
    <n v="22500000"/>
    <n v="105000"/>
    <s v="Right"/>
    <n v="3"/>
    <n v="3"/>
    <n v="1"/>
    <s v="Normal"/>
    <n v="44400000"/>
    <n v="12"/>
  </r>
  <r>
    <s v="K. Casteels"/>
    <s v="6/25/1992"/>
    <x v="6"/>
    <n v="198.12"/>
    <n v="86.2"/>
    <x v="7"/>
    <s v="Belgium"/>
    <n v="83"/>
    <x v="10"/>
    <n v="21500000"/>
    <n v="50000"/>
    <s v="Left"/>
    <n v="2"/>
    <n v="2"/>
    <n v="1"/>
    <s v="Normal"/>
    <n v="38200000"/>
    <n v="13"/>
  </r>
  <r>
    <s v="T. Horn"/>
    <d v="1993-12-05T00:00:00"/>
    <x v="2"/>
    <n v="193.04"/>
    <n v="89.8"/>
    <x v="7"/>
    <s v="Germany"/>
    <n v="83"/>
    <x v="9"/>
    <n v="23000000"/>
    <n v="25000"/>
    <s v="Left"/>
    <n v="2"/>
    <n v="3"/>
    <n v="1"/>
    <s v="Normal"/>
    <n v="36200000"/>
    <m/>
  </r>
  <r>
    <s v="Danilo Pereira"/>
    <d v="1991-09-09T00:00:00"/>
    <x v="1"/>
    <n v="187.96"/>
    <n v="83"/>
    <x v="44"/>
    <s v="Portugal"/>
    <n v="83"/>
    <x v="10"/>
    <n v="26000000"/>
    <n v="21000"/>
    <s v="Right"/>
    <n v="3"/>
    <n v="3"/>
    <n v="3"/>
    <s v="Normal"/>
    <n v="54000000"/>
    <n v="22"/>
  </r>
  <r>
    <s v="J. Draxler"/>
    <s v="9/20/1993"/>
    <x v="2"/>
    <n v="187.96"/>
    <n v="77.099999999999994"/>
    <x v="121"/>
    <s v="Germany"/>
    <n v="83"/>
    <x v="9"/>
    <n v="32500000"/>
    <n v="91000"/>
    <s v="Right"/>
    <n v="3"/>
    <n v="5"/>
    <n v="4"/>
    <s v="Lean"/>
    <n v="62600000"/>
    <n v="7"/>
  </r>
  <r>
    <s v="Suso"/>
    <s v="11/19/1993"/>
    <x v="2"/>
    <n v="175.26"/>
    <n v="69.900000000000006"/>
    <x v="111"/>
    <s v="Spain"/>
    <n v="83"/>
    <x v="10"/>
    <n v="32000000"/>
    <n v="115000"/>
    <s v="Left"/>
    <n v="3"/>
    <n v="3"/>
    <n v="4"/>
    <s v="Lean"/>
    <n v="56800000"/>
    <n v="11"/>
  </r>
  <r>
    <s v="J. Stones"/>
    <s v="5/28/1994"/>
    <x v="7"/>
    <n v="187.96"/>
    <n v="69.900000000000006"/>
    <x v="4"/>
    <s v="England"/>
    <n v="83"/>
    <x v="8"/>
    <n v="28500000"/>
    <n v="125000"/>
    <s v="Right"/>
    <n v="2"/>
    <n v="4"/>
    <n v="3"/>
    <s v="Lean"/>
    <n v="54900000"/>
    <n v="5"/>
  </r>
  <r>
    <s v="S. Saviִ‡"/>
    <d v="1991-08-01T00:00:00"/>
    <x v="18"/>
    <n v="187.96"/>
    <n v="78.900000000000006"/>
    <x v="4"/>
    <s v="Montenegro"/>
    <n v="83"/>
    <x v="10"/>
    <n v="25500000"/>
    <n v="67000"/>
    <s v="Right"/>
    <n v="2"/>
    <n v="3"/>
    <n v="2"/>
    <s v="Lean"/>
    <n v="54200000"/>
    <m/>
  </r>
  <r>
    <s v="J. Pickford"/>
    <d v="1994-07-03T00:00:00"/>
    <x v="2"/>
    <n v="185.42"/>
    <n v="77.099999999999994"/>
    <x v="7"/>
    <s v="England"/>
    <n v="83"/>
    <x v="3"/>
    <n v="25000000"/>
    <n v="78000"/>
    <s v="Left"/>
    <n v="1"/>
    <n v="4"/>
    <n v="1"/>
    <s v="Normal"/>
    <n v="49400000"/>
    <n v="1"/>
  </r>
  <r>
    <s v="A. Robertson"/>
    <d v="1994-11-03T00:00:00"/>
    <x v="7"/>
    <n v="152.4"/>
    <n v="64"/>
    <x v="14"/>
    <s v="Scotland"/>
    <n v="83"/>
    <x v="3"/>
    <n v="29000000"/>
    <n v="110000"/>
    <s v="Left"/>
    <n v="1"/>
    <n v="2"/>
    <n v="3"/>
    <s v="Lean"/>
    <n v="55800000"/>
    <n v="3"/>
  </r>
  <r>
    <s v="C. Tolisso"/>
    <d v="1994-03-08T00:00:00"/>
    <x v="7"/>
    <n v="154.94"/>
    <n v="81.2"/>
    <x v="13"/>
    <s v="France"/>
    <n v="83"/>
    <x v="3"/>
    <n v="34000000"/>
    <n v="85000"/>
    <s v="Right"/>
    <n v="2"/>
    <n v="3"/>
    <n v="3"/>
    <s v="Normal"/>
    <n v="58700000"/>
    <m/>
  </r>
  <r>
    <s v="L. Hernֳ¡ndez"/>
    <s v="2/14/1996"/>
    <x v="10"/>
    <n v="182.88"/>
    <n v="76.2"/>
    <x v="122"/>
    <s v="France"/>
    <n v="83"/>
    <x v="1"/>
    <n v="29500000"/>
    <n v="58000"/>
    <s v="Left"/>
    <n v="1"/>
    <n v="3"/>
    <n v="3"/>
    <s v="Normal"/>
    <n v="66400000"/>
    <n v="21"/>
  </r>
  <r>
    <s v="N. Keֳ¯ta"/>
    <d v="1995-10-02T00:00:00"/>
    <x v="7"/>
    <n v="172.72"/>
    <n v="64"/>
    <x v="33"/>
    <s v="Guinea"/>
    <n v="83"/>
    <x v="3"/>
    <n v="34000000"/>
    <n v="120000"/>
    <s v="Right"/>
    <n v="2"/>
    <n v="4"/>
    <n v="4"/>
    <s v="Lean"/>
    <n v="65500000"/>
    <m/>
  </r>
  <r>
    <s v="P. Kimpembe"/>
    <s v="8/13/1995"/>
    <x v="10"/>
    <n v="187.96"/>
    <n v="79.8"/>
    <x v="4"/>
    <s v="France"/>
    <n v="83"/>
    <x v="1"/>
    <n v="30500000"/>
    <n v="82000"/>
    <s v="Left"/>
    <n v="2"/>
    <n v="3"/>
    <n v="3"/>
    <s v="Lean"/>
    <n v="62500000"/>
    <n v="3"/>
  </r>
  <r>
    <s v="Gabriel Jesus"/>
    <d v="1997-03-04T00:00:00"/>
    <x v="12"/>
    <n v="175.26"/>
    <n v="73"/>
    <x v="6"/>
    <s v="Brazil"/>
    <n v="83"/>
    <x v="6"/>
    <n v="41000000"/>
    <n v="130000"/>
    <s v="Right"/>
    <n v="2"/>
    <n v="3"/>
    <n v="4"/>
    <s v="Normal"/>
    <n v="84100000"/>
    <m/>
  </r>
  <r>
    <s v="G. Donnarumma"/>
    <s v="2/25/1999"/>
    <x v="3"/>
    <n v="195.58"/>
    <n v="89.8"/>
    <x v="7"/>
    <s v="Italy"/>
    <n v="83"/>
    <x v="0"/>
    <n v="33500000"/>
    <n v="26000"/>
    <s v="Right"/>
    <n v="3"/>
    <n v="3"/>
    <n v="1"/>
    <s v="Normal"/>
    <n v="63700000"/>
    <n v="22"/>
  </r>
  <r>
    <s v="M. Rashford"/>
    <s v="10/31/1997"/>
    <x v="12"/>
    <n v="185.42"/>
    <n v="69.900000000000006"/>
    <x v="123"/>
    <s v="England"/>
    <n v="83"/>
    <x v="4"/>
    <n v="37500000"/>
    <n v="130000"/>
    <s v="Right"/>
    <n v="2"/>
    <n v="4"/>
    <n v="5"/>
    <s v="Lean"/>
    <n v="78800000"/>
    <n v="11"/>
  </r>
  <r>
    <s v="M. de Ligt"/>
    <d v="1999-12-08T00:00:00"/>
    <x v="16"/>
    <n v="187.96"/>
    <n v="88.9"/>
    <x v="4"/>
    <s v="Netherlands"/>
    <n v="83"/>
    <x v="6"/>
    <n v="31500000"/>
    <n v="12000"/>
    <s v="Right"/>
    <n v="2"/>
    <n v="4"/>
    <n v="2"/>
    <s v="Normal"/>
    <n v="50400000"/>
    <n v="3"/>
  </r>
  <r>
    <s v="Y. Sommer"/>
    <s v="12/17/1988"/>
    <x v="4"/>
    <n v="182.88"/>
    <n v="78.900000000000006"/>
    <x v="7"/>
    <s v="Switzerland"/>
    <n v="84"/>
    <x v="10"/>
    <n v="24000000"/>
    <n v="39000"/>
    <s v="Right"/>
    <n v="3"/>
    <n v="4"/>
    <n v="1"/>
    <s v="Normal"/>
    <n v="42600000"/>
    <n v="1"/>
  </r>
  <r>
    <s v="R. Bֳ¼rki"/>
    <s v="11/14/1990"/>
    <x v="18"/>
    <n v="187.96"/>
    <n v="84.8"/>
    <x v="7"/>
    <s v="Switzerland"/>
    <n v="84"/>
    <x v="10"/>
    <n v="24000000"/>
    <n v="60000"/>
    <s v="Right"/>
    <n v="3"/>
    <n v="2"/>
    <n v="1"/>
    <s v="Normal"/>
    <n v="42600000"/>
    <m/>
  </r>
  <r>
    <s v="D. Alaba"/>
    <s v="6/24/1992"/>
    <x v="6"/>
    <n v="154.94"/>
    <n v="76.2"/>
    <x v="122"/>
    <s v="Austria"/>
    <n v="84"/>
    <x v="9"/>
    <n v="30500000"/>
    <n v="98000"/>
    <s v="Left"/>
    <n v="4"/>
    <n v="4"/>
    <n v="3"/>
    <s v="Lean"/>
    <n v="52600000"/>
    <n v="8"/>
  </r>
  <r>
    <s v="M. Perin"/>
    <d v="1992-10-11T00:00:00"/>
    <x v="6"/>
    <n v="187.96"/>
    <n v="77.099999999999994"/>
    <x v="7"/>
    <s v="Italy"/>
    <n v="84"/>
    <x v="1"/>
    <n v="29500000"/>
    <n v="105000"/>
    <s v="Right"/>
    <n v="2"/>
    <n v="3"/>
    <n v="1"/>
    <s v="Lean"/>
    <n v="50900000"/>
    <m/>
  </r>
  <r>
    <s v="S. de Vrij"/>
    <d v="1992-05-02T00:00:00"/>
    <x v="1"/>
    <n v="187.96"/>
    <n v="78"/>
    <x v="4"/>
    <s v="Netherlands"/>
    <n v="84"/>
    <x v="9"/>
    <n v="31500000"/>
    <n v="88000"/>
    <s v="Right"/>
    <n v="3"/>
    <n v="4"/>
    <n v="2"/>
    <s v="Normal"/>
    <n v="55900000"/>
    <n v="14"/>
  </r>
  <r>
    <s v="Felipe Anderson"/>
    <s v="4/15/1993"/>
    <x v="2"/>
    <n v="175.26"/>
    <n v="69.900000000000006"/>
    <x v="26"/>
    <s v="Brazil"/>
    <n v="84"/>
    <x v="9"/>
    <n v="38000000"/>
    <n v="120000"/>
    <s v="Right"/>
    <n v="3"/>
    <n v="4"/>
    <n v="4"/>
    <s v="Normal"/>
    <n v="75100000"/>
    <m/>
  </r>
  <r>
    <s v="M. Depay"/>
    <s v="2/13/1994"/>
    <x v="2"/>
    <n v="175.26"/>
    <n v="78"/>
    <x v="124"/>
    <s v="Netherlands"/>
    <n v="84"/>
    <x v="3"/>
    <n v="41000000"/>
    <n v="93000"/>
    <s v="Right"/>
    <n v="3"/>
    <n v="3"/>
    <n v="5"/>
    <s v="Stocky"/>
    <n v="81000000"/>
    <n v="10"/>
  </r>
  <r>
    <s v="F. Thauvin"/>
    <s v="1/26/1993"/>
    <x v="6"/>
    <n v="152.4"/>
    <n v="69.900000000000006"/>
    <x v="54"/>
    <s v="France"/>
    <n v="84"/>
    <x v="10"/>
    <n v="37000000"/>
    <n v="72000"/>
    <s v="Left"/>
    <n v="2"/>
    <n v="3"/>
    <n v="4"/>
    <s v="Normal"/>
    <n v="73100000"/>
    <n v="20"/>
  </r>
  <r>
    <s v="Pepe"/>
    <s v="2/26/1983"/>
    <x v="19"/>
    <n v="187.96"/>
    <n v="81.2"/>
    <x v="4"/>
    <s v="Portugal"/>
    <n v="85"/>
    <x v="10"/>
    <n v="9000000"/>
    <n v="18000"/>
    <s v="Right"/>
    <n v="4"/>
    <n v="3"/>
    <n v="2"/>
    <s v="Lean"/>
    <n v="18000000"/>
    <n v="33"/>
  </r>
  <r>
    <s v="V. Kompany"/>
    <d v="1986-10-04T00:00:00"/>
    <x v="5"/>
    <n v="190.5"/>
    <n v="84.8"/>
    <x v="4"/>
    <s v="Belgium"/>
    <n v="85"/>
    <x v="10"/>
    <n v="22000000"/>
    <n v="170000"/>
    <s v="Right"/>
    <n v="4"/>
    <n v="3"/>
    <n v="2"/>
    <s v="Normal"/>
    <n v="40700000"/>
    <n v="4"/>
  </r>
  <r>
    <s v="Filipe Luֳ­s"/>
    <d v="1985-09-08T00:00:00"/>
    <x v="8"/>
    <n v="182.88"/>
    <n v="73.900000000000006"/>
    <x v="14"/>
    <s v="Brazil"/>
    <n v="85"/>
    <x v="10"/>
    <n v="21500000"/>
    <n v="81000"/>
    <s v="Left"/>
    <n v="3"/>
    <n v="3"/>
    <n v="3"/>
    <s v="Lean"/>
    <n v="44100000"/>
    <m/>
  </r>
  <r>
    <s v="B. Matuidi"/>
    <d v="1987-09-04T00:00:00"/>
    <x v="0"/>
    <n v="154.94"/>
    <n v="74.8"/>
    <x v="8"/>
    <s v="France"/>
    <n v="85"/>
    <x v="10"/>
    <n v="26000000"/>
    <n v="145000"/>
    <s v="Left"/>
    <n v="3"/>
    <n v="2"/>
    <n v="2"/>
    <s v="Lean"/>
    <n v="42900000"/>
    <n v="14"/>
  </r>
  <r>
    <s v="M. ֳ–zil"/>
    <s v="10/15/1988"/>
    <x v="4"/>
    <n v="154.94"/>
    <n v="76.2"/>
    <x v="11"/>
    <s v="Germany"/>
    <n v="85"/>
    <x v="10"/>
    <n v="37500000"/>
    <n v="175000"/>
    <s v="Left"/>
    <n v="4"/>
    <n v="2"/>
    <n v="4"/>
    <s v="Lean"/>
    <n v="71300000"/>
    <m/>
  </r>
  <r>
    <s v="A. Witsel"/>
    <d v="1989-12-01T00:00:00"/>
    <x v="4"/>
    <n v="187.96"/>
    <n v="81.2"/>
    <x v="8"/>
    <s v="Belgium"/>
    <n v="85"/>
    <x v="10"/>
    <n v="30000000"/>
    <n v="84000"/>
    <s v="Right"/>
    <n v="3"/>
    <n v="4"/>
    <n v="4"/>
    <s v="Lean"/>
    <n v="51000000"/>
    <n v="6"/>
  </r>
  <r>
    <s v="R. Nainggolan"/>
    <d v="1988-04-05T00:00:00"/>
    <x v="4"/>
    <n v="175.26"/>
    <n v="77.099999999999994"/>
    <x v="2"/>
    <s v="Belgium"/>
    <n v="85"/>
    <x v="10"/>
    <n v="35500000"/>
    <n v="105000"/>
    <s v="Right"/>
    <n v="3"/>
    <n v="3"/>
    <n v="3"/>
    <s v="Stocky"/>
    <n v="60400000"/>
    <m/>
  </r>
  <r>
    <s v="E. Dֵ¾eko"/>
    <s v="3/17/1986"/>
    <x v="5"/>
    <n v="193.04"/>
    <n v="79.8"/>
    <x v="6"/>
    <s v="Bosnia Herzegovina"/>
    <n v="85"/>
    <x v="10"/>
    <n v="30500000"/>
    <n v="115000"/>
    <s v="Right"/>
    <n v="3"/>
    <n v="5"/>
    <n v="2"/>
    <s v="Lean"/>
    <n v="51900000"/>
    <m/>
  </r>
  <r>
    <s v="I. Periֵ¡iִ‡"/>
    <d v="1989-02-02T00:00:00"/>
    <x v="4"/>
    <n v="185.42"/>
    <n v="79.8"/>
    <x v="26"/>
    <s v="Croatia"/>
    <n v="85"/>
    <x v="10"/>
    <n v="37500000"/>
    <n v="110000"/>
    <s v="Right"/>
    <n v="3"/>
    <n v="5"/>
    <n v="4"/>
    <s v="Lean"/>
    <n v="63800000"/>
    <m/>
  </r>
  <r>
    <s v="M. Mandֵ¾ukiִ‡"/>
    <s v="5/21/1986"/>
    <x v="5"/>
    <n v="190.5"/>
    <n v="84.8"/>
    <x v="71"/>
    <s v="Croatia"/>
    <n v="85"/>
    <x v="10"/>
    <n v="30500000"/>
    <n v="175000"/>
    <s v="Right"/>
    <n v="3"/>
    <n v="3"/>
    <n v="3"/>
    <s v="Lean"/>
    <n v="50300000"/>
    <m/>
  </r>
  <r>
    <s v="A. Vidal"/>
    <s v="5/22/1987"/>
    <x v="0"/>
    <n v="154.94"/>
    <n v="74.8"/>
    <x v="13"/>
    <s v="Chile"/>
    <n v="85"/>
    <x v="10"/>
    <n v="33000000"/>
    <n v="225000"/>
    <s v="Right"/>
    <n v="4"/>
    <n v="4"/>
    <n v="3"/>
    <s v="Normal"/>
    <n v="67700000"/>
    <n v="8"/>
  </r>
  <r>
    <s v="A. Di Marֳ­a"/>
    <s v="2/14/1988"/>
    <x v="0"/>
    <n v="154.94"/>
    <n v="68.900000000000006"/>
    <x v="22"/>
    <s v="Argentina"/>
    <n v="85"/>
    <x v="10"/>
    <n v="36500000"/>
    <n v="140000"/>
    <s v="Left"/>
    <n v="4"/>
    <n v="2"/>
    <n v="5"/>
    <s v="Lean"/>
    <n v="67500000"/>
    <m/>
  </r>
  <r>
    <s v="J. Boateng"/>
    <d v="1988-03-09T00:00:00"/>
    <x v="4"/>
    <n v="193.04"/>
    <n v="89.8"/>
    <x v="4"/>
    <s v="Germany"/>
    <n v="85"/>
    <x v="10"/>
    <n v="30000000"/>
    <n v="115000"/>
    <s v="Right"/>
    <n v="4"/>
    <n v="4"/>
    <n v="2"/>
    <s v="Stocky"/>
    <n v="49500000"/>
    <n v="17"/>
  </r>
  <r>
    <s v="Y. Brahimi"/>
    <d v="1990-08-02T00:00:00"/>
    <x v="9"/>
    <n v="175.26"/>
    <n v="66.2"/>
    <x v="26"/>
    <s v="Algeria"/>
    <n v="85"/>
    <x v="10"/>
    <n v="39000000"/>
    <n v="28000"/>
    <s v="Right"/>
    <n v="3"/>
    <n v="3"/>
    <n v="4"/>
    <s v="Normal"/>
    <n v="78000000"/>
    <m/>
  </r>
  <r>
    <s v="Paulinho"/>
    <s v="7/25/1988"/>
    <x v="4"/>
    <n v="182.88"/>
    <n v="71.2"/>
    <x v="125"/>
    <s v="Brazil"/>
    <n v="85"/>
    <x v="10"/>
    <n v="37000000"/>
    <n v="39000"/>
    <s v="Right"/>
    <n v="3"/>
    <n v="3"/>
    <n v="3"/>
    <s v="Lean"/>
    <n v="81400000"/>
    <m/>
  </r>
  <r>
    <s v="Parejo"/>
    <s v="4/16/1989"/>
    <x v="9"/>
    <n v="182.88"/>
    <n v="73.900000000000006"/>
    <x v="25"/>
    <s v="Spain"/>
    <n v="85"/>
    <x v="10"/>
    <n v="37000000"/>
    <n v="66000"/>
    <s v="Right"/>
    <n v="2"/>
    <n v="4"/>
    <n v="3"/>
    <s v="Lean"/>
    <n v="77700000"/>
    <m/>
  </r>
  <r>
    <s v="Douglas Costa"/>
    <s v="9/14/1990"/>
    <x v="18"/>
    <n v="172.72"/>
    <n v="69.900000000000006"/>
    <x v="126"/>
    <s v="Brazil"/>
    <n v="85"/>
    <x v="10"/>
    <n v="40500000"/>
    <n v="160000"/>
    <s v="Left"/>
    <n v="3"/>
    <n v="3"/>
    <n v="5"/>
    <s v="Normal"/>
    <n v="66800000"/>
    <m/>
  </r>
  <r>
    <s v="K. Manolas"/>
    <s v="6/14/1991"/>
    <x v="1"/>
    <n v="187.96"/>
    <n v="83"/>
    <x v="4"/>
    <s v="Greece"/>
    <n v="85"/>
    <x v="9"/>
    <n v="36500000"/>
    <n v="96000"/>
    <s v="Right"/>
    <n v="3"/>
    <n v="2"/>
    <n v="2"/>
    <s v="Normal"/>
    <n v="64800000"/>
    <n v="4"/>
  </r>
  <r>
    <s v="A. Lacazette"/>
    <s v="5/28/1991"/>
    <x v="1"/>
    <n v="175.26"/>
    <n v="73"/>
    <x v="6"/>
    <s v="France"/>
    <n v="85"/>
    <x v="9"/>
    <n v="45000000"/>
    <n v="180000"/>
    <s v="Right"/>
    <n v="3"/>
    <n v="4"/>
    <n v="4"/>
    <s v="Normal"/>
    <n v="88900000"/>
    <m/>
  </r>
  <r>
    <s v="Koke"/>
    <d v="1992-08-01T00:00:00"/>
    <x v="1"/>
    <n v="175.26"/>
    <n v="73.900000000000006"/>
    <x v="127"/>
    <s v="Spain"/>
    <n v="85"/>
    <x v="10"/>
    <n v="41500000"/>
    <n v="88000"/>
    <s v="Right"/>
    <n v="3"/>
    <n v="4"/>
    <n v="3"/>
    <s v="Normal"/>
    <n v="85100000"/>
    <n v="8"/>
  </r>
  <r>
    <s v="A. Lopes"/>
    <d v="1990-01-10T00:00:00"/>
    <x v="18"/>
    <n v="182.88"/>
    <n v="81.2"/>
    <x v="7"/>
    <s v="Portugal"/>
    <n v="85"/>
    <x v="8"/>
    <n v="31000000"/>
    <n v="78000"/>
    <s v="Left"/>
    <n v="2"/>
    <n v="2"/>
    <n v="1"/>
    <s v="Normal"/>
    <n v="61200000"/>
    <m/>
  </r>
  <r>
    <s v="H. Son"/>
    <d v="1992-08-07T00:00:00"/>
    <x v="6"/>
    <n v="182.88"/>
    <n v="64.900000000000006"/>
    <x v="99"/>
    <s v="Korea Republic"/>
    <n v="85"/>
    <x v="9"/>
    <n v="46000000"/>
    <n v="140000"/>
    <s v="Right"/>
    <n v="3"/>
    <n v="5"/>
    <n v="4"/>
    <s v="Lean"/>
    <n v="88600000"/>
    <m/>
  </r>
  <r>
    <s v="R. Mahrez"/>
    <s v="2/21/1991"/>
    <x v="18"/>
    <n v="152.4"/>
    <n v="67.099999999999994"/>
    <x v="42"/>
    <s v="Algeria"/>
    <n v="85"/>
    <x v="10"/>
    <n v="40500000"/>
    <n v="205000"/>
    <s v="Left"/>
    <n v="3"/>
    <n v="4"/>
    <n v="5"/>
    <s v="Lean"/>
    <n v="74900000"/>
    <m/>
  </r>
  <r>
    <s v="Carvajal"/>
    <d v="1992-11-01T00:00:00"/>
    <x v="1"/>
    <n v="172.72"/>
    <n v="73"/>
    <x v="27"/>
    <s v="Spain"/>
    <n v="85"/>
    <x v="9"/>
    <n v="36500000"/>
    <n v="205000"/>
    <s v="Right"/>
    <n v="3"/>
    <n v="3"/>
    <n v="3"/>
    <s v="Stocky"/>
    <n v="77600000"/>
    <n v="2"/>
  </r>
  <r>
    <s v="Marquinhos"/>
    <s v="5/14/1994"/>
    <x v="7"/>
    <n v="182.88"/>
    <n v="74.8"/>
    <x v="63"/>
    <s v="Brazil"/>
    <n v="85"/>
    <x v="4"/>
    <n v="43500000"/>
    <n v="98000"/>
    <s v="Right"/>
    <n v="3"/>
    <n v="3"/>
    <n v="2"/>
    <s v="Lean"/>
    <n v="83700000"/>
    <m/>
  </r>
  <r>
    <s v="Saֳ÷l"/>
    <s v="11/21/1994"/>
    <x v="7"/>
    <n v="182.88"/>
    <n v="77.099999999999994"/>
    <x v="128"/>
    <s v="Spain"/>
    <n v="85"/>
    <x v="4"/>
    <n v="50500000"/>
    <n v="77000"/>
    <s v="Left"/>
    <n v="3"/>
    <n v="4"/>
    <n v="3"/>
    <s v="Lean"/>
    <n v="107300000"/>
    <n v="6"/>
  </r>
  <r>
    <s v="D. Alli"/>
    <d v="1996-11-04T00:00:00"/>
    <x v="11"/>
    <n v="187.96"/>
    <n v="79.8"/>
    <x v="20"/>
    <s v="England"/>
    <n v="85"/>
    <x v="4"/>
    <n v="51500000"/>
    <n v="125000"/>
    <s v="Right"/>
    <n v="3"/>
    <n v="3"/>
    <n v="4"/>
    <s v="Lean"/>
    <n v="99100000"/>
    <n v="20"/>
  </r>
  <r>
    <s v="A. Laporte"/>
    <s v="5/27/1994"/>
    <x v="7"/>
    <n v="187.96"/>
    <n v="84.8"/>
    <x v="97"/>
    <s v="France"/>
    <n v="85"/>
    <x v="3"/>
    <n v="41000000"/>
    <n v="150000"/>
    <s v="Left"/>
    <n v="2"/>
    <n v="3"/>
    <n v="2"/>
    <s v="Normal"/>
    <n v="78900000"/>
    <m/>
  </r>
  <r>
    <s v="S. Milinkoviִ‡-Saviִ‡"/>
    <s v="2/27/1995"/>
    <x v="7"/>
    <n v="190.5"/>
    <n v="76.2"/>
    <x v="2"/>
    <s v="Serbia"/>
    <n v="85"/>
    <x v="4"/>
    <n v="50500000"/>
    <n v="73000"/>
    <s v="Right"/>
    <n v="2"/>
    <n v="4"/>
    <n v="4"/>
    <s v="Normal"/>
    <n v="89600000"/>
    <m/>
  </r>
  <r>
    <s v="K. Benzema"/>
    <s v="12/19/1987"/>
    <x v="0"/>
    <n v="185.42"/>
    <n v="81.2"/>
    <x v="6"/>
    <s v="France"/>
    <n v="86"/>
    <x v="9"/>
    <n v="43000000"/>
    <n v="265000"/>
    <s v="Right"/>
    <n v="4"/>
    <n v="4"/>
    <n v="4"/>
    <s v="Normal"/>
    <n v="88200000"/>
    <m/>
  </r>
  <r>
    <s v="M. Pjaniִ‡"/>
    <d v="1990-02-04T00:00:00"/>
    <x v="18"/>
    <n v="152.4"/>
    <n v="72.099999999999994"/>
    <x v="13"/>
    <s v="Bosnia Herzegovina"/>
    <n v="86"/>
    <x v="9"/>
    <n v="44000000"/>
    <n v="180000"/>
    <s v="Right"/>
    <n v="3"/>
    <n v="4"/>
    <n v="3"/>
    <s v="Normal"/>
    <n v="72600000"/>
    <m/>
  </r>
  <r>
    <s v="L. Bonucci"/>
    <d v="1987-01-05T00:00:00"/>
    <x v="0"/>
    <n v="190.5"/>
    <n v="84.8"/>
    <x v="4"/>
    <s v="Italy"/>
    <n v="86"/>
    <x v="9"/>
    <n v="30000000"/>
    <n v="160000"/>
    <s v="Right"/>
    <n v="3"/>
    <n v="3"/>
    <n v="2"/>
    <s v="Lean"/>
    <n v="49500000"/>
    <n v="19"/>
  </r>
  <r>
    <s v="Azpilicueta"/>
    <s v="8/28/1989"/>
    <x v="9"/>
    <n v="152.4"/>
    <n v="76.2"/>
    <x v="48"/>
    <s v="Spain"/>
    <n v="86"/>
    <x v="9"/>
    <n v="35000000"/>
    <n v="175000"/>
    <s v="Right"/>
    <n v="3"/>
    <n v="3"/>
    <n v="2"/>
    <s v="Normal"/>
    <n v="64800000"/>
    <n v="14"/>
  </r>
  <r>
    <s v="W. Szczִ™sny"/>
    <s v="4/18/1990"/>
    <x v="18"/>
    <n v="195.58"/>
    <n v="89.8"/>
    <x v="7"/>
    <s v="Poland"/>
    <n v="86"/>
    <x v="3"/>
    <n v="37000000"/>
    <n v="135000"/>
    <s v="Right"/>
    <n v="3"/>
    <n v="3"/>
    <n v="1"/>
    <s v="Lean"/>
    <n v="63800000"/>
    <n v="1"/>
  </r>
  <r>
    <s v="T. Mֳ¼ller"/>
    <s v="9/13/1989"/>
    <x v="9"/>
    <n v="185.42"/>
    <n v="74.8"/>
    <x v="129"/>
    <s v="Germany"/>
    <n v="86"/>
    <x v="9"/>
    <n v="45000000"/>
    <n v="135000"/>
    <s v="Right"/>
    <n v="4"/>
    <n v="4"/>
    <n v="3"/>
    <s v="Lean"/>
    <n v="74300000"/>
    <n v="13"/>
  </r>
  <r>
    <s v="Alex Sandro"/>
    <s v="1/26/1991"/>
    <x v="18"/>
    <n v="154.94"/>
    <n v="79.8"/>
    <x v="130"/>
    <s v="Brazil"/>
    <n v="86"/>
    <x v="9"/>
    <n v="36500000"/>
    <n v="160000"/>
    <s v="Left"/>
    <n v="3"/>
    <n v="3"/>
    <n v="3"/>
    <s v="Normal"/>
    <n v="60200000"/>
    <m/>
  </r>
  <r>
    <s v="R. Lukaku"/>
    <s v="5/13/1993"/>
    <x v="2"/>
    <n v="190.5"/>
    <n v="93.9"/>
    <x v="6"/>
    <s v="Belgium"/>
    <n v="86"/>
    <x v="3"/>
    <n v="55000000"/>
    <n v="215000"/>
    <s v="Left"/>
    <n v="3"/>
    <n v="3"/>
    <n v="3"/>
    <s v="Stocky"/>
    <n v="108600000"/>
    <n v="9"/>
  </r>
  <r>
    <s v="M. Verratti"/>
    <d v="1992-05-11T00:00:00"/>
    <x v="6"/>
    <n v="165.1"/>
    <n v="59.9"/>
    <x v="13"/>
    <s v="Italy"/>
    <n v="86"/>
    <x v="1"/>
    <n v="55000000"/>
    <n v="135000"/>
    <s v="Right"/>
    <n v="3"/>
    <n v="4"/>
    <n v="4"/>
    <s v="Normal"/>
    <n v="105900000"/>
    <n v="6"/>
  </r>
  <r>
    <s v="R. Varane"/>
    <s v="4/25/1993"/>
    <x v="2"/>
    <n v="190.5"/>
    <n v="81.2"/>
    <x v="4"/>
    <s v="France"/>
    <n v="86"/>
    <x v="2"/>
    <n v="50000000"/>
    <n v="210000"/>
    <s v="Right"/>
    <n v="3"/>
    <n v="3"/>
    <n v="2"/>
    <s v="Lean"/>
    <n v="106300000"/>
    <n v="4"/>
  </r>
  <r>
    <s v="Roberto Firmino"/>
    <d v="1991-02-10T00:00:00"/>
    <x v="1"/>
    <n v="154.94"/>
    <n v="76.2"/>
    <x v="131"/>
    <s v="Brazil"/>
    <n v="86"/>
    <x v="8"/>
    <n v="53000000"/>
    <n v="195000"/>
    <s v="Right"/>
    <n v="3"/>
    <n v="4"/>
    <n v="4"/>
    <s v="Normal"/>
    <n v="102000000"/>
    <m/>
  </r>
  <r>
    <s v="S. Manֳ©"/>
    <d v="1992-10-04T00:00:00"/>
    <x v="6"/>
    <n v="175.26"/>
    <n v="68.900000000000006"/>
    <x v="132"/>
    <s v="Senegal"/>
    <n v="86"/>
    <x v="8"/>
    <n v="52000000"/>
    <n v="195000"/>
    <s v="Right"/>
    <n v="3"/>
    <n v="4"/>
    <n v="4"/>
    <s v="Lean"/>
    <n v="100100000"/>
    <m/>
  </r>
  <r>
    <s v="Ederson"/>
    <s v="8/17/1993"/>
    <x v="2"/>
    <n v="187.96"/>
    <n v="86.2"/>
    <x v="7"/>
    <s v="Brazil"/>
    <n v="86"/>
    <x v="4"/>
    <n v="41500000"/>
    <n v="125000"/>
    <s v="Left"/>
    <n v="2"/>
    <n v="3"/>
    <n v="1"/>
    <s v="Normal"/>
    <n v="79900000"/>
    <m/>
  </r>
  <r>
    <s v="J. Kimmich"/>
    <d v="1995-08-02T00:00:00"/>
    <x v="7"/>
    <n v="175.26"/>
    <n v="69.900000000000006"/>
    <x v="133"/>
    <s v="Germany"/>
    <n v="86"/>
    <x v="3"/>
    <n v="45000000"/>
    <n v="100000"/>
    <s v="Right"/>
    <n v="3"/>
    <n v="4"/>
    <n v="3"/>
    <s v="Lean"/>
    <n v="77600000"/>
    <n v="18"/>
  </r>
  <r>
    <s v="Bernardo Silva"/>
    <d v="1994-10-08T00:00:00"/>
    <x v="7"/>
    <n v="172.72"/>
    <n v="64"/>
    <x v="134"/>
    <s v="Portugal"/>
    <n v="86"/>
    <x v="2"/>
    <n v="59500000"/>
    <n v="180000"/>
    <s v="Left"/>
    <n v="2"/>
    <n v="3"/>
    <n v="4"/>
    <s v="Lean"/>
    <n v="114500000"/>
    <n v="11"/>
  </r>
  <r>
    <s v="L. Sanֳ©"/>
    <d v="1996-11-01T00:00:00"/>
    <x v="10"/>
    <n v="182.88"/>
    <n v="74.8"/>
    <x v="135"/>
    <s v="Germany"/>
    <n v="86"/>
    <x v="6"/>
    <n v="61000000"/>
    <n v="195000"/>
    <s v="Left"/>
    <n v="2"/>
    <n v="3"/>
    <n v="4"/>
    <s v="Lean"/>
    <n v="125100000"/>
    <n v="19"/>
  </r>
  <r>
    <s v="R. Sterling"/>
    <d v="1994-08-12T00:00:00"/>
    <x v="7"/>
    <n v="170.18"/>
    <n v="68.900000000000006"/>
    <x v="22"/>
    <s v="England"/>
    <n v="87"/>
    <x v="1"/>
    <n v="62000000"/>
    <n v="210000"/>
    <s v="Right"/>
    <n v="3"/>
    <n v="3"/>
    <n v="4"/>
    <s v="Lean"/>
    <n v="119400000"/>
    <n v="10"/>
  </r>
  <r>
    <s v="S. Umtiti"/>
    <s v="11/14/1993"/>
    <x v="2"/>
    <n v="182.88"/>
    <n v="74.8"/>
    <x v="4"/>
    <s v="France"/>
    <n v="87"/>
    <x v="6"/>
    <n v="57000000"/>
    <n v="205000"/>
    <s v="Left"/>
    <n v="3"/>
    <n v="3"/>
    <n v="2"/>
    <s v="Normal"/>
    <n v="121100000"/>
    <m/>
  </r>
  <r>
    <s v="Alisson"/>
    <d v="1992-02-10T00:00:00"/>
    <x v="6"/>
    <n v="190.5"/>
    <n v="91.2"/>
    <x v="7"/>
    <s v="Brazil"/>
    <n v="87"/>
    <x v="2"/>
    <n v="46000000"/>
    <n v="135000"/>
    <s v="Right"/>
    <n v="3"/>
    <n v="3"/>
    <n v="1"/>
    <s v="Normal"/>
    <n v="88600000"/>
    <m/>
  </r>
  <r>
    <s v="G. Buffon"/>
    <s v="1/28/1978"/>
    <x v="20"/>
    <n v="193.04"/>
    <n v="92.1"/>
    <x v="7"/>
    <s v="Italy"/>
    <n v="88"/>
    <x v="3"/>
    <n v="4000000"/>
    <n v="77000"/>
    <s v="Right"/>
    <n v="4"/>
    <n v="2"/>
    <n v="1"/>
    <s v="Normal"/>
    <n v="7400000"/>
    <m/>
  </r>
  <r>
    <s v="Piquֳ©"/>
    <d v="1987-02-02T00:00:00"/>
    <x v="5"/>
    <n v="193.04"/>
    <n v="84.8"/>
    <x v="4"/>
    <s v="Spain"/>
    <n v="88"/>
    <x v="3"/>
    <n v="40000000"/>
    <n v="285000"/>
    <s v="Right"/>
    <n v="4"/>
    <n v="3"/>
    <n v="2"/>
    <s v="Normal"/>
    <n v="82000000"/>
    <m/>
  </r>
  <r>
    <s v="S. Handanoviִ"/>
    <s v="7/14/1984"/>
    <x v="13"/>
    <n v="193.04"/>
    <n v="92.1"/>
    <x v="7"/>
    <s v="Slovenia"/>
    <n v="88"/>
    <x v="3"/>
    <n v="30000000"/>
    <n v="110000"/>
    <s v="Right"/>
    <n v="3"/>
    <n v="2"/>
    <n v="1"/>
    <s v="Normal"/>
    <n v="51000000"/>
    <m/>
  </r>
  <r>
    <s v="Thiago Silva"/>
    <s v="9/22/1984"/>
    <x v="13"/>
    <n v="182.88"/>
    <n v="82.1"/>
    <x v="4"/>
    <s v="Brazil"/>
    <n v="88"/>
    <x v="3"/>
    <n v="24000000"/>
    <n v="165000"/>
    <s v="Right"/>
    <n v="4"/>
    <n v="3"/>
    <n v="2"/>
    <s v="Normal"/>
    <n v="44400000"/>
    <m/>
  </r>
  <r>
    <s v="H. Lloris"/>
    <s v="12/26/1986"/>
    <x v="5"/>
    <n v="187.96"/>
    <n v="82.1"/>
    <x v="7"/>
    <s v="France"/>
    <n v="88"/>
    <x v="3"/>
    <n v="36000000"/>
    <n v="150000"/>
    <s v="Left"/>
    <n v="4"/>
    <n v="1"/>
    <n v="1"/>
    <s v="Lean"/>
    <n v="66600000"/>
    <n v="1"/>
  </r>
  <r>
    <s v="G. Bale"/>
    <s v="7/16/1989"/>
    <x v="9"/>
    <n v="185.42"/>
    <n v="82.1"/>
    <x v="108"/>
    <s v="Wales"/>
    <n v="88"/>
    <x v="3"/>
    <n v="60000000"/>
    <n v="355000"/>
    <s v="Left"/>
    <n v="4"/>
    <n v="3"/>
    <n v="4"/>
    <s v="Lean"/>
    <n v="123000000"/>
    <n v="11"/>
  </r>
  <r>
    <s v="M. Hummels"/>
    <s v="12/16/1988"/>
    <x v="4"/>
    <n v="190.5"/>
    <n v="92.1"/>
    <x v="4"/>
    <s v="Germany"/>
    <n v="88"/>
    <x v="3"/>
    <n v="46000000"/>
    <n v="160000"/>
    <s v="Right"/>
    <n v="4"/>
    <n v="3"/>
    <n v="3"/>
    <s v="Normal"/>
    <n v="75900000"/>
    <n v="5"/>
  </r>
  <r>
    <s v="M. Reus"/>
    <s v="5/31/1989"/>
    <x v="9"/>
    <n v="154.94"/>
    <n v="71.2"/>
    <x v="136"/>
    <s v="Germany"/>
    <n v="88"/>
    <x v="3"/>
    <n v="58000000"/>
    <n v="130000"/>
    <s v="Right"/>
    <n v="4"/>
    <n v="4"/>
    <n v="4"/>
    <s v="Lean"/>
    <n v="98600000"/>
    <n v="11"/>
  </r>
  <r>
    <s v="P. Aubameyang"/>
    <s v="6/18/1989"/>
    <x v="9"/>
    <n v="187.96"/>
    <n v="79.8"/>
    <x v="55"/>
    <s v="Gabon"/>
    <n v="88"/>
    <x v="3"/>
    <n v="59000000"/>
    <n v="265000"/>
    <s v="Right"/>
    <n v="3"/>
    <n v="4"/>
    <n v="4"/>
    <s v="Lean"/>
    <n v="112100000"/>
    <m/>
  </r>
  <r>
    <s v="Coutinho"/>
    <d v="1992-12-06T00:00:00"/>
    <x v="6"/>
    <n v="172.72"/>
    <n v="68"/>
    <x v="137"/>
    <s v="Brazil"/>
    <n v="88"/>
    <x v="1"/>
    <n v="69500000"/>
    <n v="340000"/>
    <s v="Right"/>
    <n v="3"/>
    <n v="4"/>
    <n v="5"/>
    <s v="Normal"/>
    <n v="147700000"/>
    <m/>
  </r>
  <r>
    <s v="N. Kantֳ©"/>
    <s v="3/29/1991"/>
    <x v="1"/>
    <n v="167.64"/>
    <n v="72.099999999999994"/>
    <x v="8"/>
    <s v="France"/>
    <n v="89"/>
    <x v="4"/>
    <n v="63000000"/>
    <n v="225000"/>
    <s v="Right"/>
    <n v="3"/>
    <n v="3"/>
    <n v="2"/>
    <s v="Normal"/>
    <n v="121300000"/>
    <n v="13"/>
  </r>
  <r>
    <s v="G. Chiellini"/>
    <s v="8/14/1984"/>
    <x v="13"/>
    <n v="187.96"/>
    <n v="84.8"/>
    <x v="4"/>
    <s v="Italy"/>
    <n v="90"/>
    <x v="4"/>
    <n v="31000000"/>
    <n v="225000"/>
    <s v="Left"/>
    <n v="4"/>
    <n v="3"/>
    <n v="2"/>
    <s v="Normal"/>
    <n v="51200000"/>
    <n v="3"/>
  </r>
  <r>
    <s v="Sergio Ramos"/>
    <s v="3/30/1986"/>
    <x v="5"/>
    <n v="182.88"/>
    <n v="82.1"/>
    <x v="4"/>
    <s v="Spain"/>
    <n v="90"/>
    <x v="4"/>
    <n v="44000000"/>
    <n v="310000"/>
    <s v="Right"/>
    <n v="4"/>
    <n v="3"/>
    <n v="3"/>
    <s v="Normal"/>
    <n v="90200000"/>
    <n v="15"/>
  </r>
  <r>
    <s v="David Silva"/>
    <d v="1986-08-01T00:00:00"/>
    <x v="8"/>
    <n v="172.72"/>
    <n v="67.099999999999994"/>
    <x v="19"/>
    <s v="Spain"/>
    <n v="90"/>
    <x v="4"/>
    <n v="60000000"/>
    <n v="285000"/>
    <s v="Left"/>
    <n v="4"/>
    <n v="2"/>
    <n v="4"/>
    <s v="Normal"/>
    <n v="111000000"/>
    <m/>
  </r>
  <r>
    <s v="D. Godֳ­n"/>
    <s v="2/16/1986"/>
    <x v="8"/>
    <n v="187.96"/>
    <n v="78"/>
    <x v="4"/>
    <s v="Uruguay"/>
    <n v="90"/>
    <x v="4"/>
    <n v="44000000"/>
    <n v="125000"/>
    <s v="Right"/>
    <n v="3"/>
    <n v="3"/>
    <n v="2"/>
    <s v="Lean"/>
    <n v="90200000"/>
    <n v="3"/>
  </r>
  <r>
    <s v="T. Kroos"/>
    <d v="1990-04-01T00:00:00"/>
    <x v="9"/>
    <n v="182.88"/>
    <n v="76.2"/>
    <x v="25"/>
    <s v="Germany"/>
    <n v="90"/>
    <x v="4"/>
    <n v="76500000"/>
    <n v="355000"/>
    <s v="Right"/>
    <n v="4"/>
    <n v="5"/>
    <n v="3"/>
    <s v="Normal"/>
    <n v="156800000"/>
    <n v="8"/>
  </r>
  <r>
    <s v="R. Lewandowski"/>
    <s v="8/21/1988"/>
    <x v="4"/>
    <n v="182.88"/>
    <n v="79.8"/>
    <x v="6"/>
    <s v="Poland"/>
    <n v="90"/>
    <x v="4"/>
    <n v="77000000"/>
    <n v="205000"/>
    <s v="Right"/>
    <n v="4"/>
    <n v="4"/>
    <n v="4"/>
    <s v="Normal"/>
    <n v="127100000"/>
    <n v="9"/>
  </r>
  <r>
    <s v="J. Oblak"/>
    <d v="1993-07-01T00:00:00"/>
    <x v="6"/>
    <n v="187.96"/>
    <n v="87.1"/>
    <x v="7"/>
    <s v="Slovenia"/>
    <n v="90"/>
    <x v="7"/>
    <n v="68000000"/>
    <n v="94000"/>
    <s v="Right"/>
    <n v="3"/>
    <n v="3"/>
    <n v="1"/>
    <s v="Normal"/>
    <n v="144500000"/>
    <n v="1"/>
  </r>
  <r>
    <s v="H. Kane"/>
    <s v="7/28/1993"/>
    <x v="2"/>
    <n v="187.96"/>
    <n v="88.9"/>
    <x v="6"/>
    <s v="England"/>
    <n v="90"/>
    <x v="6"/>
    <n v="96500000"/>
    <n v="210000"/>
    <s v="Right"/>
    <n v="3"/>
    <n v="4"/>
    <n v="3"/>
    <s v="Normal"/>
    <n v="185800000"/>
    <n v="9"/>
  </r>
  <r>
    <s v="L. Suֳ¡rez"/>
    <s v="1/24/1987"/>
    <x v="5"/>
    <n v="182.88"/>
    <n v="86.2"/>
    <x v="6"/>
    <s v="Uruguay"/>
    <n v="91"/>
    <x v="2"/>
    <n v="80000000"/>
    <n v="455000"/>
    <s v="Right"/>
    <n v="5"/>
    <n v="4"/>
    <n v="3"/>
    <s v="Normal"/>
    <n v="164000000"/>
    <n v="9"/>
  </r>
  <r>
    <s v="L. Modriִ‡"/>
    <d v="1985-09-09T00:00:00"/>
    <x v="8"/>
    <n v="172.72"/>
    <n v="66.2"/>
    <x v="25"/>
    <s v="Croatia"/>
    <n v="91"/>
    <x v="2"/>
    <n v="67000000"/>
    <n v="420000"/>
    <s v="Right"/>
    <n v="4"/>
    <n v="4"/>
    <n v="4"/>
    <s v="Lean"/>
    <n v="137400000"/>
    <m/>
  </r>
  <r>
    <s v="E. Hazard"/>
    <d v="1991-07-01T00:00:00"/>
    <x v="18"/>
    <n v="172.72"/>
    <n v="76.2"/>
    <x v="60"/>
    <s v="Belgium"/>
    <n v="91"/>
    <x v="2"/>
    <n v="93000000"/>
    <n v="340000"/>
    <s v="Right"/>
    <n v="4"/>
    <n v="4"/>
    <n v="4"/>
    <s v="Normal"/>
    <n v="172100000"/>
    <n v="10"/>
  </r>
  <r>
    <s v="K. De Bruyne"/>
    <s v="6/28/1991"/>
    <x v="1"/>
    <n v="154.94"/>
    <n v="69.900000000000006"/>
    <x v="19"/>
    <s v="Belgium"/>
    <n v="91"/>
    <x v="6"/>
    <n v="102000000"/>
    <n v="355000"/>
    <s v="Right"/>
    <n v="4"/>
    <n v="5"/>
    <n v="4"/>
    <s v="Normal"/>
    <n v="196400000"/>
    <n v="7"/>
  </r>
  <r>
    <s v="De Gea"/>
    <d v="1990-07-11T00:00:00"/>
    <x v="18"/>
    <n v="193.04"/>
    <n v="76.2"/>
    <x v="7"/>
    <s v="Spain"/>
    <n v="91"/>
    <x v="7"/>
    <n v="72000000"/>
    <n v="260000"/>
    <s v="Right"/>
    <n v="4"/>
    <n v="3"/>
    <n v="1"/>
    <s v="Lean"/>
    <n v="142200000"/>
    <n v="1"/>
  </r>
  <r>
    <s v="Neymar Jr"/>
    <d v="1992-05-02T00:00:00"/>
    <x v="1"/>
    <n v="175.26"/>
    <n v="68"/>
    <x v="76"/>
    <s v="Brazil"/>
    <n v="92"/>
    <x v="6"/>
    <n v="108000000"/>
    <n v="290000"/>
    <s v="Right"/>
    <n v="5"/>
    <n v="5"/>
    <n v="5"/>
    <s v="Neymar"/>
    <n v="199800000"/>
    <n v="10"/>
  </r>
  <r>
    <s v="Cristiano Ronaldo"/>
    <d v="1985-05-02T00:00:00"/>
    <x v="13"/>
    <n v="187.96"/>
    <n v="83"/>
    <x v="71"/>
    <s v="Portugal"/>
    <n v="94"/>
    <x v="0"/>
    <n v="77000000"/>
    <n v="405000"/>
    <s v="Right"/>
    <n v="5"/>
    <n v="4"/>
    <n v="5"/>
    <s v="C. Ronaldo"/>
    <n v="127100000"/>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F89F80-260D-4DD5-81D0-945E7FFF085C}" name="PivotTable2" cacheId="0" applyNumberFormats="0" applyBorderFormats="0" applyFontFormats="0" applyPatternFormats="0" applyAlignmentFormats="0" applyWidthHeightFormats="1" dataCaption="ערכים" updatedVersion="8" minRefreshableVersion="3" useAutoFormatting="1" itemPrintTitles="1" createdVersion="8" indent="0" outline="1" outlineData="1" multipleFieldFilters="0" chartFormat="1">
  <location ref="A3:D9" firstHeaderRow="1" firstDataRow="2" firstDataCol="1" rowPageCount="1" colPageCount="1"/>
  <pivotFields count="18">
    <pivotField showAll="0"/>
    <pivotField showAll="0"/>
    <pivotField axis="axisPage" multipleItemSelectionAllowed="1" showAll="0">
      <items count="22">
        <item x="17"/>
        <item x="15"/>
        <item x="16"/>
        <item x="3"/>
        <item x="12"/>
        <item x="11"/>
        <item x="10"/>
        <item x="7"/>
        <item x="2"/>
        <item x="6"/>
        <item x="1"/>
        <item x="18"/>
        <item x="9"/>
        <item x="4"/>
        <item h="1" x="0"/>
        <item h="1" x="5"/>
        <item h="1" x="8"/>
        <item h="1" x="13"/>
        <item h="1" x="19"/>
        <item h="1" x="14"/>
        <item h="1" x="20"/>
        <item t="default"/>
      </items>
    </pivotField>
    <pivotField showAll="0"/>
    <pivotField showAll="0"/>
    <pivotField showAll="0"/>
    <pivotField showAll="0"/>
    <pivotField showAll="0"/>
    <pivotField showAll="0"/>
    <pivotField dataField="1" showAll="0"/>
    <pivotField showAll="0"/>
    <pivotField axis="axisCol" showAll="0">
      <items count="3">
        <item x="0"/>
        <item x="1"/>
        <item t="default"/>
      </items>
    </pivotField>
    <pivotField showAll="0"/>
    <pivotField axis="axisRow" showAll="0">
      <items count="6">
        <item x="4"/>
        <item x="3"/>
        <item x="2"/>
        <item x="0"/>
        <item x="1"/>
        <item t="default"/>
      </items>
    </pivotField>
    <pivotField showAll="0"/>
    <pivotField showAll="0"/>
    <pivotField showAll="0"/>
    <pivotField showAll="0"/>
  </pivotFields>
  <rowFields count="1">
    <field x="13"/>
  </rowFields>
  <rowItems count="5">
    <i>
      <x v="1"/>
    </i>
    <i>
      <x v="2"/>
    </i>
    <i>
      <x v="3"/>
    </i>
    <i>
      <x v="4"/>
    </i>
    <i t="grand">
      <x/>
    </i>
  </rowItems>
  <colFields count="1">
    <field x="11"/>
  </colFields>
  <colItems count="3">
    <i>
      <x/>
    </i>
    <i>
      <x v="1"/>
    </i>
    <i t="grand">
      <x/>
    </i>
  </colItems>
  <pageFields count="1">
    <pageField fld="2" hier="-1"/>
  </pageFields>
  <dataFields count="1">
    <dataField name="ממוצע של value_euro" fld="9" subtotal="average" baseField="13" baseItem="2" numFmtId="164"/>
  </dataFields>
  <chartFormats count="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020566-0EB8-4C98-8A46-9A85F86152E2}" name="PivotTable3" cacheId="0" applyNumberFormats="0" applyBorderFormats="0" applyFontFormats="0" applyPatternFormats="0" applyAlignmentFormats="0" applyWidthHeightFormats="1" dataCaption="ערכים" updatedVersion="8" minRefreshableVersion="3" useAutoFormatting="1" itemPrintTitles="1" createdVersion="8" indent="0" outline="1" outlineData="1" multipleFieldFilters="0" chartFormat="16" rowHeaderCaption="פופולריות במדינה" colHeaderCaption="סינון שחקנים לפי מדינות">
  <location ref="A4:L11" firstHeaderRow="1" firstDataRow="2" firstDataCol="1" rowPageCount="2" colPageCount="1"/>
  <pivotFields count="18">
    <pivotField dataField="1" showAll="0">
      <items count="442">
        <item x="291"/>
        <item x="309"/>
        <item x="167"/>
        <item x="333"/>
        <item x="302"/>
        <item x="310"/>
        <item x="223"/>
        <item x="189"/>
        <item x="379"/>
        <item x="276"/>
        <item x="72"/>
        <item x="105"/>
        <item x="159"/>
        <item x="160"/>
        <item x="13"/>
        <item x="268"/>
        <item x="266"/>
        <item x="88"/>
        <item x="385"/>
        <item x="265"/>
        <item x="394"/>
        <item x="208"/>
        <item x="387"/>
        <item x="224"/>
        <item x="129"/>
        <item x="220"/>
        <item x="145"/>
        <item x="35"/>
        <item x="233"/>
        <item x="330"/>
        <item x="222"/>
        <item x="228"/>
        <item x="77"/>
        <item x="86"/>
        <item x="52"/>
        <item x="143"/>
        <item x="351"/>
        <item x="53"/>
        <item x="273"/>
        <item x="254"/>
        <item x="378"/>
        <item x="373"/>
        <item x="109"/>
        <item x="197"/>
        <item x="402"/>
        <item x="39"/>
        <item x="414"/>
        <item x="55"/>
        <item x="78"/>
        <item x="69"/>
        <item x="399"/>
        <item x="154"/>
        <item x="264"/>
        <item x="229"/>
        <item x="188"/>
        <item x="327"/>
        <item x="342"/>
        <item x="371"/>
        <item x="71"/>
        <item x="280"/>
        <item x="138"/>
        <item x="163"/>
        <item x="410"/>
        <item x="133"/>
        <item x="102"/>
        <item x="38"/>
        <item x="270"/>
        <item x="1"/>
        <item x="151"/>
        <item x="173"/>
        <item x="26"/>
        <item x="121"/>
        <item x="60"/>
        <item x="275"/>
        <item x="262"/>
        <item x="127"/>
        <item x="352"/>
        <item x="82"/>
        <item x="390"/>
        <item x="30"/>
        <item x="424"/>
        <item x="440"/>
        <item x="362"/>
        <item x="393"/>
        <item x="106"/>
        <item x="263"/>
        <item x="429"/>
        <item x="126"/>
        <item x="21"/>
        <item x="204"/>
        <item x="337"/>
        <item x="42"/>
        <item x="269"/>
        <item x="242"/>
        <item x="231"/>
        <item x="247"/>
        <item x="313"/>
        <item x="238"/>
        <item x="345"/>
        <item x="271"/>
        <item x="428"/>
        <item x="438"/>
        <item x="258"/>
        <item x="116"/>
        <item x="383"/>
        <item x="140"/>
        <item x="221"/>
        <item x="315"/>
        <item x="196"/>
        <item x="296"/>
        <item x="9"/>
        <item x="375"/>
        <item x="243"/>
        <item x="162"/>
        <item x="436"/>
        <item x="297"/>
        <item x="146"/>
        <item x="214"/>
        <item x="137"/>
        <item x="232"/>
        <item x="147"/>
        <item x="408"/>
        <item x="100"/>
        <item x="340"/>
        <item x="289"/>
        <item x="68"/>
        <item x="283"/>
        <item x="282"/>
        <item x="225"/>
        <item x="194"/>
        <item x="367"/>
        <item x="104"/>
        <item x="67"/>
        <item x="34"/>
        <item x="365"/>
        <item x="17"/>
        <item x="128"/>
        <item x="200"/>
        <item x="370"/>
        <item x="193"/>
        <item x="420"/>
        <item x="415"/>
        <item x="207"/>
        <item x="426"/>
        <item x="357"/>
        <item x="18"/>
        <item x="66"/>
        <item x="303"/>
        <item x="253"/>
        <item x="356"/>
        <item x="299"/>
        <item x="219"/>
        <item x="317"/>
        <item x="65"/>
        <item x="335"/>
        <item x="83"/>
        <item x="433"/>
        <item x="419"/>
        <item x="62"/>
        <item x="329"/>
        <item x="235"/>
        <item x="388"/>
        <item x="206"/>
        <item x="274"/>
        <item x="119"/>
        <item x="33"/>
        <item x="293"/>
        <item x="97"/>
        <item x="376"/>
        <item x="19"/>
        <item x="202"/>
        <item x="248"/>
        <item x="45"/>
        <item x="28"/>
        <item x="165"/>
        <item x="244"/>
        <item x="236"/>
        <item x="380"/>
        <item x="74"/>
        <item x="87"/>
        <item x="272"/>
        <item x="255"/>
        <item x="180"/>
        <item x="346"/>
        <item x="122"/>
        <item x="40"/>
        <item x="259"/>
        <item x="239"/>
        <item x="409"/>
        <item x="108"/>
        <item x="218"/>
        <item x="201"/>
        <item x="250"/>
        <item x="332"/>
        <item x="432"/>
        <item x="341"/>
        <item x="350"/>
        <item x="29"/>
        <item x="286"/>
        <item x="139"/>
        <item x="348"/>
        <item x="58"/>
        <item x="20"/>
        <item x="54"/>
        <item x="99"/>
        <item x="24"/>
        <item x="175"/>
        <item x="96"/>
        <item x="184"/>
        <item x="113"/>
        <item x="93"/>
        <item x="304"/>
        <item x="396"/>
        <item x="343"/>
        <item x="56"/>
        <item x="437"/>
        <item x="338"/>
        <item x="190"/>
        <item x="234"/>
        <item x="324"/>
        <item x="141"/>
        <item x="4"/>
        <item x="384"/>
        <item x="6"/>
        <item x="27"/>
        <item x="227"/>
        <item x="123"/>
        <item x="32"/>
        <item x="386"/>
        <item x="142"/>
        <item x="321"/>
        <item x="226"/>
        <item x="398"/>
        <item x="90"/>
        <item x="51"/>
        <item x="353"/>
        <item x="3"/>
        <item x="323"/>
        <item x="285"/>
        <item x="0"/>
        <item x="435"/>
        <item x="295"/>
        <item x="281"/>
        <item x="411"/>
        <item x="294"/>
        <item x="434"/>
        <item x="64"/>
        <item x="288"/>
        <item x="16"/>
        <item x="172"/>
        <item x="320"/>
        <item x="322"/>
        <item x="164"/>
        <item x="156"/>
        <item x="307"/>
        <item x="149"/>
        <item x="125"/>
        <item x="306"/>
        <item x="359"/>
        <item x="366"/>
        <item x="187"/>
        <item x="278"/>
        <item x="85"/>
        <item x="157"/>
        <item x="155"/>
        <item x="103"/>
        <item x="185"/>
        <item x="421"/>
        <item x="31"/>
        <item x="124"/>
        <item x="48"/>
        <item x="377"/>
        <item x="183"/>
        <item x="118"/>
        <item x="8"/>
        <item x="363"/>
        <item x="397"/>
        <item x="59"/>
        <item x="358"/>
        <item x="422"/>
        <item x="14"/>
        <item x="298"/>
        <item x="217"/>
        <item x="198"/>
        <item x="174"/>
        <item x="158"/>
        <item x="12"/>
        <item x="209"/>
        <item x="211"/>
        <item x="130"/>
        <item x="404"/>
        <item x="203"/>
        <item x="372"/>
        <item x="63"/>
        <item x="245"/>
        <item x="22"/>
        <item x="43"/>
        <item x="277"/>
        <item x="308"/>
        <item x="249"/>
        <item x="391"/>
        <item x="192"/>
        <item x="213"/>
        <item x="176"/>
        <item x="260"/>
        <item x="257"/>
        <item x="205"/>
        <item x="169"/>
        <item x="41"/>
        <item x="425"/>
        <item x="354"/>
        <item x="101"/>
        <item x="237"/>
        <item x="75"/>
        <item x="37"/>
        <item x="170"/>
        <item x="319"/>
        <item x="439"/>
        <item x="44"/>
        <item x="177"/>
        <item x="252"/>
        <item x="81"/>
        <item x="89"/>
        <item x="79"/>
        <item x="423"/>
        <item x="246"/>
        <item x="168"/>
        <item x="120"/>
        <item x="15"/>
        <item x="107"/>
        <item x="355"/>
        <item x="161"/>
        <item x="2"/>
        <item x="210"/>
        <item x="240"/>
        <item x="336"/>
        <item x="316"/>
        <item x="326"/>
        <item x="382"/>
        <item x="61"/>
        <item x="182"/>
        <item x="191"/>
        <item x="368"/>
        <item x="416"/>
        <item x="361"/>
        <item x="261"/>
        <item x="132"/>
        <item x="178"/>
        <item x="431"/>
        <item x="94"/>
        <item x="403"/>
        <item x="389"/>
        <item x="212"/>
        <item x="152"/>
        <item x="374"/>
        <item x="195"/>
        <item x="199"/>
        <item x="216"/>
        <item x="412"/>
        <item x="405"/>
        <item x="91"/>
        <item x="290"/>
        <item x="314"/>
        <item x="115"/>
        <item x="328"/>
        <item x="287"/>
        <item x="114"/>
        <item x="80"/>
        <item x="131"/>
        <item x="406"/>
        <item x="70"/>
        <item x="171"/>
        <item x="301"/>
        <item x="7"/>
        <item x="241"/>
        <item x="76"/>
        <item x="181"/>
        <item x="364"/>
        <item x="153"/>
        <item x="47"/>
        <item x="117"/>
        <item x="331"/>
        <item x="417"/>
        <item x="111"/>
        <item x="407"/>
        <item x="395"/>
        <item x="349"/>
        <item x="179"/>
        <item x="413"/>
        <item x="392"/>
        <item x="73"/>
        <item x="300"/>
        <item x="10"/>
        <item x="135"/>
        <item x="427"/>
        <item x="347"/>
        <item x="112"/>
        <item x="23"/>
        <item x="284"/>
        <item x="148"/>
        <item x="311"/>
        <item x="136"/>
        <item x="11"/>
        <item x="98"/>
        <item x="344"/>
        <item x="279"/>
        <item x="430"/>
        <item x="150"/>
        <item x="57"/>
        <item x="401"/>
        <item x="84"/>
        <item x="334"/>
        <item x="339"/>
        <item x="166"/>
        <item x="36"/>
        <item x="25"/>
        <item x="418"/>
        <item x="369"/>
        <item x="312"/>
        <item x="292"/>
        <item x="5"/>
        <item x="92"/>
        <item x="144"/>
        <item x="110"/>
        <item x="318"/>
        <item x="400"/>
        <item x="325"/>
        <item x="251"/>
        <item x="267"/>
        <item x="49"/>
        <item x="305"/>
        <item x="215"/>
        <item x="381"/>
        <item x="50"/>
        <item x="230"/>
        <item x="256"/>
        <item x="360"/>
        <item x="95"/>
        <item x="134"/>
        <item x="46"/>
        <item x="186"/>
        <item t="default"/>
      </items>
    </pivotField>
    <pivotField showAll="0"/>
    <pivotField showAll="0"/>
    <pivotField showAll="0"/>
    <pivotField showAll="0"/>
    <pivotField showAll="0"/>
    <pivotField axis="axisCol" showAll="0" measureFilter="1">
      <items count="60">
        <item x="48"/>
        <item x="41"/>
        <item x="0"/>
        <item x="29"/>
        <item x="9"/>
        <item x="55"/>
        <item x="12"/>
        <item x="21"/>
        <item x="36"/>
        <item x="28"/>
        <item x="56"/>
        <item x="15"/>
        <item x="14"/>
        <item x="13"/>
        <item x="44"/>
        <item x="1"/>
        <item x="49"/>
        <item x="10"/>
        <item x="22"/>
        <item x="2"/>
        <item x="58"/>
        <item x="34"/>
        <item x="39"/>
        <item x="6"/>
        <item x="52"/>
        <item x="40"/>
        <item x="54"/>
        <item x="3"/>
        <item x="20"/>
        <item x="50"/>
        <item x="32"/>
        <item x="30"/>
        <item x="46"/>
        <item x="19"/>
        <item x="53"/>
        <item x="16"/>
        <item x="5"/>
        <item x="27"/>
        <item x="33"/>
        <item x="45"/>
        <item x="31"/>
        <item x="17"/>
        <item x="38"/>
        <item x="23"/>
        <item x="42"/>
        <item x="4"/>
        <item x="24"/>
        <item x="11"/>
        <item x="57"/>
        <item x="8"/>
        <item x="18"/>
        <item x="43"/>
        <item x="47"/>
        <item x="37"/>
        <item x="26"/>
        <item x="7"/>
        <item x="51"/>
        <item x="25"/>
        <item x="35"/>
        <item t="default"/>
      </items>
    </pivotField>
    <pivotField name="יכולת שחקן" axis="axisPage" multipleItemSelectionAllowed="1" showAll="0">
      <items count="32">
        <item h="1" x="25"/>
        <item h="1" x="26"/>
        <item h="1" x="24"/>
        <item h="1" x="23"/>
        <item h="1" x="27"/>
        <item h="1" x="22"/>
        <item h="1" x="21"/>
        <item h="1" x="20"/>
        <item h="1" x="19"/>
        <item h="1" x="18"/>
        <item h="1" x="17"/>
        <item h="1" x="16"/>
        <item x="15"/>
        <item x="14"/>
        <item x="13"/>
        <item x="12"/>
        <item x="11"/>
        <item x="10"/>
        <item x="9"/>
        <item x="8"/>
        <item x="7"/>
        <item x="5"/>
        <item x="6"/>
        <item x="3"/>
        <item x="4"/>
        <item x="1"/>
        <item x="2"/>
        <item x="28"/>
        <item x="29"/>
        <item x="30"/>
        <item x="0"/>
        <item t="default"/>
      </items>
    </pivotField>
    <pivotField showAll="0">
      <items count="12">
        <item x="10"/>
        <item x="9"/>
        <item x="8"/>
        <item x="3"/>
        <item x="1"/>
        <item x="4"/>
        <item x="2"/>
        <item x="6"/>
        <item x="7"/>
        <item x="0"/>
        <item x="5"/>
        <item t="default"/>
      </items>
    </pivotField>
    <pivotField showAll="0"/>
    <pivotField name="שכר שחקן" axis="axisPage" showAll="0">
      <items count="127">
        <item x="57"/>
        <item x="76"/>
        <item x="77"/>
        <item x="78"/>
        <item x="70"/>
        <item x="75"/>
        <item x="63"/>
        <item x="74"/>
        <item x="73"/>
        <item x="79"/>
        <item x="69"/>
        <item x="72"/>
        <item x="67"/>
        <item x="50"/>
        <item x="31"/>
        <item x="80"/>
        <item x="58"/>
        <item x="49"/>
        <item x="30"/>
        <item x="34"/>
        <item x="39"/>
        <item x="26"/>
        <item x="83"/>
        <item x="40"/>
        <item x="53"/>
        <item x="88"/>
        <item x="36"/>
        <item x="65"/>
        <item x="51"/>
        <item x="107"/>
        <item x="22"/>
        <item x="56"/>
        <item x="81"/>
        <item x="71"/>
        <item x="33"/>
        <item x="42"/>
        <item x="64"/>
        <item x="55"/>
        <item x="98"/>
        <item x="85"/>
        <item x="68"/>
        <item x="94"/>
        <item x="86"/>
        <item x="91"/>
        <item x="61"/>
        <item x="60"/>
        <item x="95"/>
        <item x="102"/>
        <item x="52"/>
        <item x="66"/>
        <item x="89"/>
        <item x="84"/>
        <item x="82"/>
        <item x="87"/>
        <item x="97"/>
        <item x="105"/>
        <item x="46"/>
        <item x="47"/>
        <item x="38"/>
        <item x="90"/>
        <item x="27"/>
        <item x="37"/>
        <item x="99"/>
        <item x="93"/>
        <item x="108"/>
        <item x="92"/>
        <item x="44"/>
        <item x="101"/>
        <item x="103"/>
        <item x="62"/>
        <item x="24"/>
        <item x="104"/>
        <item x="59"/>
        <item x="109"/>
        <item x="43"/>
        <item x="25"/>
        <item x="32"/>
        <item x="48"/>
        <item x="110"/>
        <item x="14"/>
        <item x="35"/>
        <item x="21"/>
        <item x="111"/>
        <item x="54"/>
        <item x="106"/>
        <item x="100"/>
        <item x="41"/>
        <item x="6"/>
        <item x="28"/>
        <item x="96"/>
        <item x="19"/>
        <item x="23"/>
        <item x="45"/>
        <item x="8"/>
        <item x="4"/>
        <item x="18"/>
        <item x="12"/>
        <item x="116"/>
        <item x="16"/>
        <item x="114"/>
        <item x="3"/>
        <item x="29"/>
        <item x="112"/>
        <item x="115"/>
        <item x="20"/>
        <item x="9"/>
        <item x="1"/>
        <item x="117"/>
        <item x="5"/>
        <item x="113"/>
        <item x="11"/>
        <item x="17"/>
        <item x="2"/>
        <item x="15"/>
        <item x="13"/>
        <item x="118"/>
        <item x="124"/>
        <item x="7"/>
        <item x="121"/>
        <item x="10"/>
        <item x="120"/>
        <item x="119"/>
        <item x="125"/>
        <item x="123"/>
        <item x="122"/>
        <item x="0"/>
        <item t="default"/>
      </items>
    </pivotField>
    <pivotField showAll="0"/>
    <pivotField axis="axisRow" showAll="0">
      <items count="6">
        <item x="3"/>
        <item x="4"/>
        <item x="1"/>
        <item x="2"/>
        <item x="0"/>
        <item t="default"/>
      </items>
    </pivotField>
    <pivotField showAll="0"/>
    <pivotField showAll="0"/>
    <pivotField showAll="0"/>
    <pivotField showAll="0"/>
    <pivotField showAll="0"/>
  </pivotFields>
  <rowFields count="1">
    <field x="12"/>
  </rowFields>
  <rowItems count="6">
    <i>
      <x/>
    </i>
    <i>
      <x v="1"/>
    </i>
    <i>
      <x v="2"/>
    </i>
    <i>
      <x v="3"/>
    </i>
    <i>
      <x v="4"/>
    </i>
    <i t="grand">
      <x/>
    </i>
  </rowItems>
  <colFields count="1">
    <field x="6"/>
  </colFields>
  <colItems count="11">
    <i>
      <x v="2"/>
    </i>
    <i>
      <x v="4"/>
    </i>
    <i>
      <x v="6"/>
    </i>
    <i>
      <x v="18"/>
    </i>
    <i>
      <x v="19"/>
    </i>
    <i>
      <x v="23"/>
    </i>
    <i>
      <x v="27"/>
    </i>
    <i>
      <x v="41"/>
    </i>
    <i>
      <x v="49"/>
    </i>
    <i>
      <x v="55"/>
    </i>
    <i t="grand">
      <x/>
    </i>
  </colItems>
  <pageFields count="2">
    <pageField fld="7" hier="-1"/>
    <pageField fld="10" hier="-1"/>
  </pageFields>
  <dataFields count="1">
    <dataField name="כמות שחקנים" fld="0" subtotal="count" baseField="0" baseItem="0"/>
  </dataFields>
  <formats count="10">
    <format dxfId="51">
      <pivotArea type="all" dataOnly="0" outline="0" fieldPosition="0"/>
    </format>
    <format dxfId="50">
      <pivotArea outline="0" collapsedLevelsAreSubtotals="1" fieldPosition="0"/>
    </format>
    <format dxfId="49">
      <pivotArea type="origin" dataOnly="0" labelOnly="1" outline="0" fieldPosition="0"/>
    </format>
    <format dxfId="48">
      <pivotArea field="6" type="button" dataOnly="0" labelOnly="1" outline="0" axis="axisCol" fieldPosition="0"/>
    </format>
    <format dxfId="47">
      <pivotArea type="topRight" dataOnly="0" labelOnly="1" outline="0" fieldPosition="0"/>
    </format>
    <format dxfId="46">
      <pivotArea field="12" type="button" dataOnly="0" labelOnly="1" outline="0" axis="axisRow" fieldPosition="0"/>
    </format>
    <format dxfId="45">
      <pivotArea dataOnly="0" labelOnly="1" fieldPosition="0">
        <references count="1">
          <reference field="12" count="0"/>
        </references>
      </pivotArea>
    </format>
    <format dxfId="44">
      <pivotArea dataOnly="0" labelOnly="1" grandRow="1" outline="0" fieldPosition="0"/>
    </format>
    <format dxfId="43">
      <pivotArea dataOnly="0" labelOnly="1" fieldPosition="0">
        <references count="1">
          <reference field="6" count="10">
            <x v="2"/>
            <x v="4"/>
            <x v="6"/>
            <x v="18"/>
            <x v="19"/>
            <x v="23"/>
            <x v="27"/>
            <x v="41"/>
            <x v="49"/>
            <x v="55"/>
          </reference>
        </references>
      </pivotArea>
    </format>
    <format dxfId="42">
      <pivotArea dataOnly="0" labelOnly="1" grandCol="1" outline="0" fieldPosition="0"/>
    </format>
  </formats>
  <chartFormats count="10">
    <chartFormat chart="15" format="0" series="1">
      <pivotArea type="data" outline="0" fieldPosition="0">
        <references count="2">
          <reference field="4294967294" count="1" selected="0">
            <x v="0"/>
          </reference>
          <reference field="6" count="1" selected="0">
            <x v="2"/>
          </reference>
        </references>
      </pivotArea>
    </chartFormat>
    <chartFormat chart="15" format="1" series="1">
      <pivotArea type="data" outline="0" fieldPosition="0">
        <references count="2">
          <reference field="4294967294" count="1" selected="0">
            <x v="0"/>
          </reference>
          <reference field="6" count="1" selected="0">
            <x v="4"/>
          </reference>
        </references>
      </pivotArea>
    </chartFormat>
    <chartFormat chart="15" format="2" series="1">
      <pivotArea type="data" outline="0" fieldPosition="0">
        <references count="2">
          <reference field="4294967294" count="1" selected="0">
            <x v="0"/>
          </reference>
          <reference field="6" count="1" selected="0">
            <x v="6"/>
          </reference>
        </references>
      </pivotArea>
    </chartFormat>
    <chartFormat chart="15" format="3" series="1">
      <pivotArea type="data" outline="0" fieldPosition="0">
        <references count="2">
          <reference field="4294967294" count="1" selected="0">
            <x v="0"/>
          </reference>
          <reference field="6" count="1" selected="0">
            <x v="18"/>
          </reference>
        </references>
      </pivotArea>
    </chartFormat>
    <chartFormat chart="15" format="4" series="1">
      <pivotArea type="data" outline="0" fieldPosition="0">
        <references count="2">
          <reference field="4294967294" count="1" selected="0">
            <x v="0"/>
          </reference>
          <reference field="6" count="1" selected="0">
            <x v="19"/>
          </reference>
        </references>
      </pivotArea>
    </chartFormat>
    <chartFormat chart="15" format="5" series="1">
      <pivotArea type="data" outline="0" fieldPosition="0">
        <references count="2">
          <reference field="4294967294" count="1" selected="0">
            <x v="0"/>
          </reference>
          <reference field="6" count="1" selected="0">
            <x v="23"/>
          </reference>
        </references>
      </pivotArea>
    </chartFormat>
    <chartFormat chart="15" format="6" series="1">
      <pivotArea type="data" outline="0" fieldPosition="0">
        <references count="2">
          <reference field="4294967294" count="1" selected="0">
            <x v="0"/>
          </reference>
          <reference field="6" count="1" selected="0">
            <x v="27"/>
          </reference>
        </references>
      </pivotArea>
    </chartFormat>
    <chartFormat chart="15" format="7" series="1">
      <pivotArea type="data" outline="0" fieldPosition="0">
        <references count="2">
          <reference field="4294967294" count="1" selected="0">
            <x v="0"/>
          </reference>
          <reference field="6" count="1" selected="0">
            <x v="41"/>
          </reference>
        </references>
      </pivotArea>
    </chartFormat>
    <chartFormat chart="15" format="8" series="1">
      <pivotArea type="data" outline="0" fieldPosition="0">
        <references count="2">
          <reference field="4294967294" count="1" selected="0">
            <x v="0"/>
          </reference>
          <reference field="6" count="1" selected="0">
            <x v="49"/>
          </reference>
        </references>
      </pivotArea>
    </chartFormat>
    <chartFormat chart="15" format="9" series="1">
      <pivotArea type="data" outline="0" fieldPosition="0">
        <references count="2">
          <reference field="4294967294" count="1" selected="0">
            <x v="0"/>
          </reference>
          <reference field="6" count="1" selected="0">
            <x v="55"/>
          </reference>
        </references>
      </pivotArea>
    </chartFormat>
  </chartFormats>
  <pivotTableStyleInfo name="PivotStyleMedium13"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5A0F48-75A2-4C89-92F1-C7DCE0CA0D14}" name="PivotTable4" cacheId="0" dataOnRows="1" applyNumberFormats="0" applyBorderFormats="0" applyFontFormats="0" applyPatternFormats="0" applyAlignmentFormats="0" applyWidthHeightFormats="1" dataCaption="ערכים" updatedVersion="8" minRefreshableVersion="3" useAutoFormatting="1" itemPrintTitles="1" createdVersion="8" indent="0" outline="1" outlineData="1" multipleFieldFilters="0" chartFormat="15">
  <location ref="A3:R6" firstHeaderRow="1" firstDataRow="2" firstDataCol="1" rowPageCount="1" colPageCount="1"/>
  <pivotFields count="18">
    <pivotField axis="axisCol" showAll="0" sortType="descending">
      <items count="442">
        <item x="291"/>
        <item x="309"/>
        <item x="167"/>
        <item x="333"/>
        <item x="302"/>
        <item x="310"/>
        <item x="223"/>
        <item x="189"/>
        <item x="379"/>
        <item x="276"/>
        <item x="72"/>
        <item x="105"/>
        <item x="159"/>
        <item x="160"/>
        <item x="13"/>
        <item x="268"/>
        <item x="266"/>
        <item x="88"/>
        <item x="385"/>
        <item x="265"/>
        <item x="394"/>
        <item x="208"/>
        <item x="387"/>
        <item x="224"/>
        <item x="129"/>
        <item x="220"/>
        <item x="145"/>
        <item x="35"/>
        <item x="233"/>
        <item x="330"/>
        <item x="222"/>
        <item x="228"/>
        <item x="77"/>
        <item x="86"/>
        <item x="52"/>
        <item x="143"/>
        <item x="351"/>
        <item x="53"/>
        <item x="273"/>
        <item x="254"/>
        <item x="378"/>
        <item x="373"/>
        <item x="109"/>
        <item x="197"/>
        <item x="402"/>
        <item x="39"/>
        <item x="414"/>
        <item x="55"/>
        <item x="78"/>
        <item x="69"/>
        <item x="399"/>
        <item x="154"/>
        <item x="264"/>
        <item x="229"/>
        <item x="188"/>
        <item x="327"/>
        <item x="342"/>
        <item x="371"/>
        <item x="71"/>
        <item x="280"/>
        <item x="138"/>
        <item x="163"/>
        <item x="410"/>
        <item x="133"/>
        <item x="102"/>
        <item x="38"/>
        <item x="270"/>
        <item x="1"/>
        <item x="151"/>
        <item x="173"/>
        <item x="26"/>
        <item x="121"/>
        <item x="60"/>
        <item x="275"/>
        <item x="262"/>
        <item x="127"/>
        <item x="352"/>
        <item x="82"/>
        <item x="390"/>
        <item x="30"/>
        <item x="424"/>
        <item x="440"/>
        <item x="362"/>
        <item x="393"/>
        <item x="106"/>
        <item x="263"/>
        <item x="429"/>
        <item x="126"/>
        <item x="21"/>
        <item x="204"/>
        <item x="337"/>
        <item x="42"/>
        <item x="269"/>
        <item x="242"/>
        <item x="231"/>
        <item x="247"/>
        <item x="313"/>
        <item x="238"/>
        <item x="345"/>
        <item x="271"/>
        <item x="428"/>
        <item x="438"/>
        <item x="258"/>
        <item x="116"/>
        <item x="383"/>
        <item x="140"/>
        <item x="221"/>
        <item x="315"/>
        <item x="196"/>
        <item x="296"/>
        <item x="9"/>
        <item x="375"/>
        <item x="243"/>
        <item x="162"/>
        <item x="436"/>
        <item x="297"/>
        <item x="146"/>
        <item x="214"/>
        <item x="137"/>
        <item x="232"/>
        <item x="147"/>
        <item x="408"/>
        <item x="100"/>
        <item x="340"/>
        <item x="289"/>
        <item x="68"/>
        <item x="283"/>
        <item x="282"/>
        <item x="225"/>
        <item x="194"/>
        <item x="367"/>
        <item x="104"/>
        <item x="67"/>
        <item x="34"/>
        <item x="365"/>
        <item x="17"/>
        <item x="128"/>
        <item x="200"/>
        <item x="370"/>
        <item x="193"/>
        <item x="420"/>
        <item x="415"/>
        <item x="207"/>
        <item x="426"/>
        <item x="357"/>
        <item x="18"/>
        <item x="66"/>
        <item x="303"/>
        <item x="253"/>
        <item x="356"/>
        <item x="299"/>
        <item x="219"/>
        <item x="317"/>
        <item x="65"/>
        <item x="335"/>
        <item x="83"/>
        <item x="433"/>
        <item x="419"/>
        <item x="62"/>
        <item x="329"/>
        <item x="235"/>
        <item x="388"/>
        <item x="206"/>
        <item x="274"/>
        <item x="119"/>
        <item x="33"/>
        <item x="293"/>
        <item x="97"/>
        <item x="376"/>
        <item x="19"/>
        <item x="202"/>
        <item x="248"/>
        <item x="45"/>
        <item x="28"/>
        <item x="165"/>
        <item x="244"/>
        <item x="236"/>
        <item x="380"/>
        <item x="74"/>
        <item x="87"/>
        <item x="272"/>
        <item x="255"/>
        <item x="180"/>
        <item x="346"/>
        <item x="122"/>
        <item x="40"/>
        <item x="259"/>
        <item x="239"/>
        <item x="409"/>
        <item x="108"/>
        <item x="218"/>
        <item x="201"/>
        <item x="250"/>
        <item x="332"/>
        <item x="432"/>
        <item x="341"/>
        <item x="350"/>
        <item x="29"/>
        <item x="286"/>
        <item x="139"/>
        <item x="348"/>
        <item x="58"/>
        <item x="20"/>
        <item x="54"/>
        <item x="99"/>
        <item x="24"/>
        <item x="175"/>
        <item x="96"/>
        <item x="184"/>
        <item x="113"/>
        <item x="93"/>
        <item x="304"/>
        <item x="396"/>
        <item x="343"/>
        <item x="56"/>
        <item x="437"/>
        <item x="338"/>
        <item x="190"/>
        <item x="234"/>
        <item x="324"/>
        <item x="141"/>
        <item x="4"/>
        <item x="384"/>
        <item x="6"/>
        <item x="27"/>
        <item x="227"/>
        <item x="123"/>
        <item x="32"/>
        <item x="386"/>
        <item x="142"/>
        <item x="321"/>
        <item x="226"/>
        <item x="398"/>
        <item x="90"/>
        <item x="51"/>
        <item x="353"/>
        <item x="3"/>
        <item x="323"/>
        <item x="285"/>
        <item x="0"/>
        <item x="435"/>
        <item x="295"/>
        <item x="281"/>
        <item x="411"/>
        <item x="294"/>
        <item x="434"/>
        <item x="64"/>
        <item x="288"/>
        <item x="16"/>
        <item x="172"/>
        <item x="320"/>
        <item x="322"/>
        <item x="164"/>
        <item x="156"/>
        <item x="307"/>
        <item x="149"/>
        <item x="125"/>
        <item x="306"/>
        <item x="359"/>
        <item x="366"/>
        <item x="187"/>
        <item x="278"/>
        <item x="85"/>
        <item x="157"/>
        <item x="155"/>
        <item x="103"/>
        <item x="185"/>
        <item x="421"/>
        <item x="31"/>
        <item x="124"/>
        <item x="48"/>
        <item x="377"/>
        <item x="183"/>
        <item x="118"/>
        <item x="8"/>
        <item x="363"/>
        <item x="397"/>
        <item x="59"/>
        <item x="358"/>
        <item x="422"/>
        <item x="14"/>
        <item x="298"/>
        <item x="217"/>
        <item x="198"/>
        <item x="174"/>
        <item x="158"/>
        <item x="12"/>
        <item x="209"/>
        <item x="211"/>
        <item x="130"/>
        <item x="404"/>
        <item x="203"/>
        <item x="372"/>
        <item x="63"/>
        <item x="245"/>
        <item x="22"/>
        <item x="43"/>
        <item x="277"/>
        <item x="308"/>
        <item x="249"/>
        <item x="391"/>
        <item x="192"/>
        <item x="213"/>
        <item x="176"/>
        <item x="260"/>
        <item x="257"/>
        <item x="205"/>
        <item x="169"/>
        <item x="41"/>
        <item x="425"/>
        <item x="354"/>
        <item x="101"/>
        <item x="237"/>
        <item x="75"/>
        <item x="37"/>
        <item x="170"/>
        <item x="319"/>
        <item x="439"/>
        <item x="44"/>
        <item x="177"/>
        <item x="252"/>
        <item x="81"/>
        <item x="89"/>
        <item x="79"/>
        <item x="423"/>
        <item x="246"/>
        <item x="168"/>
        <item x="120"/>
        <item x="15"/>
        <item x="107"/>
        <item x="355"/>
        <item x="161"/>
        <item x="2"/>
        <item x="210"/>
        <item x="240"/>
        <item x="336"/>
        <item x="316"/>
        <item x="326"/>
        <item x="382"/>
        <item x="61"/>
        <item x="182"/>
        <item x="191"/>
        <item x="368"/>
        <item x="416"/>
        <item x="361"/>
        <item x="261"/>
        <item x="132"/>
        <item x="178"/>
        <item x="431"/>
        <item x="94"/>
        <item x="403"/>
        <item x="389"/>
        <item x="212"/>
        <item x="152"/>
        <item x="374"/>
        <item x="195"/>
        <item x="199"/>
        <item x="216"/>
        <item x="412"/>
        <item x="405"/>
        <item x="91"/>
        <item x="290"/>
        <item x="314"/>
        <item x="115"/>
        <item x="328"/>
        <item x="287"/>
        <item x="114"/>
        <item x="80"/>
        <item x="131"/>
        <item x="406"/>
        <item x="70"/>
        <item x="171"/>
        <item x="301"/>
        <item x="7"/>
        <item x="241"/>
        <item x="76"/>
        <item x="181"/>
        <item x="364"/>
        <item x="153"/>
        <item x="47"/>
        <item x="117"/>
        <item x="331"/>
        <item x="417"/>
        <item x="111"/>
        <item x="407"/>
        <item x="395"/>
        <item x="349"/>
        <item x="179"/>
        <item x="413"/>
        <item x="392"/>
        <item x="73"/>
        <item x="300"/>
        <item x="10"/>
        <item x="135"/>
        <item x="427"/>
        <item x="347"/>
        <item x="112"/>
        <item x="23"/>
        <item x="284"/>
        <item x="148"/>
        <item x="311"/>
        <item x="136"/>
        <item x="11"/>
        <item x="98"/>
        <item x="344"/>
        <item x="279"/>
        <item x="430"/>
        <item x="150"/>
        <item x="57"/>
        <item x="401"/>
        <item x="84"/>
        <item x="334"/>
        <item x="339"/>
        <item x="166"/>
        <item x="36"/>
        <item x="25"/>
        <item x="418"/>
        <item x="369"/>
        <item x="312"/>
        <item x="292"/>
        <item x="5"/>
        <item x="92"/>
        <item x="144"/>
        <item x="110"/>
        <item x="318"/>
        <item x="400"/>
        <item x="325"/>
        <item x="251"/>
        <item x="267"/>
        <item x="49"/>
        <item x="305"/>
        <item x="215"/>
        <item x="381"/>
        <item x="50"/>
        <item x="230"/>
        <item x="256"/>
        <item x="360"/>
        <item x="95"/>
        <item x="134"/>
        <item x="46"/>
        <item x="186"/>
        <item t="default"/>
      </items>
      <autoSortScope>
        <pivotArea dataOnly="0" outline="0" fieldPosition="0">
          <references count="1">
            <reference field="4294967294" count="1" selected="0">
              <x v="0"/>
            </reference>
          </references>
        </pivotArea>
      </autoSortScope>
    </pivotField>
    <pivotField showAll="0"/>
    <pivotField showAll="0">
      <items count="22">
        <item x="17"/>
        <item x="15"/>
        <item x="16"/>
        <item x="3"/>
        <item x="12"/>
        <item x="11"/>
        <item x="10"/>
        <item x="7"/>
        <item x="2"/>
        <item x="6"/>
        <item x="1"/>
        <item x="18"/>
        <item x="9"/>
        <item x="4"/>
        <item x="0"/>
        <item x="5"/>
        <item x="8"/>
        <item x="13"/>
        <item x="19"/>
        <item x="14"/>
        <item x="20"/>
        <item t="default"/>
      </items>
    </pivotField>
    <pivotField dataField="1" showAll="0"/>
    <pivotField dataField="1" showAll="0">
      <items count="44">
        <item x="37"/>
        <item x="35"/>
        <item x="34"/>
        <item x="3"/>
        <item x="42"/>
        <item x="17"/>
        <item x="27"/>
        <item x="36"/>
        <item x="28"/>
        <item x="21"/>
        <item x="31"/>
        <item x="14"/>
        <item x="19"/>
        <item x="23"/>
        <item x="7"/>
        <item x="11"/>
        <item x="0"/>
        <item x="6"/>
        <item x="26"/>
        <item x="12"/>
        <item x="1"/>
        <item x="8"/>
        <item x="15"/>
        <item x="20"/>
        <item x="13"/>
        <item x="18"/>
        <item x="29"/>
        <item x="25"/>
        <item x="2"/>
        <item x="10"/>
        <item x="16"/>
        <item x="38"/>
        <item x="32"/>
        <item x="4"/>
        <item x="39"/>
        <item x="33"/>
        <item x="5"/>
        <item x="30"/>
        <item x="40"/>
        <item x="24"/>
        <item x="9"/>
        <item x="22"/>
        <item x="41"/>
        <item t="default"/>
      </items>
    </pivotField>
    <pivotField showAll="0"/>
    <pivotField showAll="0"/>
    <pivotField name="יכולת שחקן" axis="axisPage" multipleItemSelectionAllowed="1" showAll="0">
      <items count="32">
        <item h="1" x="25"/>
        <item h="1" x="26"/>
        <item h="1" x="24"/>
        <item h="1" x="23"/>
        <item h="1" x="27"/>
        <item h="1" x="22"/>
        <item h="1" x="21"/>
        <item h="1" x="20"/>
        <item h="1" x="19"/>
        <item h="1" x="18"/>
        <item h="1" x="17"/>
        <item h="1" x="16"/>
        <item h="1" x="15"/>
        <item h="1" x="14"/>
        <item h="1" x="13"/>
        <item h="1" x="12"/>
        <item h="1" x="11"/>
        <item h="1" x="10"/>
        <item h="1" x="9"/>
        <item h="1" x="8"/>
        <item h="1" x="7"/>
        <item h="1" x="5"/>
        <item h="1" x="6"/>
        <item h="1" x="3"/>
        <item h="1" x="4"/>
        <item h="1" x="1"/>
        <item h="1" x="2"/>
        <item x="28"/>
        <item x="29"/>
        <item x="30"/>
        <item x="0"/>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2">
    <i>
      <x/>
    </i>
    <i i="1">
      <x v="1"/>
    </i>
  </rowItems>
  <colFields count="1">
    <field x="0"/>
  </colFields>
  <colItems count="17">
    <i>
      <x v="101"/>
    </i>
    <i>
      <x v="156"/>
    </i>
    <i>
      <x v="143"/>
    </i>
    <i>
      <x v="86"/>
    </i>
    <i>
      <x v="81"/>
    </i>
    <i>
      <x v="194"/>
    </i>
    <i>
      <x v="394"/>
    </i>
    <i>
      <x v="348"/>
    </i>
    <i>
      <x v="406"/>
    </i>
    <i>
      <x v="245"/>
    </i>
    <i>
      <x v="317"/>
    </i>
    <i>
      <x v="100"/>
    </i>
    <i>
      <x v="114"/>
    </i>
    <i>
      <x v="240"/>
    </i>
    <i>
      <x v="239"/>
    </i>
    <i>
      <x v="215"/>
    </i>
    <i t="grand">
      <x/>
    </i>
  </colItems>
  <pageFields count="1">
    <pageField fld="7" hier="-1"/>
  </pageFields>
  <dataFields count="2">
    <dataField name="גובה" fld="3" baseField="0" baseItem="81" numFmtId="1"/>
    <dataField name="משקל" fld="4" baseField="0" baseItem="81" numFmtId="1"/>
  </dataFields>
  <formats count="27">
    <format dxfId="41">
      <pivotArea type="all" dataOnly="0" outline="0" fieldPosition="0"/>
    </format>
    <format dxfId="40">
      <pivotArea outline="0" collapsedLevelsAreSubtotals="1" fieldPosition="0"/>
    </format>
    <format dxfId="39">
      <pivotArea type="origin" dataOnly="0" labelOnly="1" outline="0" fieldPosition="0"/>
    </format>
    <format dxfId="38">
      <pivotArea field="0" type="button" dataOnly="0" labelOnly="1" outline="0" axis="axisCol" fieldPosition="0"/>
    </format>
    <format dxfId="37">
      <pivotArea type="topRight" dataOnly="0" labelOnly="1" outline="0" fieldPosition="0"/>
    </format>
    <format dxfId="36">
      <pivotArea field="-2" type="button" dataOnly="0" labelOnly="1" outline="0" axis="axisRow" fieldPosition="0"/>
    </format>
    <format dxfId="35">
      <pivotArea dataOnly="0" labelOnly="1" outline="0" fieldPosition="0">
        <references count="1">
          <reference field="4294967294" count="2">
            <x v="0"/>
            <x v="1"/>
          </reference>
        </references>
      </pivotArea>
    </format>
    <format dxfId="34">
      <pivotArea dataOnly="0" labelOnly="1" fieldPosition="0">
        <references count="1">
          <reference field="0" count="16">
            <x v="81"/>
            <x v="86"/>
            <x v="100"/>
            <x v="101"/>
            <x v="114"/>
            <x v="143"/>
            <x v="156"/>
            <x v="194"/>
            <x v="215"/>
            <x v="239"/>
            <x v="240"/>
            <x v="245"/>
            <x v="317"/>
            <x v="348"/>
            <x v="394"/>
            <x v="406"/>
          </reference>
        </references>
      </pivotArea>
    </format>
    <format dxfId="33">
      <pivotArea dataOnly="0" labelOnly="1" grandCol="1" outline="0" fieldPosition="0"/>
    </format>
    <format dxfId="32">
      <pivotArea type="all" dataOnly="0" outline="0" fieldPosition="0"/>
    </format>
    <format dxfId="31">
      <pivotArea outline="0" collapsedLevelsAreSubtotals="1" fieldPosition="0"/>
    </format>
    <format dxfId="30">
      <pivotArea type="origin" dataOnly="0" labelOnly="1" outline="0" fieldPosition="0"/>
    </format>
    <format dxfId="29">
      <pivotArea field="0" type="button" dataOnly="0" labelOnly="1" outline="0" axis="axisCol" fieldPosition="0"/>
    </format>
    <format dxfId="28">
      <pivotArea type="topRight" dataOnly="0" labelOnly="1" outline="0" fieldPosition="0"/>
    </format>
    <format dxfId="27">
      <pivotArea field="-2" type="button" dataOnly="0" labelOnly="1" outline="0" axis="axisRow" fieldPosition="0"/>
    </format>
    <format dxfId="26">
      <pivotArea dataOnly="0" labelOnly="1" outline="0" fieldPosition="0">
        <references count="1">
          <reference field="4294967294" count="2">
            <x v="0"/>
            <x v="1"/>
          </reference>
        </references>
      </pivotArea>
    </format>
    <format dxfId="25">
      <pivotArea dataOnly="0" labelOnly="1" fieldPosition="0">
        <references count="1">
          <reference field="0" count="16">
            <x v="81"/>
            <x v="86"/>
            <x v="100"/>
            <x v="101"/>
            <x v="114"/>
            <x v="143"/>
            <x v="156"/>
            <x v="194"/>
            <x v="215"/>
            <x v="239"/>
            <x v="240"/>
            <x v="245"/>
            <x v="317"/>
            <x v="348"/>
            <x v="394"/>
            <x v="406"/>
          </reference>
        </references>
      </pivotArea>
    </format>
    <format dxfId="24">
      <pivotArea dataOnly="0" labelOnly="1" grandCol="1" outline="0" fieldPosition="0"/>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axis="axisCol" fieldPosition="0"/>
    </format>
    <format dxfId="19">
      <pivotArea type="topRight" dataOnly="0" labelOnly="1" outline="0" fieldPosition="0"/>
    </format>
    <format dxfId="18">
      <pivotArea field="-2" type="button" dataOnly="0" labelOnly="1" outline="0" axis="axisRow" fieldPosition="0"/>
    </format>
    <format dxfId="17">
      <pivotArea dataOnly="0" labelOnly="1" outline="0" fieldPosition="0">
        <references count="1">
          <reference field="4294967294" count="2">
            <x v="0"/>
            <x v="1"/>
          </reference>
        </references>
      </pivotArea>
    </format>
    <format dxfId="16">
      <pivotArea dataOnly="0" labelOnly="1" fieldPosition="0">
        <references count="1">
          <reference field="0" count="16">
            <x v="81"/>
            <x v="86"/>
            <x v="100"/>
            <x v="101"/>
            <x v="114"/>
            <x v="143"/>
            <x v="156"/>
            <x v="194"/>
            <x v="215"/>
            <x v="239"/>
            <x v="240"/>
            <x v="245"/>
            <x v="317"/>
            <x v="348"/>
            <x v="394"/>
            <x v="406"/>
          </reference>
        </references>
      </pivotArea>
    </format>
    <format dxfId="15">
      <pivotArea dataOnly="0" labelOnly="1" grandCol="1" outline="0" fieldPosition="0"/>
    </format>
  </formats>
  <chartFormats count="16">
    <chartFormat chart="14" format="0" series="1">
      <pivotArea type="data" outline="0" fieldPosition="0">
        <references count="2">
          <reference field="4294967294" count="1" selected="0">
            <x v="0"/>
          </reference>
          <reference field="0" count="1" selected="0">
            <x v="101"/>
          </reference>
        </references>
      </pivotArea>
    </chartFormat>
    <chartFormat chart="14" format="1" series="1">
      <pivotArea type="data" outline="0" fieldPosition="0">
        <references count="2">
          <reference field="4294967294" count="1" selected="0">
            <x v="0"/>
          </reference>
          <reference field="0" count="1" selected="0">
            <x v="156"/>
          </reference>
        </references>
      </pivotArea>
    </chartFormat>
    <chartFormat chart="14" format="2" series="1">
      <pivotArea type="data" outline="0" fieldPosition="0">
        <references count="2">
          <reference field="4294967294" count="1" selected="0">
            <x v="0"/>
          </reference>
          <reference field="0" count="1" selected="0">
            <x v="143"/>
          </reference>
        </references>
      </pivotArea>
    </chartFormat>
    <chartFormat chart="14" format="3" series="1">
      <pivotArea type="data" outline="0" fieldPosition="0">
        <references count="2">
          <reference field="4294967294" count="1" selected="0">
            <x v="0"/>
          </reference>
          <reference field="0" count="1" selected="0">
            <x v="86"/>
          </reference>
        </references>
      </pivotArea>
    </chartFormat>
    <chartFormat chart="14" format="4" series="1">
      <pivotArea type="data" outline="0" fieldPosition="0">
        <references count="2">
          <reference field="4294967294" count="1" selected="0">
            <x v="0"/>
          </reference>
          <reference field="0" count="1" selected="0">
            <x v="81"/>
          </reference>
        </references>
      </pivotArea>
    </chartFormat>
    <chartFormat chart="14" format="5" series="1">
      <pivotArea type="data" outline="0" fieldPosition="0">
        <references count="2">
          <reference field="4294967294" count="1" selected="0">
            <x v="0"/>
          </reference>
          <reference field="0" count="1" selected="0">
            <x v="194"/>
          </reference>
        </references>
      </pivotArea>
    </chartFormat>
    <chartFormat chart="14" format="6" series="1">
      <pivotArea type="data" outline="0" fieldPosition="0">
        <references count="2">
          <reference field="4294967294" count="1" selected="0">
            <x v="0"/>
          </reference>
          <reference field="0" count="1" selected="0">
            <x v="394"/>
          </reference>
        </references>
      </pivotArea>
    </chartFormat>
    <chartFormat chart="14" format="7" series="1">
      <pivotArea type="data" outline="0" fieldPosition="0">
        <references count="2">
          <reference field="4294967294" count="1" selected="0">
            <x v="0"/>
          </reference>
          <reference field="0" count="1" selected="0">
            <x v="348"/>
          </reference>
        </references>
      </pivotArea>
    </chartFormat>
    <chartFormat chart="14" format="8" series="1">
      <pivotArea type="data" outline="0" fieldPosition="0">
        <references count="2">
          <reference field="4294967294" count="1" selected="0">
            <x v="0"/>
          </reference>
          <reference field="0" count="1" selected="0">
            <x v="406"/>
          </reference>
        </references>
      </pivotArea>
    </chartFormat>
    <chartFormat chart="14" format="9" series="1">
      <pivotArea type="data" outline="0" fieldPosition="0">
        <references count="2">
          <reference field="4294967294" count="1" selected="0">
            <x v="0"/>
          </reference>
          <reference field="0" count="1" selected="0">
            <x v="245"/>
          </reference>
        </references>
      </pivotArea>
    </chartFormat>
    <chartFormat chart="14" format="10" series="1">
      <pivotArea type="data" outline="0" fieldPosition="0">
        <references count="2">
          <reference field="4294967294" count="1" selected="0">
            <x v="0"/>
          </reference>
          <reference field="0" count="1" selected="0">
            <x v="317"/>
          </reference>
        </references>
      </pivotArea>
    </chartFormat>
    <chartFormat chart="14" format="11" series="1">
      <pivotArea type="data" outline="0" fieldPosition="0">
        <references count="2">
          <reference field="4294967294" count="1" selected="0">
            <x v="0"/>
          </reference>
          <reference field="0" count="1" selected="0">
            <x v="100"/>
          </reference>
        </references>
      </pivotArea>
    </chartFormat>
    <chartFormat chart="14" format="12" series="1">
      <pivotArea type="data" outline="0" fieldPosition="0">
        <references count="2">
          <reference field="4294967294" count="1" selected="0">
            <x v="0"/>
          </reference>
          <reference field="0" count="1" selected="0">
            <x v="114"/>
          </reference>
        </references>
      </pivotArea>
    </chartFormat>
    <chartFormat chart="14" format="13" series="1">
      <pivotArea type="data" outline="0" fieldPosition="0">
        <references count="2">
          <reference field="4294967294" count="1" selected="0">
            <x v="0"/>
          </reference>
          <reference field="0" count="1" selected="0">
            <x v="240"/>
          </reference>
        </references>
      </pivotArea>
    </chartFormat>
    <chartFormat chart="14" format="14" series="1">
      <pivotArea type="data" outline="0" fieldPosition="0">
        <references count="2">
          <reference field="4294967294" count="1" selected="0">
            <x v="0"/>
          </reference>
          <reference field="0" count="1" selected="0">
            <x v="239"/>
          </reference>
        </references>
      </pivotArea>
    </chartFormat>
    <chartFormat chart="14" format="15" series="1">
      <pivotArea type="data" outline="0" fieldPosition="0">
        <references count="2">
          <reference field="4294967294" count="1" selected="0">
            <x v="0"/>
          </reference>
          <reference field="0" count="1" selected="0">
            <x v="215"/>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FC54C7-2501-4483-8841-8ADBC484CB37}" name="PivotTable9" cacheId="1" applyNumberFormats="0" applyBorderFormats="0" applyFontFormats="0" applyPatternFormats="0" applyAlignmentFormats="0" applyWidthHeightFormats="1" dataCaption="ערכים" updatedVersion="8" minRefreshableVersion="3" useAutoFormatting="1" itemPrintTitles="1" createdVersion="8" indent="0" outline="1" outlineData="1" multipleFieldFilters="0" chartFormat="2">
  <location ref="A3:I11" firstHeaderRow="1" firstDataRow="3" firstDataCol="1" rowPageCount="1" colPageCount="1"/>
  <pivotFields count="18">
    <pivotField showAll="0"/>
    <pivotField showAll="0"/>
    <pivotField axis="axisCol" showAll="0">
      <items count="22">
        <item x="17"/>
        <item x="15"/>
        <item x="16"/>
        <item x="3"/>
        <item x="12"/>
        <item h="1" x="11"/>
        <item h="1" x="10"/>
        <item h="1" x="7"/>
        <item h="1" x="2"/>
        <item h="1" x="6"/>
        <item h="1" x="1"/>
        <item h="1" x="18"/>
        <item h="1" x="9"/>
        <item h="1" x="4"/>
        <item h="1" x="0"/>
        <item h="1" x="5"/>
        <item h="1" x="8"/>
        <item h="1" x="13"/>
        <item h="1" x="19"/>
        <item h="1" x="14"/>
        <item h="1" x="20"/>
        <item t="default"/>
      </items>
    </pivotField>
    <pivotField showAll="0"/>
    <pivotField showAll="0"/>
    <pivotField name="עמדת שחקן" axis="axisPage" multipleItemSelectionAllowed="1" showAll="0">
      <items count="139">
        <item h="1" x="20"/>
        <item h="1" x="19"/>
        <item h="1" x="62"/>
        <item h="1" x="16"/>
        <item h="1" x="17"/>
        <item h="1" x="73"/>
        <item h="1" x="134"/>
        <item h="1" x="103"/>
        <item h="1" x="101"/>
        <item h="1" x="58"/>
        <item h="1" x="115"/>
        <item h="1" x="136"/>
        <item h="1" x="70"/>
        <item h="1" x="86"/>
        <item h="1" x="117"/>
        <item h="1" x="1"/>
        <item h="1" x="61"/>
        <item h="1" x="85"/>
        <item h="1" x="129"/>
        <item h="1" x="66"/>
        <item h="1" x="11"/>
        <item h="1" x="65"/>
        <item h="1" x="4"/>
        <item h="1" x="63"/>
        <item h="1" x="97"/>
        <item h="1" x="72"/>
        <item h="1" x="104"/>
        <item h="1" x="90"/>
        <item h="1" x="12"/>
        <item h="1" x="44"/>
        <item h="1" x="8"/>
        <item h="1" x="45"/>
        <item h="1" x="119"/>
        <item h="1" x="118"/>
        <item h="1" x="47"/>
        <item h="1" x="124"/>
        <item h="1" x="0"/>
        <item h="1" x="9"/>
        <item h="1" x="131"/>
        <item h="1" x="68"/>
        <item h="1" x="25"/>
        <item h="1" x="2"/>
        <item h="1" x="15"/>
        <item h="1" x="125"/>
        <item h="1" x="69"/>
        <item h="1" x="13"/>
        <item h="1" x="33"/>
        <item h="1" x="53"/>
        <item h="1" x="34"/>
        <item h="1" x="94"/>
        <item h="1" x="23"/>
        <item h="1" x="50"/>
        <item h="1" x="128"/>
        <item h="1" x="121"/>
        <item h="1" x="41"/>
        <item h="1" x="98"/>
        <item h="1" x="52"/>
        <item x="7"/>
        <item h="1" x="14"/>
        <item h="1" x="122"/>
        <item h="1" x="130"/>
        <item h="1" x="110"/>
        <item h="1" x="95"/>
        <item h="1" x="26"/>
        <item h="1" x="88"/>
        <item h="1" x="29"/>
        <item h="1" x="83"/>
        <item h="1" x="67"/>
        <item h="1" x="127"/>
        <item h="1" x="74"/>
        <item h="1" x="89"/>
        <item h="1" x="84"/>
        <item h="1" x="80"/>
        <item h="1" x="36"/>
        <item h="1" x="24"/>
        <item h="1" x="112"/>
        <item h="1" x="77"/>
        <item h="1" x="28"/>
        <item h="1" x="93"/>
        <item h="1" x="126"/>
        <item h="1" x="99"/>
        <item h="1" x="107"/>
        <item h="1" x="100"/>
        <item h="1" x="32"/>
        <item h="1" x="135"/>
        <item h="1" x="76"/>
        <item h="1" x="75"/>
        <item h="1" x="60"/>
        <item h="1" x="92"/>
        <item h="1" x="38"/>
        <item h="1" x="21"/>
        <item h="1" x="64"/>
        <item h="1" x="137"/>
        <item h="1" x="132"/>
        <item h="1" x="3"/>
        <item h="1" x="18"/>
        <item h="1" x="46"/>
        <item h="1" x="27"/>
        <item h="1" x="48"/>
        <item h="1" x="133"/>
        <item h="1" x="105"/>
        <item h="1" x="91"/>
        <item h="1" x="78"/>
        <item h="1" x="51"/>
        <item h="1" x="43"/>
        <item h="1" x="120"/>
        <item h="1" x="40"/>
        <item h="1" x="56"/>
        <item h="1" x="59"/>
        <item h="1" x="35"/>
        <item h="1" x="30"/>
        <item h="1" x="54"/>
        <item h="1" x="49"/>
        <item h="1" x="37"/>
        <item h="1" x="114"/>
        <item h="1" x="113"/>
        <item h="1" x="31"/>
        <item h="1" x="106"/>
        <item h="1" x="111"/>
        <item h="1" x="87"/>
        <item h="1" x="22"/>
        <item h="1" x="79"/>
        <item h="1" x="108"/>
        <item h="1" x="42"/>
        <item h="1" x="10"/>
        <item h="1" x="5"/>
        <item h="1" x="109"/>
        <item h="1" x="81"/>
        <item h="1" x="6"/>
        <item h="1" x="116"/>
        <item h="1" x="57"/>
        <item h="1" x="102"/>
        <item h="1" x="55"/>
        <item h="1" x="71"/>
        <item h="1" x="39"/>
        <item h="1" x="123"/>
        <item h="1" x="82"/>
        <item h="1" x="96"/>
        <item t="default"/>
      </items>
    </pivotField>
    <pivotField showAll="0"/>
    <pivotField showAll="0"/>
    <pivotField axis="axisRow" showAll="0">
      <items count="12">
        <item x="10"/>
        <item x="9"/>
        <item x="8"/>
        <item x="3"/>
        <item x="1"/>
        <item x="4"/>
        <item x="2"/>
        <item x="6"/>
        <item x="7"/>
        <item x="0"/>
        <item x="5"/>
        <item t="default"/>
      </items>
    </pivotField>
    <pivotField dataField="1" showAll="0"/>
    <pivotField dataField="1" showAll="0"/>
    <pivotField showAll="0"/>
    <pivotField showAll="0"/>
    <pivotField showAll="0"/>
    <pivotField showAll="0"/>
    <pivotField showAll="0"/>
    <pivotField showAll="0"/>
    <pivotField showAll="0"/>
  </pivotFields>
  <rowFields count="1">
    <field x="8"/>
  </rowFields>
  <rowItems count="6">
    <i>
      <x/>
    </i>
    <i>
      <x v="3"/>
    </i>
    <i>
      <x v="4"/>
    </i>
    <i>
      <x v="5"/>
    </i>
    <i>
      <x v="9"/>
    </i>
    <i t="grand">
      <x/>
    </i>
  </rowItems>
  <colFields count="2">
    <field x="2"/>
    <field x="-2"/>
  </colFields>
  <colItems count="8">
    <i>
      <x v="2"/>
      <x/>
    </i>
    <i r="1" i="1">
      <x v="1"/>
    </i>
    <i>
      <x v="3"/>
      <x/>
    </i>
    <i r="1" i="1">
      <x v="1"/>
    </i>
    <i>
      <x v="4"/>
      <x/>
    </i>
    <i r="1" i="1">
      <x v="1"/>
    </i>
    <i t="grand">
      <x/>
    </i>
    <i t="grand" i="1">
      <x/>
    </i>
  </colItems>
  <pageFields count="1">
    <pageField fld="5" hier="-1"/>
  </pageFields>
  <dataFields count="2">
    <dataField name="שכר שחקן" fld="10" baseField="8" baseItem="0" numFmtId="164"/>
    <dataField name="שווי שחקן מקסימלי" fld="9" subtotal="max" baseField="8" baseItem="0" numFmtId="164"/>
  </dataFields>
  <formats count="15">
    <format dxfId="14">
      <pivotArea type="all" dataOnly="0" outline="0" fieldPosition="0"/>
    </format>
    <format dxfId="13">
      <pivotArea outline="0" collapsedLevelsAreSubtotals="1" fieldPosition="0"/>
    </format>
    <format dxfId="12">
      <pivotArea type="origin" dataOnly="0" labelOnly="1" outline="0" fieldPosition="0"/>
    </format>
    <format dxfId="11">
      <pivotArea field="2" type="button" dataOnly="0" labelOnly="1" outline="0" axis="axisCol" fieldPosition="0"/>
    </format>
    <format dxfId="10">
      <pivotArea field="-2" type="button" dataOnly="0" labelOnly="1" outline="0" axis="axisCol" fieldPosition="1"/>
    </format>
    <format dxfId="9">
      <pivotArea type="topRight" dataOnly="0" labelOnly="1" outline="0" fieldPosition="0"/>
    </format>
    <format dxfId="8">
      <pivotArea field="8" type="button" dataOnly="0" labelOnly="1" outline="0" axis="axisRow" fieldPosition="0"/>
    </format>
    <format dxfId="7">
      <pivotArea dataOnly="0" labelOnly="1" fieldPosition="0">
        <references count="1">
          <reference field="8" count="5">
            <x v="0"/>
            <x v="3"/>
            <x v="4"/>
            <x v="5"/>
            <x v="9"/>
          </reference>
        </references>
      </pivotArea>
    </format>
    <format dxfId="6">
      <pivotArea dataOnly="0" labelOnly="1" grandRow="1" outline="0" fieldPosition="0"/>
    </format>
    <format dxfId="5">
      <pivotArea dataOnly="0" labelOnly="1" fieldPosition="0">
        <references count="1">
          <reference field="2" count="3">
            <x v="2"/>
            <x v="3"/>
            <x v="4"/>
          </reference>
        </references>
      </pivotArea>
    </format>
    <format dxfId="4">
      <pivotArea field="2" dataOnly="0" labelOnly="1" grandCol="1" outline="0" axis="axisCol" fieldPosition="0">
        <references count="1">
          <reference field="4294967294" count="1" selected="0">
            <x v="0"/>
          </reference>
        </references>
      </pivotArea>
    </format>
    <format dxfId="3">
      <pivotArea field="2" dataOnly="0" labelOnly="1" grandCol="1" outline="0" axis="axisCol" fieldPosition="0">
        <references count="1">
          <reference field="4294967294" count="1" selected="0">
            <x v="1"/>
          </reference>
        </references>
      </pivotArea>
    </format>
    <format dxfId="2">
      <pivotArea dataOnly="0" labelOnly="1" outline="0" fieldPosition="0">
        <references count="2">
          <reference field="4294967294" count="2">
            <x v="0"/>
            <x v="1"/>
          </reference>
          <reference field="2" count="1" selected="0">
            <x v="2"/>
          </reference>
        </references>
      </pivotArea>
    </format>
    <format dxfId="1">
      <pivotArea dataOnly="0" labelOnly="1" outline="0" fieldPosition="0">
        <references count="2">
          <reference field="4294967294" count="2">
            <x v="0"/>
            <x v="1"/>
          </reference>
          <reference field="2" count="1" selected="0">
            <x v="3"/>
          </reference>
        </references>
      </pivotArea>
    </format>
    <format dxfId="0">
      <pivotArea dataOnly="0" labelOnly="1" outline="0" fieldPosition="0">
        <references count="2">
          <reference field="4294967294" count="2">
            <x v="0"/>
            <x v="1"/>
          </reference>
          <reference field="2" count="1" selected="0">
            <x v="4"/>
          </reference>
        </references>
      </pivotArea>
    </format>
  </formats>
  <chartFormats count="2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1"/>
          </reference>
          <reference field="2" count="1" selected="0">
            <x v="2"/>
          </reference>
        </references>
      </pivotArea>
    </chartFormat>
    <chartFormat chart="0" format="6" series="1">
      <pivotArea type="data" outline="0" fieldPosition="0">
        <references count="2">
          <reference field="4294967294" count="1" selected="0">
            <x v="0"/>
          </reference>
          <reference field="2" count="1" selected="0">
            <x v="3"/>
          </reference>
        </references>
      </pivotArea>
    </chartFormat>
    <chartFormat chart="0" format="7" series="1">
      <pivotArea type="data" outline="0" fieldPosition="0">
        <references count="2">
          <reference field="4294967294" count="1" selected="0">
            <x v="1"/>
          </reference>
          <reference field="2" count="1" selected="0">
            <x v="3"/>
          </reference>
        </references>
      </pivotArea>
    </chartFormat>
    <chartFormat chart="0" format="8" series="1">
      <pivotArea type="data" outline="0" fieldPosition="0">
        <references count="2">
          <reference field="4294967294" count="1" selected="0">
            <x v="0"/>
          </reference>
          <reference field="2" count="1" selected="0">
            <x v="4"/>
          </reference>
        </references>
      </pivotArea>
    </chartFormat>
    <chartFormat chart="0" format="9" series="1">
      <pivotArea type="data" outline="0" fieldPosition="0">
        <references count="2">
          <reference field="4294967294" count="1" selected="0">
            <x v="1"/>
          </reference>
          <reference field="2" count="1" selected="0">
            <x v="4"/>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1"/>
          </reference>
          <reference field="2" count="1" selected="0">
            <x v="0"/>
          </reference>
        </references>
      </pivotArea>
    </chartFormat>
    <chartFormat chart="1" format="2" series="1">
      <pivotArea type="data" outline="0" fieldPosition="0">
        <references count="2">
          <reference field="4294967294" count="1" selected="0">
            <x v="0"/>
          </reference>
          <reference field="2" count="1" selected="0">
            <x v="1"/>
          </reference>
        </references>
      </pivotArea>
    </chartFormat>
    <chartFormat chart="1" format="3" series="1">
      <pivotArea type="data" outline="0" fieldPosition="0">
        <references count="2">
          <reference field="4294967294" count="1" selected="0">
            <x v="1"/>
          </reference>
          <reference field="2" count="1" selected="0">
            <x v="1"/>
          </reference>
        </references>
      </pivotArea>
    </chartFormat>
    <chartFormat chart="1" format="4" series="1">
      <pivotArea type="data" outline="0" fieldPosition="0">
        <references count="2">
          <reference field="4294967294" count="1" selected="0">
            <x v="0"/>
          </reference>
          <reference field="2" count="1" selected="0">
            <x v="2"/>
          </reference>
        </references>
      </pivotArea>
    </chartFormat>
    <chartFormat chart="1" format="5" series="1">
      <pivotArea type="data" outline="0" fieldPosition="0">
        <references count="2">
          <reference field="4294967294" count="1" selected="0">
            <x v="1"/>
          </reference>
          <reference field="2" count="1" selected="0">
            <x v="2"/>
          </reference>
        </references>
      </pivotArea>
    </chartFormat>
    <chartFormat chart="1" format="6" series="1">
      <pivotArea type="data" outline="0" fieldPosition="0">
        <references count="2">
          <reference field="4294967294" count="1" selected="0">
            <x v="0"/>
          </reference>
          <reference field="2" count="1" selected="0">
            <x v="3"/>
          </reference>
        </references>
      </pivotArea>
    </chartFormat>
    <chartFormat chart="1" format="7" series="1">
      <pivotArea type="data" outline="0" fieldPosition="0">
        <references count="2">
          <reference field="4294967294" count="1" selected="0">
            <x v="1"/>
          </reference>
          <reference field="2" count="1" selected="0">
            <x v="3"/>
          </reference>
        </references>
      </pivotArea>
    </chartFormat>
    <chartFormat chart="1" format="8" series="1">
      <pivotArea type="data" outline="0" fieldPosition="0">
        <references count="2">
          <reference field="4294967294" count="1" selected="0">
            <x v="0"/>
          </reference>
          <reference field="2" count="1" selected="0">
            <x v="4"/>
          </reference>
        </references>
      </pivotArea>
    </chartFormat>
    <chartFormat chart="1" format="9" series="1">
      <pivotArea type="data" outline="0" fieldPosition="0">
        <references count="2">
          <reference field="4294967294" count="1" selected="0">
            <x v="1"/>
          </reference>
          <reference field="2" count="1" selected="0">
            <x v="4"/>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3773F9-297B-43EE-8CE5-3CB01F8018F0}" name="PivotTable10" cacheId="0" applyNumberFormats="0" applyBorderFormats="0" applyFontFormats="0" applyPatternFormats="0" applyAlignmentFormats="0" applyWidthHeightFormats="1" dataCaption="ערכים" updatedVersion="8" minRefreshableVersion="3" useAutoFormatting="1" itemPrintTitles="1" createdVersion="8" indent="0" outline="1" outlineData="1" multipleFieldFilters="0" chartFormat="6" colHeaderCaption="מספרי חולצה">
  <location ref="A4:T11" firstHeaderRow="1" firstDataRow="2" firstDataCol="1" rowPageCount="2" colPageCount="1"/>
  <pivotFields count="18">
    <pivotField dataField="1" showAll="0">
      <items count="442">
        <item x="291"/>
        <item x="309"/>
        <item x="167"/>
        <item x="333"/>
        <item x="302"/>
        <item x="310"/>
        <item x="223"/>
        <item x="189"/>
        <item x="379"/>
        <item x="276"/>
        <item x="72"/>
        <item x="105"/>
        <item x="159"/>
        <item x="160"/>
        <item x="13"/>
        <item x="268"/>
        <item x="266"/>
        <item x="88"/>
        <item x="385"/>
        <item x="265"/>
        <item x="394"/>
        <item x="208"/>
        <item x="387"/>
        <item x="224"/>
        <item x="129"/>
        <item x="220"/>
        <item x="145"/>
        <item x="35"/>
        <item x="233"/>
        <item x="330"/>
        <item x="222"/>
        <item x="228"/>
        <item x="77"/>
        <item x="86"/>
        <item x="52"/>
        <item x="143"/>
        <item x="351"/>
        <item x="53"/>
        <item x="273"/>
        <item x="254"/>
        <item x="378"/>
        <item x="373"/>
        <item x="109"/>
        <item x="197"/>
        <item x="402"/>
        <item x="39"/>
        <item x="414"/>
        <item x="55"/>
        <item x="78"/>
        <item x="69"/>
        <item x="399"/>
        <item x="154"/>
        <item x="264"/>
        <item x="229"/>
        <item x="188"/>
        <item x="327"/>
        <item x="342"/>
        <item x="371"/>
        <item x="71"/>
        <item x="280"/>
        <item x="138"/>
        <item x="163"/>
        <item x="410"/>
        <item x="133"/>
        <item x="102"/>
        <item x="38"/>
        <item x="270"/>
        <item x="1"/>
        <item x="151"/>
        <item x="173"/>
        <item x="26"/>
        <item x="121"/>
        <item x="60"/>
        <item x="275"/>
        <item x="262"/>
        <item x="127"/>
        <item x="352"/>
        <item x="82"/>
        <item x="390"/>
        <item x="30"/>
        <item x="424"/>
        <item x="440"/>
        <item x="362"/>
        <item x="393"/>
        <item x="106"/>
        <item x="263"/>
        <item x="429"/>
        <item x="126"/>
        <item x="21"/>
        <item x="204"/>
        <item x="337"/>
        <item x="42"/>
        <item x="269"/>
        <item x="242"/>
        <item x="231"/>
        <item x="247"/>
        <item x="313"/>
        <item x="238"/>
        <item x="345"/>
        <item x="271"/>
        <item x="428"/>
        <item x="438"/>
        <item x="258"/>
        <item x="116"/>
        <item x="383"/>
        <item x="140"/>
        <item x="221"/>
        <item x="315"/>
        <item x="196"/>
        <item x="296"/>
        <item x="9"/>
        <item x="375"/>
        <item x="243"/>
        <item x="162"/>
        <item x="436"/>
        <item x="297"/>
        <item x="146"/>
        <item x="214"/>
        <item x="137"/>
        <item x="232"/>
        <item x="147"/>
        <item x="408"/>
        <item x="100"/>
        <item x="340"/>
        <item x="289"/>
        <item x="68"/>
        <item x="283"/>
        <item x="282"/>
        <item x="225"/>
        <item x="194"/>
        <item x="367"/>
        <item x="104"/>
        <item x="67"/>
        <item x="34"/>
        <item x="365"/>
        <item x="17"/>
        <item x="128"/>
        <item x="200"/>
        <item x="370"/>
        <item x="193"/>
        <item x="420"/>
        <item x="415"/>
        <item x="207"/>
        <item x="426"/>
        <item x="357"/>
        <item x="18"/>
        <item x="66"/>
        <item x="303"/>
        <item x="253"/>
        <item x="356"/>
        <item x="299"/>
        <item x="219"/>
        <item x="317"/>
        <item x="65"/>
        <item x="335"/>
        <item x="83"/>
        <item x="433"/>
        <item x="419"/>
        <item x="62"/>
        <item x="329"/>
        <item x="235"/>
        <item x="388"/>
        <item x="206"/>
        <item x="274"/>
        <item x="119"/>
        <item x="33"/>
        <item x="293"/>
        <item x="97"/>
        <item x="376"/>
        <item x="19"/>
        <item x="202"/>
        <item x="248"/>
        <item x="45"/>
        <item x="28"/>
        <item x="165"/>
        <item x="244"/>
        <item x="236"/>
        <item x="380"/>
        <item x="74"/>
        <item x="87"/>
        <item x="272"/>
        <item x="255"/>
        <item x="180"/>
        <item x="346"/>
        <item x="122"/>
        <item x="40"/>
        <item x="259"/>
        <item x="239"/>
        <item x="409"/>
        <item x="108"/>
        <item x="218"/>
        <item x="201"/>
        <item x="250"/>
        <item x="332"/>
        <item x="432"/>
        <item x="341"/>
        <item x="350"/>
        <item x="29"/>
        <item x="286"/>
        <item x="139"/>
        <item x="348"/>
        <item x="58"/>
        <item x="20"/>
        <item x="54"/>
        <item x="99"/>
        <item x="24"/>
        <item x="175"/>
        <item x="96"/>
        <item x="184"/>
        <item x="113"/>
        <item x="93"/>
        <item x="304"/>
        <item x="396"/>
        <item x="343"/>
        <item x="56"/>
        <item x="437"/>
        <item x="338"/>
        <item x="190"/>
        <item x="234"/>
        <item x="324"/>
        <item x="141"/>
        <item x="4"/>
        <item x="384"/>
        <item x="6"/>
        <item x="27"/>
        <item x="227"/>
        <item x="123"/>
        <item x="32"/>
        <item x="386"/>
        <item x="142"/>
        <item x="321"/>
        <item x="226"/>
        <item x="398"/>
        <item x="90"/>
        <item x="51"/>
        <item x="353"/>
        <item x="3"/>
        <item x="323"/>
        <item x="285"/>
        <item x="0"/>
        <item x="435"/>
        <item x="295"/>
        <item x="281"/>
        <item x="411"/>
        <item x="294"/>
        <item x="434"/>
        <item x="64"/>
        <item x="288"/>
        <item x="16"/>
        <item x="172"/>
        <item x="320"/>
        <item x="322"/>
        <item x="164"/>
        <item x="156"/>
        <item x="307"/>
        <item x="149"/>
        <item x="125"/>
        <item x="306"/>
        <item x="359"/>
        <item x="366"/>
        <item x="187"/>
        <item x="278"/>
        <item x="85"/>
        <item x="157"/>
        <item x="155"/>
        <item x="103"/>
        <item x="185"/>
        <item x="421"/>
        <item x="31"/>
        <item x="124"/>
        <item x="48"/>
        <item x="377"/>
        <item x="183"/>
        <item x="118"/>
        <item x="8"/>
        <item x="363"/>
        <item x="397"/>
        <item x="59"/>
        <item x="358"/>
        <item x="422"/>
        <item x="14"/>
        <item x="298"/>
        <item x="217"/>
        <item x="198"/>
        <item x="174"/>
        <item x="158"/>
        <item x="12"/>
        <item x="209"/>
        <item x="211"/>
        <item x="130"/>
        <item x="404"/>
        <item x="203"/>
        <item x="372"/>
        <item x="63"/>
        <item x="245"/>
        <item x="22"/>
        <item x="43"/>
        <item x="277"/>
        <item x="308"/>
        <item x="249"/>
        <item x="391"/>
        <item x="192"/>
        <item x="213"/>
        <item x="176"/>
        <item x="260"/>
        <item x="257"/>
        <item x="205"/>
        <item x="169"/>
        <item x="41"/>
        <item x="425"/>
        <item x="354"/>
        <item x="101"/>
        <item x="237"/>
        <item x="75"/>
        <item x="37"/>
        <item x="170"/>
        <item x="319"/>
        <item x="439"/>
        <item x="44"/>
        <item x="177"/>
        <item x="252"/>
        <item x="81"/>
        <item x="89"/>
        <item x="79"/>
        <item x="423"/>
        <item x="246"/>
        <item x="168"/>
        <item x="120"/>
        <item x="15"/>
        <item x="107"/>
        <item x="355"/>
        <item x="161"/>
        <item x="2"/>
        <item x="210"/>
        <item x="240"/>
        <item x="336"/>
        <item x="316"/>
        <item x="326"/>
        <item x="382"/>
        <item x="61"/>
        <item x="182"/>
        <item x="191"/>
        <item x="368"/>
        <item x="416"/>
        <item x="361"/>
        <item x="261"/>
        <item x="132"/>
        <item x="178"/>
        <item x="431"/>
        <item x="94"/>
        <item x="403"/>
        <item x="389"/>
        <item x="212"/>
        <item x="152"/>
        <item x="374"/>
        <item x="195"/>
        <item x="199"/>
        <item x="216"/>
        <item x="412"/>
        <item x="405"/>
        <item x="91"/>
        <item x="290"/>
        <item x="314"/>
        <item x="115"/>
        <item x="328"/>
        <item x="287"/>
        <item x="114"/>
        <item x="80"/>
        <item x="131"/>
        <item x="406"/>
        <item x="70"/>
        <item x="171"/>
        <item x="301"/>
        <item x="7"/>
        <item x="241"/>
        <item x="76"/>
        <item x="181"/>
        <item x="364"/>
        <item x="153"/>
        <item x="47"/>
        <item x="117"/>
        <item x="331"/>
        <item x="417"/>
        <item x="111"/>
        <item x="407"/>
        <item x="395"/>
        <item x="349"/>
        <item x="179"/>
        <item x="413"/>
        <item x="392"/>
        <item x="73"/>
        <item x="300"/>
        <item x="10"/>
        <item x="135"/>
        <item x="427"/>
        <item x="347"/>
        <item x="112"/>
        <item x="23"/>
        <item x="284"/>
        <item x="148"/>
        <item x="311"/>
        <item x="136"/>
        <item x="11"/>
        <item x="98"/>
        <item x="344"/>
        <item x="279"/>
        <item x="430"/>
        <item x="150"/>
        <item x="57"/>
        <item x="401"/>
        <item x="84"/>
        <item x="334"/>
        <item x="339"/>
        <item x="166"/>
        <item x="36"/>
        <item x="25"/>
        <item x="418"/>
        <item x="369"/>
        <item x="312"/>
        <item x="292"/>
        <item x="5"/>
        <item x="92"/>
        <item x="144"/>
        <item x="110"/>
        <item x="318"/>
        <item x="400"/>
        <item x="325"/>
        <item x="251"/>
        <item x="267"/>
        <item x="49"/>
        <item x="305"/>
        <item x="215"/>
        <item x="381"/>
        <item x="50"/>
        <item x="230"/>
        <item x="256"/>
        <item x="360"/>
        <item x="95"/>
        <item x="134"/>
        <item x="46"/>
        <item x="186"/>
        <item t="default"/>
      </items>
    </pivotField>
    <pivotField showAll="0"/>
    <pivotField axis="axisPage" multipleItemSelectionAllowed="1" showAll="0">
      <items count="22">
        <item h="1" x="17"/>
        <item h="1" x="15"/>
        <item h="1" x="16"/>
        <item h="1" x="3"/>
        <item h="1" x="12"/>
        <item h="1" x="11"/>
        <item h="1" x="10"/>
        <item h="1" x="7"/>
        <item h="1" x="2"/>
        <item h="1" x="6"/>
        <item x="1"/>
        <item x="18"/>
        <item x="9"/>
        <item x="4"/>
        <item x="0"/>
        <item x="5"/>
        <item x="8"/>
        <item x="13"/>
        <item x="19"/>
        <item x="14"/>
        <item x="20"/>
        <item t="default"/>
      </items>
    </pivotField>
    <pivotField showAll="0"/>
    <pivotField showAll="0"/>
    <pivotField showAll="0"/>
    <pivotField showAll="0"/>
    <pivotField axis="axisPage" multipleItemSelectionAllowed="1" showAll="0">
      <items count="32">
        <item h="1" x="25"/>
        <item h="1" x="26"/>
        <item h="1" x="24"/>
        <item h="1" x="23"/>
        <item h="1" x="27"/>
        <item h="1" x="22"/>
        <item h="1" x="21"/>
        <item h="1" x="20"/>
        <item h="1" x="19"/>
        <item h="1" x="18"/>
        <item h="1" x="17"/>
        <item h="1" x="16"/>
        <item h="1" x="15"/>
        <item h="1" x="14"/>
        <item h="1" x="13"/>
        <item h="1" x="12"/>
        <item h="1" x="11"/>
        <item h="1" x="10"/>
        <item h="1" x="9"/>
        <item h="1" x="8"/>
        <item h="1" x="7"/>
        <item h="1" x="5"/>
        <item h="1" x="6"/>
        <item h="1" x="3"/>
        <item x="4"/>
        <item x="1"/>
        <item x="2"/>
        <item x="28"/>
        <item x="29"/>
        <item x="30"/>
        <item x="0"/>
        <item t="default"/>
      </items>
    </pivotField>
    <pivotField showAll="0"/>
    <pivotField showAll="0"/>
    <pivotField showAll="0"/>
    <pivotField showAll="0"/>
    <pivotField showAll="0"/>
    <pivotField showAll="0"/>
    <pivotField axis="axisRow" showAll="0">
      <items count="6">
        <item x="3"/>
        <item x="2"/>
        <item x="4"/>
        <item x="0"/>
        <item x="1"/>
        <item t="default"/>
      </items>
    </pivotField>
    <pivotField showAll="0"/>
    <pivotField showAll="0"/>
    <pivotField axis="axisCol" showAll="0">
      <items count="27">
        <item x="5"/>
        <item x="11"/>
        <item x="23"/>
        <item x="3"/>
        <item x="7"/>
        <item x="1"/>
        <item x="9"/>
        <item x="18"/>
        <item x="15"/>
        <item x="0"/>
        <item x="4"/>
        <item x="22"/>
        <item x="16"/>
        <item x="10"/>
        <item x="17"/>
        <item x="21"/>
        <item x="14"/>
        <item x="12"/>
        <item x="13"/>
        <item x="20"/>
        <item x="6"/>
        <item x="8"/>
        <item x="19"/>
        <item x="25"/>
        <item x="24"/>
        <item x="2"/>
        <item t="default"/>
      </items>
    </pivotField>
  </pivotFields>
  <rowFields count="1">
    <field x="14"/>
  </rowFields>
  <rowItems count="6">
    <i>
      <x/>
    </i>
    <i>
      <x v="1"/>
    </i>
    <i>
      <x v="2"/>
    </i>
    <i>
      <x v="3"/>
    </i>
    <i>
      <x v="4"/>
    </i>
    <i t="grand">
      <x/>
    </i>
  </rowItems>
  <colFields count="1">
    <field x="17"/>
  </colFields>
  <colItems count="19">
    <i>
      <x/>
    </i>
    <i>
      <x v="1"/>
    </i>
    <i>
      <x v="2"/>
    </i>
    <i>
      <x v="3"/>
    </i>
    <i>
      <x v="4"/>
    </i>
    <i>
      <x v="6"/>
    </i>
    <i>
      <x v="7"/>
    </i>
    <i>
      <x v="8"/>
    </i>
    <i>
      <x v="9"/>
    </i>
    <i>
      <x v="10"/>
    </i>
    <i>
      <x v="12"/>
    </i>
    <i>
      <x v="13"/>
    </i>
    <i>
      <x v="14"/>
    </i>
    <i>
      <x v="16"/>
    </i>
    <i>
      <x v="17"/>
    </i>
    <i>
      <x v="18"/>
    </i>
    <i>
      <x v="20"/>
    </i>
    <i>
      <x v="25"/>
    </i>
    <i t="grand">
      <x/>
    </i>
  </colItems>
  <pageFields count="2">
    <pageField fld="7" hier="-1"/>
    <pageField fld="2" hier="-1"/>
  </pageFields>
  <dataFields count="1">
    <dataField name="ספירה של name" fld="0" subtotal="count" baseField="0" baseItem="0"/>
  </dataFields>
  <chartFormats count="18">
    <chartFormat chart="5" format="0" series="1">
      <pivotArea type="data" outline="0" fieldPosition="0">
        <references count="2">
          <reference field="4294967294" count="1" selected="0">
            <x v="0"/>
          </reference>
          <reference field="17" count="1" selected="0">
            <x v="0"/>
          </reference>
        </references>
      </pivotArea>
    </chartFormat>
    <chartFormat chart="5" format="1" series="1">
      <pivotArea type="data" outline="0" fieldPosition="0">
        <references count="2">
          <reference field="4294967294" count="1" selected="0">
            <x v="0"/>
          </reference>
          <reference field="17" count="1" selected="0">
            <x v="1"/>
          </reference>
        </references>
      </pivotArea>
    </chartFormat>
    <chartFormat chart="5" format="2" series="1">
      <pivotArea type="data" outline="0" fieldPosition="0">
        <references count="2">
          <reference field="4294967294" count="1" selected="0">
            <x v="0"/>
          </reference>
          <reference field="17" count="1" selected="0">
            <x v="2"/>
          </reference>
        </references>
      </pivotArea>
    </chartFormat>
    <chartFormat chart="5" format="3" series="1">
      <pivotArea type="data" outline="0" fieldPosition="0">
        <references count="2">
          <reference field="4294967294" count="1" selected="0">
            <x v="0"/>
          </reference>
          <reference field="17" count="1" selected="0">
            <x v="3"/>
          </reference>
        </references>
      </pivotArea>
    </chartFormat>
    <chartFormat chart="5" format="4" series="1">
      <pivotArea type="data" outline="0" fieldPosition="0">
        <references count="2">
          <reference field="4294967294" count="1" selected="0">
            <x v="0"/>
          </reference>
          <reference field="17" count="1" selected="0">
            <x v="4"/>
          </reference>
        </references>
      </pivotArea>
    </chartFormat>
    <chartFormat chart="5" format="5" series="1">
      <pivotArea type="data" outline="0" fieldPosition="0">
        <references count="2">
          <reference field="4294967294" count="1" selected="0">
            <x v="0"/>
          </reference>
          <reference field="17" count="1" selected="0">
            <x v="6"/>
          </reference>
        </references>
      </pivotArea>
    </chartFormat>
    <chartFormat chart="5" format="6" series="1">
      <pivotArea type="data" outline="0" fieldPosition="0">
        <references count="2">
          <reference field="4294967294" count="1" selected="0">
            <x v="0"/>
          </reference>
          <reference field="17" count="1" selected="0">
            <x v="7"/>
          </reference>
        </references>
      </pivotArea>
    </chartFormat>
    <chartFormat chart="5" format="7" series="1">
      <pivotArea type="data" outline="0" fieldPosition="0">
        <references count="2">
          <reference field="4294967294" count="1" selected="0">
            <x v="0"/>
          </reference>
          <reference field="17" count="1" selected="0">
            <x v="8"/>
          </reference>
        </references>
      </pivotArea>
    </chartFormat>
    <chartFormat chart="5" format="8" series="1">
      <pivotArea type="data" outline="0" fieldPosition="0">
        <references count="2">
          <reference field="4294967294" count="1" selected="0">
            <x v="0"/>
          </reference>
          <reference field="17" count="1" selected="0">
            <x v="9"/>
          </reference>
        </references>
      </pivotArea>
    </chartFormat>
    <chartFormat chart="5" format="9" series="1">
      <pivotArea type="data" outline="0" fieldPosition="0">
        <references count="2">
          <reference field="4294967294" count="1" selected="0">
            <x v="0"/>
          </reference>
          <reference field="17" count="1" selected="0">
            <x v="10"/>
          </reference>
        </references>
      </pivotArea>
    </chartFormat>
    <chartFormat chart="5" format="10" series="1">
      <pivotArea type="data" outline="0" fieldPosition="0">
        <references count="2">
          <reference field="4294967294" count="1" selected="0">
            <x v="0"/>
          </reference>
          <reference field="17" count="1" selected="0">
            <x v="12"/>
          </reference>
        </references>
      </pivotArea>
    </chartFormat>
    <chartFormat chart="5" format="11" series="1">
      <pivotArea type="data" outline="0" fieldPosition="0">
        <references count="2">
          <reference field="4294967294" count="1" selected="0">
            <x v="0"/>
          </reference>
          <reference field="17" count="1" selected="0">
            <x v="13"/>
          </reference>
        </references>
      </pivotArea>
    </chartFormat>
    <chartFormat chart="5" format="12" series="1">
      <pivotArea type="data" outline="0" fieldPosition="0">
        <references count="2">
          <reference field="4294967294" count="1" selected="0">
            <x v="0"/>
          </reference>
          <reference field="17" count="1" selected="0">
            <x v="14"/>
          </reference>
        </references>
      </pivotArea>
    </chartFormat>
    <chartFormat chart="5" format="13" series="1">
      <pivotArea type="data" outline="0" fieldPosition="0">
        <references count="2">
          <reference field="4294967294" count="1" selected="0">
            <x v="0"/>
          </reference>
          <reference field="17" count="1" selected="0">
            <x v="16"/>
          </reference>
        </references>
      </pivotArea>
    </chartFormat>
    <chartFormat chart="5" format="14" series="1">
      <pivotArea type="data" outline="0" fieldPosition="0">
        <references count="2">
          <reference field="4294967294" count="1" selected="0">
            <x v="0"/>
          </reference>
          <reference field="17" count="1" selected="0">
            <x v="17"/>
          </reference>
        </references>
      </pivotArea>
    </chartFormat>
    <chartFormat chart="5" format="15" series="1">
      <pivotArea type="data" outline="0" fieldPosition="0">
        <references count="2">
          <reference field="4294967294" count="1" selected="0">
            <x v="0"/>
          </reference>
          <reference field="17" count="1" selected="0">
            <x v="18"/>
          </reference>
        </references>
      </pivotArea>
    </chartFormat>
    <chartFormat chart="5" format="16" series="1">
      <pivotArea type="data" outline="0" fieldPosition="0">
        <references count="2">
          <reference field="4294967294" count="1" selected="0">
            <x v="0"/>
          </reference>
          <reference field="17" count="1" selected="0">
            <x v="20"/>
          </reference>
        </references>
      </pivotArea>
    </chartFormat>
    <chartFormat chart="5" format="17" series="1">
      <pivotArea type="data" outline="0" fieldPosition="0">
        <references count="2">
          <reference field="4294967294" count="1" selected="0">
            <x v="0"/>
          </reference>
          <reference field="17"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BAB8C7-42DA-4634-95A7-B3168E227561}" name="PivotTable1" cacheId="0" applyNumberFormats="0" applyBorderFormats="0" applyFontFormats="0" applyPatternFormats="0" applyAlignmentFormats="0" applyWidthHeightFormats="1" dataCaption="ערכים" updatedVersion="8" minRefreshableVersion="3" useAutoFormatting="1" itemPrintTitles="1" createdVersion="8" indent="0" outline="1" outlineData="1" multipleFieldFilters="0" chartFormat="18">
  <location ref="A4:W10" firstHeaderRow="1" firstDataRow="3" firstDataCol="1" rowPageCount="2" colPageCount="1"/>
  <pivotFields count="18">
    <pivotField showAll="0"/>
    <pivotField showAll="0"/>
    <pivotField axis="axisPage" multipleItemSelectionAllowed="1" showAll="0">
      <items count="22">
        <item x="17"/>
        <item x="15"/>
        <item x="16"/>
        <item x="3"/>
        <item x="12"/>
        <item h="1" x="11"/>
        <item h="1" x="10"/>
        <item h="1" x="7"/>
        <item h="1" x="2"/>
        <item h="1" x="6"/>
        <item h="1" x="1"/>
        <item h="1" x="18"/>
        <item h="1" x="9"/>
        <item h="1" x="4"/>
        <item h="1" x="0"/>
        <item h="1" x="5"/>
        <item h="1" x="8"/>
        <item h="1" x="13"/>
        <item h="1" x="19"/>
        <item h="1" x="14"/>
        <item h="1" x="20"/>
        <item t="default"/>
      </items>
    </pivotField>
    <pivotField showAll="0"/>
    <pivotField showAll="0"/>
    <pivotField showAll="0"/>
    <pivotField axis="axisCol" showAll="0">
      <items count="60">
        <item x="48"/>
        <item x="41"/>
        <item x="0"/>
        <item x="29"/>
        <item x="9"/>
        <item x="55"/>
        <item x="12"/>
        <item x="21"/>
        <item x="36"/>
        <item x="28"/>
        <item x="56"/>
        <item x="15"/>
        <item x="14"/>
        <item x="13"/>
        <item x="44"/>
        <item x="1"/>
        <item x="49"/>
        <item x="10"/>
        <item x="22"/>
        <item x="2"/>
        <item x="58"/>
        <item x="34"/>
        <item x="39"/>
        <item x="6"/>
        <item x="52"/>
        <item x="40"/>
        <item x="54"/>
        <item x="3"/>
        <item x="20"/>
        <item x="50"/>
        <item x="32"/>
        <item x="30"/>
        <item x="46"/>
        <item x="19"/>
        <item x="53"/>
        <item x="16"/>
        <item x="5"/>
        <item x="27"/>
        <item x="33"/>
        <item x="45"/>
        <item x="31"/>
        <item x="17"/>
        <item x="38"/>
        <item x="23"/>
        <item x="42"/>
        <item x="4"/>
        <item x="24"/>
        <item x="11"/>
        <item x="57"/>
        <item x="8"/>
        <item x="18"/>
        <item x="43"/>
        <item x="47"/>
        <item x="37"/>
        <item x="26"/>
        <item x="7"/>
        <item x="51"/>
        <item x="25"/>
        <item x="35"/>
        <item t="default"/>
      </items>
    </pivotField>
    <pivotField axis="axisRow" showAll="0">
      <items count="32">
        <item x="25"/>
        <item x="26"/>
        <item x="24"/>
        <item h="1" x="23"/>
        <item h="1" x="27"/>
        <item h="1" x="22"/>
        <item h="1" x="21"/>
        <item h="1" x="20"/>
        <item h="1" x="19"/>
        <item h="1" x="18"/>
        <item h="1" x="17"/>
        <item h="1" x="16"/>
        <item h="1" x="15"/>
        <item h="1" x="14"/>
        <item h="1" x="13"/>
        <item h="1" x="12"/>
        <item h="1" x="11"/>
        <item h="1" x="10"/>
        <item h="1" x="9"/>
        <item h="1" x="8"/>
        <item h="1" x="7"/>
        <item h="1" x="5"/>
        <item h="1" x="6"/>
        <item h="1" x="3"/>
        <item h="1" x="4"/>
        <item h="1" x="1"/>
        <item h="1" x="2"/>
        <item h="1" x="28"/>
        <item h="1" x="29"/>
        <item h="1" x="30"/>
        <item h="1" x="0"/>
        <item t="default"/>
      </items>
    </pivotField>
    <pivotField dataField="1" showAll="0"/>
    <pivotField dataField="1" showAll="0"/>
    <pivotField axis="axisPage" numFmtId="164" multipleItemSelectionAllowed="1" showAll="0">
      <items count="127">
        <item x="57"/>
        <item x="76"/>
        <item x="77"/>
        <item x="78"/>
        <item x="70"/>
        <item x="75"/>
        <item x="63"/>
        <item x="74"/>
        <item x="73"/>
        <item x="79"/>
        <item h="1" x="69"/>
        <item h="1" x="72"/>
        <item h="1" x="67"/>
        <item h="1" x="50"/>
        <item h="1" x="31"/>
        <item h="1" x="80"/>
        <item h="1" x="58"/>
        <item h="1" x="49"/>
        <item h="1" x="30"/>
        <item h="1" x="34"/>
        <item h="1" x="39"/>
        <item h="1" x="26"/>
        <item h="1" x="83"/>
        <item h="1" x="40"/>
        <item h="1" x="53"/>
        <item h="1" x="88"/>
        <item h="1" x="36"/>
        <item h="1" x="65"/>
        <item h="1" x="51"/>
        <item h="1" x="107"/>
        <item h="1" x="22"/>
        <item h="1" x="56"/>
        <item h="1" x="81"/>
        <item h="1" x="71"/>
        <item h="1" x="33"/>
        <item h="1" x="42"/>
        <item h="1" x="64"/>
        <item h="1" x="55"/>
        <item h="1" x="98"/>
        <item h="1" x="85"/>
        <item h="1" x="68"/>
        <item h="1" x="94"/>
        <item h="1" x="86"/>
        <item h="1" x="91"/>
        <item h="1" x="61"/>
        <item h="1" x="60"/>
        <item h="1" x="95"/>
        <item h="1" x="102"/>
        <item h="1" x="52"/>
        <item h="1" x="66"/>
        <item h="1" x="89"/>
        <item h="1" x="84"/>
        <item h="1" x="82"/>
        <item h="1" x="87"/>
        <item h="1" x="97"/>
        <item h="1" x="105"/>
        <item h="1" x="46"/>
        <item h="1" x="47"/>
        <item h="1" x="38"/>
        <item h="1" x="90"/>
        <item h="1" x="27"/>
        <item h="1" x="37"/>
        <item h="1" x="99"/>
        <item h="1" x="93"/>
        <item h="1" x="108"/>
        <item h="1" x="92"/>
        <item h="1" x="44"/>
        <item h="1" x="101"/>
        <item h="1" x="103"/>
        <item h="1" x="62"/>
        <item h="1" x="24"/>
        <item h="1" x="104"/>
        <item h="1" x="59"/>
        <item h="1" x="109"/>
        <item h="1" x="43"/>
        <item h="1" x="25"/>
        <item h="1" x="32"/>
        <item h="1" x="48"/>
        <item h="1" x="110"/>
        <item h="1" x="14"/>
        <item h="1" x="35"/>
        <item h="1" x="21"/>
        <item h="1" x="111"/>
        <item h="1" x="54"/>
        <item h="1" x="106"/>
        <item h="1" x="100"/>
        <item h="1" x="41"/>
        <item h="1" x="6"/>
        <item h="1" x="28"/>
        <item h="1" x="96"/>
        <item h="1" x="19"/>
        <item h="1" x="23"/>
        <item h="1" x="45"/>
        <item h="1" x="8"/>
        <item h="1" x="4"/>
        <item h="1" x="18"/>
        <item h="1" x="12"/>
        <item h="1" x="116"/>
        <item h="1" x="16"/>
        <item h="1" x="114"/>
        <item h="1" x="3"/>
        <item h="1" x="29"/>
        <item h="1" x="112"/>
        <item h="1" x="115"/>
        <item h="1" x="20"/>
        <item h="1" x="9"/>
        <item h="1" x="1"/>
        <item h="1" x="117"/>
        <item h="1" x="5"/>
        <item h="1" x="113"/>
        <item h="1" x="11"/>
        <item h="1" x="17"/>
        <item h="1" x="2"/>
        <item h="1" x="15"/>
        <item h="1" x="13"/>
        <item h="1" x="118"/>
        <item h="1" x="124"/>
        <item h="1" x="7"/>
        <item h="1" x="121"/>
        <item h="1" x="10"/>
        <item h="1" x="120"/>
        <item h="1" x="119"/>
        <item h="1" x="125"/>
        <item h="1" x="123"/>
        <item h="1" x="122"/>
        <item h="1" x="0"/>
        <item t="default"/>
      </items>
    </pivotField>
    <pivotField showAll="0"/>
    <pivotField showAll="0"/>
    <pivotField showAll="0"/>
    <pivotField showAll="0"/>
    <pivotField showAll="0"/>
    <pivotField showAll="0"/>
    <pivotField showAll="0"/>
  </pivotFields>
  <rowFields count="1">
    <field x="7"/>
  </rowFields>
  <rowItems count="4">
    <i>
      <x/>
    </i>
    <i>
      <x v="1"/>
    </i>
    <i>
      <x v="2"/>
    </i>
    <i t="grand">
      <x/>
    </i>
  </rowItems>
  <colFields count="2">
    <field x="6"/>
    <field x="-2"/>
  </colFields>
  <colItems count="22">
    <i>
      <x v="2"/>
      <x/>
    </i>
    <i r="1" i="1">
      <x v="1"/>
    </i>
    <i>
      <x v="13"/>
      <x/>
    </i>
    <i r="1" i="1">
      <x v="1"/>
    </i>
    <i>
      <x v="18"/>
      <x/>
    </i>
    <i r="1" i="1">
      <x v="1"/>
    </i>
    <i>
      <x v="19"/>
      <x/>
    </i>
    <i r="1" i="1">
      <x v="1"/>
    </i>
    <i>
      <x v="23"/>
      <x/>
    </i>
    <i r="1" i="1">
      <x v="1"/>
    </i>
    <i>
      <x v="27"/>
      <x/>
    </i>
    <i r="1" i="1">
      <x v="1"/>
    </i>
    <i>
      <x v="30"/>
      <x/>
    </i>
    <i r="1" i="1">
      <x v="1"/>
    </i>
    <i>
      <x v="36"/>
      <x/>
    </i>
    <i r="1" i="1">
      <x v="1"/>
    </i>
    <i>
      <x v="54"/>
      <x/>
    </i>
    <i r="1" i="1">
      <x v="1"/>
    </i>
    <i>
      <x v="57"/>
      <x/>
    </i>
    <i r="1" i="1">
      <x v="1"/>
    </i>
    <i t="grand">
      <x/>
    </i>
    <i t="grand" i="1">
      <x/>
    </i>
  </colItems>
  <pageFields count="2">
    <pageField fld="2" hier="-1"/>
    <pageField fld="10" hier="-1"/>
  </pageFields>
  <dataFields count="2">
    <dataField name="ממוצע של value_euro" fld="9" subtotal="average" baseField="6" baseItem="0" numFmtId="164"/>
    <dataField name="ממוצע של potential" fld="8" subtotal="average" baseField="6" baseItem="3" numFmtId="165"/>
  </dataFields>
  <chartFormats count="20">
    <chartFormat chart="14" format="0" series="1">
      <pivotArea type="data" outline="0" fieldPosition="0">
        <references count="2">
          <reference field="4294967294" count="1" selected="0">
            <x v="0"/>
          </reference>
          <reference field="6" count="1" selected="0">
            <x v="2"/>
          </reference>
        </references>
      </pivotArea>
    </chartFormat>
    <chartFormat chart="14" format="1" series="1">
      <pivotArea type="data" outline="0" fieldPosition="0">
        <references count="2">
          <reference field="4294967294" count="1" selected="0">
            <x v="1"/>
          </reference>
          <reference field="6" count="1" selected="0">
            <x v="2"/>
          </reference>
        </references>
      </pivotArea>
    </chartFormat>
    <chartFormat chart="14" format="2" series="1">
      <pivotArea type="data" outline="0" fieldPosition="0">
        <references count="2">
          <reference field="4294967294" count="1" selected="0">
            <x v="0"/>
          </reference>
          <reference field="6" count="1" selected="0">
            <x v="13"/>
          </reference>
        </references>
      </pivotArea>
    </chartFormat>
    <chartFormat chart="14" format="3" series="1">
      <pivotArea type="data" outline="0" fieldPosition="0">
        <references count="2">
          <reference field="4294967294" count="1" selected="0">
            <x v="1"/>
          </reference>
          <reference field="6" count="1" selected="0">
            <x v="13"/>
          </reference>
        </references>
      </pivotArea>
    </chartFormat>
    <chartFormat chart="14" format="4" series="1">
      <pivotArea type="data" outline="0" fieldPosition="0">
        <references count="2">
          <reference field="4294967294" count="1" selected="0">
            <x v="0"/>
          </reference>
          <reference field="6" count="1" selected="0">
            <x v="18"/>
          </reference>
        </references>
      </pivotArea>
    </chartFormat>
    <chartFormat chart="14" format="5" series="1">
      <pivotArea type="data" outline="0" fieldPosition="0">
        <references count="2">
          <reference field="4294967294" count="1" selected="0">
            <x v="1"/>
          </reference>
          <reference field="6" count="1" selected="0">
            <x v="18"/>
          </reference>
        </references>
      </pivotArea>
    </chartFormat>
    <chartFormat chart="14" format="6" series="1">
      <pivotArea type="data" outline="0" fieldPosition="0">
        <references count="2">
          <reference field="4294967294" count="1" selected="0">
            <x v="0"/>
          </reference>
          <reference field="6" count="1" selected="0">
            <x v="19"/>
          </reference>
        </references>
      </pivotArea>
    </chartFormat>
    <chartFormat chart="14" format="7" series="1">
      <pivotArea type="data" outline="0" fieldPosition="0">
        <references count="2">
          <reference field="4294967294" count="1" selected="0">
            <x v="1"/>
          </reference>
          <reference field="6" count="1" selected="0">
            <x v="19"/>
          </reference>
        </references>
      </pivotArea>
    </chartFormat>
    <chartFormat chart="14" format="8" series="1">
      <pivotArea type="data" outline="0" fieldPosition="0">
        <references count="2">
          <reference field="4294967294" count="1" selected="0">
            <x v="0"/>
          </reference>
          <reference field="6" count="1" selected="0">
            <x v="23"/>
          </reference>
        </references>
      </pivotArea>
    </chartFormat>
    <chartFormat chart="14" format="9" series="1">
      <pivotArea type="data" outline="0" fieldPosition="0">
        <references count="2">
          <reference field="4294967294" count="1" selected="0">
            <x v="1"/>
          </reference>
          <reference field="6" count="1" selected="0">
            <x v="23"/>
          </reference>
        </references>
      </pivotArea>
    </chartFormat>
    <chartFormat chart="14" format="10" series="1">
      <pivotArea type="data" outline="0" fieldPosition="0">
        <references count="2">
          <reference field="4294967294" count="1" selected="0">
            <x v="0"/>
          </reference>
          <reference field="6" count="1" selected="0">
            <x v="27"/>
          </reference>
        </references>
      </pivotArea>
    </chartFormat>
    <chartFormat chart="14" format="11" series="1">
      <pivotArea type="data" outline="0" fieldPosition="0">
        <references count="2">
          <reference field="4294967294" count="1" selected="0">
            <x v="1"/>
          </reference>
          <reference field="6" count="1" selected="0">
            <x v="27"/>
          </reference>
        </references>
      </pivotArea>
    </chartFormat>
    <chartFormat chart="14" format="12" series="1">
      <pivotArea type="data" outline="0" fieldPosition="0">
        <references count="2">
          <reference field="4294967294" count="1" selected="0">
            <x v="0"/>
          </reference>
          <reference field="6" count="1" selected="0">
            <x v="30"/>
          </reference>
        </references>
      </pivotArea>
    </chartFormat>
    <chartFormat chart="14" format="13" series="1">
      <pivotArea type="data" outline="0" fieldPosition="0">
        <references count="2">
          <reference field="4294967294" count="1" selected="0">
            <x v="1"/>
          </reference>
          <reference field="6" count="1" selected="0">
            <x v="30"/>
          </reference>
        </references>
      </pivotArea>
    </chartFormat>
    <chartFormat chart="14" format="14" series="1">
      <pivotArea type="data" outline="0" fieldPosition="0">
        <references count="2">
          <reference field="4294967294" count="1" selected="0">
            <x v="0"/>
          </reference>
          <reference field="6" count="1" selected="0">
            <x v="36"/>
          </reference>
        </references>
      </pivotArea>
    </chartFormat>
    <chartFormat chart="14" format="15" series="1">
      <pivotArea type="data" outline="0" fieldPosition="0">
        <references count="2">
          <reference field="4294967294" count="1" selected="0">
            <x v="1"/>
          </reference>
          <reference field="6" count="1" selected="0">
            <x v="36"/>
          </reference>
        </references>
      </pivotArea>
    </chartFormat>
    <chartFormat chart="14" format="16" series="1">
      <pivotArea type="data" outline="0" fieldPosition="0">
        <references count="2">
          <reference field="4294967294" count="1" selected="0">
            <x v="0"/>
          </reference>
          <reference field="6" count="1" selected="0">
            <x v="54"/>
          </reference>
        </references>
      </pivotArea>
    </chartFormat>
    <chartFormat chart="14" format="17" series="1">
      <pivotArea type="data" outline="0" fieldPosition="0">
        <references count="2">
          <reference field="4294967294" count="1" selected="0">
            <x v="1"/>
          </reference>
          <reference field="6" count="1" selected="0">
            <x v="54"/>
          </reference>
        </references>
      </pivotArea>
    </chartFormat>
    <chartFormat chart="14" format="18" series="1">
      <pivotArea type="data" outline="0" fieldPosition="0">
        <references count="2">
          <reference field="4294967294" count="1" selected="0">
            <x v="0"/>
          </reference>
          <reference field="6" count="1" selected="0">
            <x v="57"/>
          </reference>
        </references>
      </pivotArea>
    </chartFormat>
    <chartFormat chart="14" format="19" series="1">
      <pivotArea type="data" outline="0" fieldPosition="0">
        <references count="2">
          <reference field="4294967294" count="1" selected="0">
            <x v="1"/>
          </reference>
          <reference field="6" count="1" selected="0">
            <x v="5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C647-0D32-4539-9205-088F135B6100}">
  <dimension ref="A1:I8"/>
  <sheetViews>
    <sheetView rightToLeft="1" tabSelected="1" workbookViewId="0">
      <selection activeCell="A3" sqref="A3"/>
    </sheetView>
  </sheetViews>
  <sheetFormatPr defaultRowHeight="13.8" x14ac:dyDescent="0.25"/>
  <cols>
    <col min="1" max="1" width="32" customWidth="1"/>
    <col min="3" max="3" width="9.8984375" bestFit="1" customWidth="1"/>
  </cols>
  <sheetData>
    <row r="1" spans="1:9" ht="28.2" customHeight="1" x14ac:dyDescent="0.25">
      <c r="A1" s="18" t="s">
        <v>931</v>
      </c>
      <c r="B1" s="18" t="s">
        <v>956</v>
      </c>
      <c r="C1" s="17" t="s">
        <v>958</v>
      </c>
      <c r="D1" s="25" t="s">
        <v>949</v>
      </c>
      <c r="E1" s="25"/>
      <c r="F1" s="25"/>
      <c r="G1" s="25"/>
      <c r="H1" s="25"/>
      <c r="I1" s="25"/>
    </row>
    <row r="2" spans="1:9" ht="28.2" customHeight="1" x14ac:dyDescent="0.25">
      <c r="A2" s="17" t="s">
        <v>932</v>
      </c>
      <c r="B2" s="17" t="s">
        <v>957</v>
      </c>
      <c r="C2">
        <v>318915212</v>
      </c>
      <c r="D2" s="25"/>
      <c r="E2" s="25"/>
      <c r="F2" s="25"/>
      <c r="G2" s="25"/>
      <c r="H2" s="25"/>
      <c r="I2" s="25"/>
    </row>
    <row r="3" spans="1:9" ht="49.2" customHeight="1" x14ac:dyDescent="0.25">
      <c r="A3" s="17" t="s">
        <v>933</v>
      </c>
      <c r="B3" s="17" t="s">
        <v>957</v>
      </c>
      <c r="C3">
        <v>207446543</v>
      </c>
      <c r="D3" s="25"/>
      <c r="E3" s="25"/>
      <c r="F3" s="25"/>
      <c r="G3" s="25"/>
      <c r="H3" s="25"/>
      <c r="I3" s="25"/>
    </row>
    <row r="4" spans="1:9" ht="49.2" customHeight="1" x14ac:dyDescent="0.25">
      <c r="A4" s="17" t="s">
        <v>934</v>
      </c>
      <c r="B4" s="17" t="s">
        <v>957</v>
      </c>
      <c r="C4">
        <v>319037404</v>
      </c>
      <c r="D4" s="25"/>
      <c r="E4" s="25"/>
      <c r="F4" s="25"/>
      <c r="G4" s="25"/>
      <c r="H4" s="25"/>
      <c r="I4" s="25"/>
    </row>
    <row r="5" spans="1:9" x14ac:dyDescent="0.25">
      <c r="D5" s="25"/>
      <c r="E5" s="25"/>
      <c r="F5" s="25"/>
      <c r="G5" s="25"/>
      <c r="H5" s="25"/>
      <c r="I5" s="25"/>
    </row>
    <row r="6" spans="1:9" x14ac:dyDescent="0.25">
      <c r="D6" s="25"/>
      <c r="E6" s="25"/>
      <c r="F6" s="25"/>
      <c r="G6" s="25"/>
      <c r="H6" s="25"/>
      <c r="I6" s="25"/>
    </row>
    <row r="7" spans="1:9" x14ac:dyDescent="0.25">
      <c r="D7" s="25"/>
      <c r="E7" s="25"/>
      <c r="F7" s="25"/>
      <c r="G7" s="25"/>
      <c r="H7" s="25"/>
      <c r="I7" s="25"/>
    </row>
    <row r="8" spans="1:9" x14ac:dyDescent="0.25">
      <c r="D8" s="25"/>
      <c r="E8" s="25"/>
      <c r="F8" s="25"/>
      <c r="G8" s="25"/>
      <c r="H8" s="25"/>
      <c r="I8" s="25"/>
    </row>
  </sheetData>
  <mergeCells count="1">
    <mergeCell ref="D1: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749992370372631"/>
  </sheetPr>
  <dimension ref="A1:X443"/>
  <sheetViews>
    <sheetView rightToLeft="1" topLeftCell="D1" workbookViewId="0">
      <selection activeCell="E26" sqref="E26"/>
    </sheetView>
  </sheetViews>
  <sheetFormatPr defaultRowHeight="13.8"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5" t="s">
        <v>949</v>
      </c>
      <c r="T1" s="25"/>
      <c r="U1" s="25"/>
      <c r="V1" s="25"/>
      <c r="W1" s="25"/>
      <c r="X1" s="25"/>
    </row>
    <row r="2" spans="1:24" x14ac:dyDescent="0.25">
      <c r="A2" t="s">
        <v>18</v>
      </c>
      <c r="B2" t="s">
        <v>19</v>
      </c>
      <c r="C2">
        <v>31</v>
      </c>
      <c r="D2">
        <v>170.18</v>
      </c>
      <c r="E2">
        <v>72.099999999999994</v>
      </c>
      <c r="F2" t="s">
        <v>20</v>
      </c>
      <c r="G2" t="s">
        <v>21</v>
      </c>
      <c r="H2">
        <v>94</v>
      </c>
      <c r="I2">
        <v>94</v>
      </c>
      <c r="J2">
        <v>110500000</v>
      </c>
      <c r="K2">
        <v>565000</v>
      </c>
      <c r="L2" t="s">
        <v>22</v>
      </c>
      <c r="M2">
        <v>5</v>
      </c>
      <c r="N2">
        <v>4</v>
      </c>
      <c r="O2">
        <v>4</v>
      </c>
      <c r="P2" t="s">
        <v>33</v>
      </c>
      <c r="Q2">
        <v>226500000</v>
      </c>
      <c r="R2">
        <v>10</v>
      </c>
      <c r="S2" s="25"/>
      <c r="T2" s="25"/>
      <c r="U2" s="25"/>
      <c r="V2" s="25"/>
      <c r="W2" s="25"/>
      <c r="X2" s="25"/>
    </row>
    <row r="3" spans="1:24" x14ac:dyDescent="0.25">
      <c r="A3" t="s">
        <v>23</v>
      </c>
      <c r="B3" t="s">
        <v>24</v>
      </c>
      <c r="C3">
        <v>27</v>
      </c>
      <c r="D3">
        <v>154.94</v>
      </c>
      <c r="E3">
        <v>76.2</v>
      </c>
      <c r="F3" t="s">
        <v>25</v>
      </c>
      <c r="G3" t="s">
        <v>26</v>
      </c>
      <c r="H3">
        <v>88</v>
      </c>
      <c r="I3">
        <v>89</v>
      </c>
      <c r="J3">
        <v>69500000</v>
      </c>
      <c r="K3">
        <v>205000</v>
      </c>
      <c r="L3" t="s">
        <v>27</v>
      </c>
      <c r="M3">
        <v>3</v>
      </c>
      <c r="N3">
        <v>5</v>
      </c>
      <c r="O3">
        <v>4</v>
      </c>
      <c r="P3" t="s">
        <v>28</v>
      </c>
      <c r="Q3">
        <v>133800000</v>
      </c>
      <c r="R3">
        <v>10</v>
      </c>
      <c r="S3" s="25"/>
      <c r="T3" s="25"/>
      <c r="U3" s="25"/>
      <c r="V3" s="25"/>
      <c r="W3" s="25"/>
      <c r="X3" s="25"/>
    </row>
    <row r="4" spans="1:24" x14ac:dyDescent="0.25">
      <c r="A4" t="s">
        <v>29</v>
      </c>
      <c r="B4" t="s">
        <v>30</v>
      </c>
      <c r="C4">
        <v>25</v>
      </c>
      <c r="D4">
        <v>190.5</v>
      </c>
      <c r="E4">
        <v>83.9</v>
      </c>
      <c r="F4" t="s">
        <v>31</v>
      </c>
      <c r="G4" t="s">
        <v>32</v>
      </c>
      <c r="H4">
        <v>88</v>
      </c>
      <c r="I4">
        <v>91</v>
      </c>
      <c r="J4">
        <v>73000000</v>
      </c>
      <c r="K4">
        <v>255000</v>
      </c>
      <c r="L4" t="s">
        <v>27</v>
      </c>
      <c r="M4">
        <v>4</v>
      </c>
      <c r="N4">
        <v>4</v>
      </c>
      <c r="O4">
        <v>5</v>
      </c>
      <c r="P4" t="s">
        <v>33</v>
      </c>
      <c r="Q4">
        <v>144200000</v>
      </c>
      <c r="R4">
        <v>6</v>
      </c>
      <c r="S4" s="25"/>
      <c r="T4" s="25"/>
      <c r="U4" s="25"/>
      <c r="V4" s="25"/>
      <c r="W4" s="25"/>
      <c r="X4" s="25"/>
    </row>
    <row r="5" spans="1:24" x14ac:dyDescent="0.25">
      <c r="A5" t="s">
        <v>34</v>
      </c>
      <c r="B5" s="1">
        <v>33334</v>
      </c>
      <c r="C5">
        <v>27</v>
      </c>
      <c r="D5">
        <v>162.56</v>
      </c>
      <c r="E5">
        <v>59</v>
      </c>
      <c r="F5" t="s">
        <v>35</v>
      </c>
      <c r="G5" t="s">
        <v>36</v>
      </c>
      <c r="H5">
        <v>88</v>
      </c>
      <c r="I5">
        <v>88</v>
      </c>
      <c r="J5">
        <v>62000000</v>
      </c>
      <c r="K5">
        <v>165000</v>
      </c>
      <c r="L5" t="s">
        <v>27</v>
      </c>
      <c r="M5">
        <v>3</v>
      </c>
      <c r="N5">
        <v>4</v>
      </c>
      <c r="O5">
        <v>4</v>
      </c>
      <c r="P5" t="s">
        <v>33</v>
      </c>
      <c r="Q5">
        <v>105400000</v>
      </c>
      <c r="R5">
        <v>10</v>
      </c>
      <c r="S5" s="25"/>
      <c r="T5" s="25"/>
      <c r="U5" s="25"/>
      <c r="V5" s="25"/>
      <c r="W5" s="25"/>
      <c r="X5" s="25"/>
    </row>
    <row r="6" spans="1:24" x14ac:dyDescent="0.25">
      <c r="A6" t="s">
        <v>37</v>
      </c>
      <c r="B6" t="s">
        <v>38</v>
      </c>
      <c r="C6">
        <v>27</v>
      </c>
      <c r="D6">
        <v>187.96</v>
      </c>
      <c r="E6">
        <v>88.9</v>
      </c>
      <c r="F6" t="s">
        <v>39</v>
      </c>
      <c r="G6" t="s">
        <v>40</v>
      </c>
      <c r="H6">
        <v>88</v>
      </c>
      <c r="I6">
        <v>91</v>
      </c>
      <c r="J6">
        <v>60000000</v>
      </c>
      <c r="K6">
        <v>135000</v>
      </c>
      <c r="L6" t="s">
        <v>27</v>
      </c>
      <c r="M6">
        <v>3</v>
      </c>
      <c r="N6">
        <v>3</v>
      </c>
      <c r="O6">
        <v>2</v>
      </c>
      <c r="P6" t="s">
        <v>33</v>
      </c>
      <c r="Q6">
        <v>106500000</v>
      </c>
      <c r="S6" s="25"/>
      <c r="T6" s="25"/>
      <c r="U6" s="25"/>
      <c r="V6" s="25"/>
      <c r="W6" s="25"/>
      <c r="X6" s="25"/>
    </row>
    <row r="7" spans="1:24" x14ac:dyDescent="0.25">
      <c r="A7" t="s">
        <v>41</v>
      </c>
      <c r="B7" s="1">
        <v>33457</v>
      </c>
      <c r="C7">
        <v>27</v>
      </c>
      <c r="D7">
        <v>193.04</v>
      </c>
      <c r="E7">
        <v>92.1</v>
      </c>
      <c r="F7" t="s">
        <v>39</v>
      </c>
      <c r="G7" t="s">
        <v>42</v>
      </c>
      <c r="H7">
        <v>88</v>
      </c>
      <c r="I7">
        <v>90</v>
      </c>
      <c r="J7">
        <v>59500000</v>
      </c>
      <c r="K7">
        <v>215000</v>
      </c>
      <c r="L7" t="s">
        <v>27</v>
      </c>
      <c r="M7">
        <v>3</v>
      </c>
      <c r="N7">
        <v>3</v>
      </c>
      <c r="O7">
        <v>2</v>
      </c>
      <c r="P7" t="s">
        <v>33</v>
      </c>
      <c r="Q7">
        <v>114500000</v>
      </c>
      <c r="R7">
        <v>4</v>
      </c>
      <c r="S7" s="25"/>
      <c r="T7" s="25"/>
      <c r="U7" s="25"/>
      <c r="V7" s="25"/>
      <c r="W7" s="25"/>
      <c r="X7" s="25"/>
    </row>
    <row r="8" spans="1:24" x14ac:dyDescent="0.25">
      <c r="A8" t="s">
        <v>43</v>
      </c>
      <c r="B8" t="s">
        <v>44</v>
      </c>
      <c r="C8">
        <v>20</v>
      </c>
      <c r="D8">
        <v>152.4</v>
      </c>
      <c r="E8">
        <v>73</v>
      </c>
      <c r="F8" t="s">
        <v>45</v>
      </c>
      <c r="G8" t="s">
        <v>32</v>
      </c>
      <c r="H8">
        <v>88</v>
      </c>
      <c r="I8">
        <v>95</v>
      </c>
      <c r="J8">
        <v>81000000</v>
      </c>
      <c r="K8">
        <v>100000</v>
      </c>
      <c r="L8" t="s">
        <v>27</v>
      </c>
      <c r="M8">
        <v>3</v>
      </c>
      <c r="N8">
        <v>4</v>
      </c>
      <c r="O8">
        <v>5</v>
      </c>
      <c r="P8" t="s">
        <v>28</v>
      </c>
      <c r="Q8">
        <v>166100000</v>
      </c>
      <c r="R8">
        <v>10</v>
      </c>
      <c r="S8" s="25"/>
      <c r="T8" s="25"/>
      <c r="U8" s="25"/>
      <c r="V8" s="25"/>
      <c r="W8" s="25"/>
      <c r="X8" s="25"/>
    </row>
    <row r="9" spans="1:24" x14ac:dyDescent="0.25">
      <c r="A9" t="s">
        <v>46</v>
      </c>
      <c r="B9" s="1">
        <v>32179</v>
      </c>
      <c r="C9">
        <v>30</v>
      </c>
      <c r="D9">
        <v>172.72</v>
      </c>
      <c r="E9">
        <v>69.900000000000006</v>
      </c>
      <c r="F9" t="s">
        <v>47</v>
      </c>
      <c r="G9" t="s">
        <v>21</v>
      </c>
      <c r="H9">
        <v>89</v>
      </c>
      <c r="I9">
        <v>89</v>
      </c>
      <c r="J9">
        <v>64500000</v>
      </c>
      <c r="K9">
        <v>300000</v>
      </c>
      <c r="L9" t="s">
        <v>27</v>
      </c>
      <c r="M9">
        <v>4</v>
      </c>
      <c r="N9">
        <v>4</v>
      </c>
      <c r="O9">
        <v>4</v>
      </c>
      <c r="P9" t="s">
        <v>48</v>
      </c>
      <c r="Q9">
        <v>119300000</v>
      </c>
      <c r="R9">
        <v>11</v>
      </c>
    </row>
    <row r="10" spans="1:24" x14ac:dyDescent="0.25">
      <c r="A10" t="s">
        <v>49</v>
      </c>
      <c r="B10" t="s">
        <v>50</v>
      </c>
      <c r="C10">
        <v>32</v>
      </c>
      <c r="D10">
        <v>193.04</v>
      </c>
      <c r="E10">
        <v>92.1</v>
      </c>
      <c r="F10" t="s">
        <v>51</v>
      </c>
      <c r="G10" t="s">
        <v>52</v>
      </c>
      <c r="H10">
        <v>89</v>
      </c>
      <c r="I10">
        <v>89</v>
      </c>
      <c r="J10">
        <v>38000000</v>
      </c>
      <c r="K10">
        <v>130000</v>
      </c>
      <c r="L10" t="s">
        <v>27</v>
      </c>
      <c r="M10">
        <v>5</v>
      </c>
      <c r="N10">
        <v>4</v>
      </c>
      <c r="O10">
        <v>1</v>
      </c>
      <c r="P10" t="s">
        <v>33</v>
      </c>
      <c r="Q10">
        <v>62700000</v>
      </c>
      <c r="R10">
        <v>1</v>
      </c>
    </row>
    <row r="11" spans="1:24" x14ac:dyDescent="0.25">
      <c r="A11" t="s">
        <v>53</v>
      </c>
      <c r="B11" t="s">
        <v>54</v>
      </c>
      <c r="C11">
        <v>32</v>
      </c>
      <c r="D11">
        <v>185.42</v>
      </c>
      <c r="E11">
        <v>77.099999999999994</v>
      </c>
      <c r="F11" t="s">
        <v>47</v>
      </c>
      <c r="G11" t="s">
        <v>55</v>
      </c>
      <c r="H11">
        <v>89</v>
      </c>
      <c r="I11">
        <v>89</v>
      </c>
      <c r="J11">
        <v>60000000</v>
      </c>
      <c r="K11">
        <v>200000</v>
      </c>
      <c r="L11" t="s">
        <v>27</v>
      </c>
      <c r="M11">
        <v>4</v>
      </c>
      <c r="N11">
        <v>4</v>
      </c>
      <c r="O11">
        <v>3</v>
      </c>
      <c r="P11" t="s">
        <v>28</v>
      </c>
      <c r="Q11">
        <v>111000000</v>
      </c>
      <c r="R11">
        <v>21</v>
      </c>
    </row>
    <row r="12" spans="1:24" x14ac:dyDescent="0.25">
      <c r="A12" t="s">
        <v>56</v>
      </c>
      <c r="B12" t="s">
        <v>57</v>
      </c>
      <c r="C12">
        <v>30</v>
      </c>
      <c r="D12">
        <v>187.96</v>
      </c>
      <c r="E12">
        <v>76.2</v>
      </c>
      <c r="F12" t="s">
        <v>58</v>
      </c>
      <c r="G12" t="s">
        <v>59</v>
      </c>
      <c r="H12">
        <v>89</v>
      </c>
      <c r="I12">
        <v>89</v>
      </c>
      <c r="J12">
        <v>51500000</v>
      </c>
      <c r="K12">
        <v>315000</v>
      </c>
      <c r="L12" t="s">
        <v>27</v>
      </c>
      <c r="M12">
        <v>4</v>
      </c>
      <c r="N12">
        <v>3</v>
      </c>
      <c r="O12">
        <v>3</v>
      </c>
      <c r="P12" t="s">
        <v>28</v>
      </c>
      <c r="Q12">
        <v>105600000</v>
      </c>
      <c r="R12">
        <v>5</v>
      </c>
    </row>
    <row r="13" spans="1:24" x14ac:dyDescent="0.25">
      <c r="A13" t="s">
        <v>60</v>
      </c>
      <c r="B13" s="1">
        <v>33913</v>
      </c>
      <c r="C13">
        <v>26</v>
      </c>
      <c r="D13">
        <v>198.12</v>
      </c>
      <c r="E13">
        <v>96.2</v>
      </c>
      <c r="F13" t="s">
        <v>51</v>
      </c>
      <c r="G13" t="s">
        <v>61</v>
      </c>
      <c r="H13">
        <v>89</v>
      </c>
      <c r="I13">
        <v>90</v>
      </c>
      <c r="J13">
        <v>53500000</v>
      </c>
      <c r="K13">
        <v>240000</v>
      </c>
      <c r="L13" t="s">
        <v>22</v>
      </c>
      <c r="M13">
        <v>4</v>
      </c>
      <c r="N13">
        <v>2</v>
      </c>
      <c r="O13">
        <v>1</v>
      </c>
      <c r="P13" t="s">
        <v>33</v>
      </c>
      <c r="Q13">
        <v>113700000</v>
      </c>
      <c r="R13">
        <v>1</v>
      </c>
    </row>
    <row r="14" spans="1:24" x14ac:dyDescent="0.25">
      <c r="A14" t="s">
        <v>62</v>
      </c>
      <c r="B14" t="s">
        <v>63</v>
      </c>
      <c r="C14">
        <v>26</v>
      </c>
      <c r="D14">
        <v>187.96</v>
      </c>
      <c r="E14">
        <v>84.8</v>
      </c>
      <c r="F14" t="s">
        <v>51</v>
      </c>
      <c r="G14" t="s">
        <v>52</v>
      </c>
      <c r="H14">
        <v>89</v>
      </c>
      <c r="I14">
        <v>92</v>
      </c>
      <c r="J14">
        <v>58000000</v>
      </c>
      <c r="K14">
        <v>240000</v>
      </c>
      <c r="L14" t="s">
        <v>27</v>
      </c>
      <c r="M14">
        <v>3</v>
      </c>
      <c r="N14">
        <v>4</v>
      </c>
      <c r="O14">
        <v>1</v>
      </c>
      <c r="P14" t="s">
        <v>33</v>
      </c>
      <c r="Q14">
        <v>123300000</v>
      </c>
      <c r="R14">
        <v>22</v>
      </c>
    </row>
    <row r="15" spans="1:24" x14ac:dyDescent="0.25">
      <c r="A15" t="s">
        <v>64</v>
      </c>
      <c r="B15" t="s">
        <v>65</v>
      </c>
      <c r="C15">
        <v>27</v>
      </c>
      <c r="D15">
        <v>175.26</v>
      </c>
      <c r="E15">
        <v>73</v>
      </c>
      <c r="F15" t="s">
        <v>66</v>
      </c>
      <c r="G15" t="s">
        <v>32</v>
      </c>
      <c r="H15">
        <v>89</v>
      </c>
      <c r="I15">
        <v>90</v>
      </c>
      <c r="J15">
        <v>78000000</v>
      </c>
      <c r="K15">
        <v>145000</v>
      </c>
      <c r="L15" t="s">
        <v>22</v>
      </c>
      <c r="M15">
        <v>4</v>
      </c>
      <c r="N15">
        <v>3</v>
      </c>
      <c r="O15">
        <v>4</v>
      </c>
      <c r="P15" t="s">
        <v>28</v>
      </c>
      <c r="Q15">
        <v>165800000</v>
      </c>
      <c r="R15">
        <v>7</v>
      </c>
    </row>
    <row r="16" spans="1:24" x14ac:dyDescent="0.25">
      <c r="A16" t="s">
        <v>67</v>
      </c>
      <c r="B16" t="s">
        <v>68</v>
      </c>
      <c r="C16">
        <v>26</v>
      </c>
      <c r="D16">
        <v>175.26</v>
      </c>
      <c r="E16">
        <v>71.2</v>
      </c>
      <c r="F16" t="s">
        <v>69</v>
      </c>
      <c r="G16" t="s">
        <v>70</v>
      </c>
      <c r="H16">
        <v>89</v>
      </c>
      <c r="I16">
        <v>90</v>
      </c>
      <c r="J16">
        <v>78500000</v>
      </c>
      <c r="K16">
        <v>265000</v>
      </c>
      <c r="L16" t="s">
        <v>22</v>
      </c>
      <c r="M16">
        <v>3</v>
      </c>
      <c r="N16">
        <v>3</v>
      </c>
      <c r="O16">
        <v>4</v>
      </c>
      <c r="P16" t="s">
        <v>33</v>
      </c>
      <c r="Q16">
        <v>151100000</v>
      </c>
      <c r="R16">
        <v>10</v>
      </c>
    </row>
    <row r="17" spans="1:18" x14ac:dyDescent="0.25">
      <c r="A17" t="s">
        <v>71</v>
      </c>
      <c r="B17" t="s">
        <v>72</v>
      </c>
      <c r="C17">
        <v>25</v>
      </c>
      <c r="D17">
        <v>152.4</v>
      </c>
      <c r="E17">
        <v>74.8</v>
      </c>
      <c r="F17" t="s">
        <v>73</v>
      </c>
      <c r="G17" t="s">
        <v>21</v>
      </c>
      <c r="H17">
        <v>89</v>
      </c>
      <c r="I17">
        <v>94</v>
      </c>
      <c r="J17">
        <v>89000000</v>
      </c>
      <c r="K17">
        <v>205000</v>
      </c>
      <c r="L17" t="s">
        <v>22</v>
      </c>
      <c r="M17">
        <v>3</v>
      </c>
      <c r="N17">
        <v>3</v>
      </c>
      <c r="O17">
        <v>4</v>
      </c>
      <c r="P17" t="s">
        <v>33</v>
      </c>
      <c r="Q17">
        <v>153500000</v>
      </c>
      <c r="R17">
        <v>21</v>
      </c>
    </row>
    <row r="18" spans="1:18" x14ac:dyDescent="0.25">
      <c r="A18" t="s">
        <v>74</v>
      </c>
      <c r="B18" s="1">
        <v>35005</v>
      </c>
      <c r="C18">
        <v>24</v>
      </c>
      <c r="D18">
        <v>187.96</v>
      </c>
      <c r="E18">
        <v>79.8</v>
      </c>
      <c r="F18" t="s">
        <v>39</v>
      </c>
      <c r="G18" t="s">
        <v>75</v>
      </c>
      <c r="H18">
        <v>86</v>
      </c>
      <c r="I18">
        <v>93</v>
      </c>
      <c r="J18">
        <v>53500000</v>
      </c>
      <c r="K18">
        <v>89000</v>
      </c>
      <c r="L18" t="s">
        <v>27</v>
      </c>
      <c r="M18">
        <v>1</v>
      </c>
      <c r="N18">
        <v>4</v>
      </c>
      <c r="O18">
        <v>2</v>
      </c>
      <c r="P18" t="s">
        <v>33</v>
      </c>
      <c r="Q18">
        <v>101700000</v>
      </c>
    </row>
    <row r="19" spans="1:18" x14ac:dyDescent="0.25">
      <c r="A19" t="s">
        <v>76</v>
      </c>
      <c r="B19" s="1">
        <v>31142</v>
      </c>
      <c r="C19">
        <v>33</v>
      </c>
      <c r="D19">
        <v>152.4</v>
      </c>
      <c r="E19">
        <v>67.099999999999994</v>
      </c>
      <c r="F19" t="s">
        <v>77</v>
      </c>
      <c r="G19" t="s">
        <v>78</v>
      </c>
      <c r="H19">
        <v>87</v>
      </c>
      <c r="I19">
        <v>87</v>
      </c>
      <c r="J19">
        <v>20500000</v>
      </c>
      <c r="K19">
        <v>200000</v>
      </c>
      <c r="L19" t="s">
        <v>27</v>
      </c>
      <c r="M19">
        <v>3</v>
      </c>
      <c r="N19">
        <v>4</v>
      </c>
      <c r="O19">
        <v>3</v>
      </c>
      <c r="P19" t="s">
        <v>28</v>
      </c>
      <c r="Q19">
        <v>37900000</v>
      </c>
    </row>
    <row r="20" spans="1:18" x14ac:dyDescent="0.25">
      <c r="A20" t="s">
        <v>79</v>
      </c>
      <c r="B20" s="1">
        <v>32062</v>
      </c>
      <c r="C20">
        <v>31</v>
      </c>
      <c r="D20">
        <v>185.42</v>
      </c>
      <c r="E20">
        <v>88.9</v>
      </c>
      <c r="F20" t="s">
        <v>47</v>
      </c>
      <c r="G20" t="s">
        <v>21</v>
      </c>
      <c r="H20">
        <v>87</v>
      </c>
      <c r="I20">
        <v>87</v>
      </c>
      <c r="J20">
        <v>48500000</v>
      </c>
      <c r="K20">
        <v>205000</v>
      </c>
      <c r="L20" t="s">
        <v>27</v>
      </c>
      <c r="M20">
        <v>4</v>
      </c>
      <c r="N20">
        <v>4</v>
      </c>
      <c r="O20">
        <v>3</v>
      </c>
      <c r="P20" t="s">
        <v>33</v>
      </c>
    </row>
    <row r="21" spans="1:18" x14ac:dyDescent="0.25">
      <c r="A21" t="s">
        <v>80</v>
      </c>
      <c r="B21" s="1">
        <v>32419</v>
      </c>
      <c r="C21">
        <v>30</v>
      </c>
      <c r="D21">
        <v>182.88</v>
      </c>
      <c r="E21">
        <v>78</v>
      </c>
      <c r="F21" t="s">
        <v>81</v>
      </c>
      <c r="G21" t="s">
        <v>82</v>
      </c>
      <c r="H21">
        <v>87</v>
      </c>
      <c r="I21">
        <v>87</v>
      </c>
      <c r="J21">
        <v>46500000</v>
      </c>
      <c r="K21">
        <v>260000</v>
      </c>
      <c r="L21" t="s">
        <v>27</v>
      </c>
      <c r="M21">
        <v>4</v>
      </c>
      <c r="N21">
        <v>4</v>
      </c>
      <c r="O21">
        <v>3</v>
      </c>
      <c r="P21" t="s">
        <v>28</v>
      </c>
      <c r="Q21">
        <v>95300000</v>
      </c>
    </row>
    <row r="22" spans="1:18" x14ac:dyDescent="0.25">
      <c r="A22" t="s">
        <v>83</v>
      </c>
      <c r="B22" t="s">
        <v>84</v>
      </c>
      <c r="C22">
        <v>31</v>
      </c>
      <c r="D22">
        <v>187.96</v>
      </c>
      <c r="E22">
        <v>86.2</v>
      </c>
      <c r="F22" t="s">
        <v>39</v>
      </c>
      <c r="G22" t="s">
        <v>61</v>
      </c>
      <c r="H22">
        <v>87</v>
      </c>
      <c r="I22">
        <v>87</v>
      </c>
      <c r="J22">
        <v>34000000</v>
      </c>
      <c r="K22">
        <v>155000</v>
      </c>
      <c r="L22" t="s">
        <v>22</v>
      </c>
      <c r="M22">
        <v>3</v>
      </c>
      <c r="N22">
        <v>3</v>
      </c>
      <c r="O22">
        <v>3</v>
      </c>
      <c r="P22" t="s">
        <v>33</v>
      </c>
      <c r="Q22">
        <v>62900000</v>
      </c>
      <c r="R22">
        <v>5</v>
      </c>
    </row>
    <row r="23" spans="1:18" x14ac:dyDescent="0.25">
      <c r="A23" t="s">
        <v>85</v>
      </c>
      <c r="B23" s="1">
        <v>31933</v>
      </c>
      <c r="C23">
        <v>31</v>
      </c>
      <c r="D23">
        <v>170.18</v>
      </c>
      <c r="E23">
        <v>60.8</v>
      </c>
      <c r="F23" t="s">
        <v>66</v>
      </c>
      <c r="G23" t="s">
        <v>61</v>
      </c>
      <c r="H23">
        <v>87</v>
      </c>
      <c r="I23">
        <v>87</v>
      </c>
      <c r="J23">
        <v>45000000</v>
      </c>
      <c r="K23">
        <v>135000</v>
      </c>
      <c r="L23" t="s">
        <v>27</v>
      </c>
      <c r="M23">
        <v>3</v>
      </c>
      <c r="N23">
        <v>4</v>
      </c>
      <c r="O23">
        <v>4</v>
      </c>
      <c r="P23" t="s">
        <v>33</v>
      </c>
      <c r="Q23">
        <v>76500000</v>
      </c>
      <c r="R23">
        <v>14</v>
      </c>
    </row>
    <row r="24" spans="1:18" x14ac:dyDescent="0.25">
      <c r="A24" t="s">
        <v>86</v>
      </c>
      <c r="B24" s="1">
        <v>32482</v>
      </c>
      <c r="C24">
        <v>30</v>
      </c>
      <c r="D24">
        <v>175.26</v>
      </c>
      <c r="E24">
        <v>79.8</v>
      </c>
      <c r="F24" t="s">
        <v>87</v>
      </c>
      <c r="G24" t="s">
        <v>78</v>
      </c>
      <c r="H24">
        <v>87</v>
      </c>
      <c r="I24">
        <v>87</v>
      </c>
      <c r="J24">
        <v>36500000</v>
      </c>
      <c r="K24">
        <v>240000</v>
      </c>
      <c r="L24" t="s">
        <v>22</v>
      </c>
      <c r="M24">
        <v>4</v>
      </c>
      <c r="N24">
        <v>4</v>
      </c>
      <c r="O24">
        <v>5</v>
      </c>
      <c r="P24" t="s">
        <v>33</v>
      </c>
      <c r="Q24">
        <v>74800000</v>
      </c>
    </row>
    <row r="25" spans="1:18" x14ac:dyDescent="0.25">
      <c r="A25" t="s">
        <v>88</v>
      </c>
      <c r="B25" s="1">
        <v>32542</v>
      </c>
      <c r="C25">
        <v>30</v>
      </c>
      <c r="D25">
        <v>185.42</v>
      </c>
      <c r="E25">
        <v>81.2</v>
      </c>
      <c r="F25" t="s">
        <v>39</v>
      </c>
      <c r="G25" t="s">
        <v>61</v>
      </c>
      <c r="H25">
        <v>87</v>
      </c>
      <c r="I25">
        <v>88</v>
      </c>
      <c r="J25">
        <v>44000000</v>
      </c>
      <c r="K25">
        <v>165000</v>
      </c>
      <c r="L25" t="s">
        <v>27</v>
      </c>
      <c r="M25">
        <v>3</v>
      </c>
      <c r="N25">
        <v>3</v>
      </c>
      <c r="O25">
        <v>2</v>
      </c>
      <c r="P25" t="s">
        <v>33</v>
      </c>
      <c r="Q25">
        <v>84700000</v>
      </c>
      <c r="R25">
        <v>2</v>
      </c>
    </row>
    <row r="26" spans="1:18" x14ac:dyDescent="0.25">
      <c r="A26" t="s">
        <v>89</v>
      </c>
      <c r="B26" t="s">
        <v>90</v>
      </c>
      <c r="C26">
        <v>29</v>
      </c>
      <c r="D26">
        <v>170.18</v>
      </c>
      <c r="E26">
        <v>68</v>
      </c>
      <c r="F26" t="s">
        <v>87</v>
      </c>
      <c r="G26" t="s">
        <v>59</v>
      </c>
      <c r="H26">
        <v>87</v>
      </c>
      <c r="I26">
        <v>87</v>
      </c>
      <c r="J26">
        <v>38000000</v>
      </c>
      <c r="K26">
        <v>250000</v>
      </c>
      <c r="L26" t="s">
        <v>22</v>
      </c>
      <c r="M26">
        <v>3</v>
      </c>
      <c r="N26">
        <v>3</v>
      </c>
      <c r="O26">
        <v>3</v>
      </c>
      <c r="P26" t="s">
        <v>33</v>
      </c>
      <c r="Q26">
        <v>77900000</v>
      </c>
      <c r="R26">
        <v>18</v>
      </c>
    </row>
    <row r="27" spans="1:18" x14ac:dyDescent="0.25">
      <c r="A27" t="s">
        <v>91</v>
      </c>
      <c r="B27" s="1">
        <v>33546</v>
      </c>
      <c r="C27">
        <v>27</v>
      </c>
      <c r="D27">
        <v>175.26</v>
      </c>
      <c r="E27">
        <v>69.900000000000006</v>
      </c>
      <c r="F27" t="s">
        <v>92</v>
      </c>
      <c r="G27" t="s">
        <v>59</v>
      </c>
      <c r="H27">
        <v>87</v>
      </c>
      <c r="I27">
        <v>87</v>
      </c>
      <c r="J27">
        <v>51500000</v>
      </c>
      <c r="K27">
        <v>140000</v>
      </c>
      <c r="L27" t="s">
        <v>27</v>
      </c>
      <c r="M27">
        <v>3</v>
      </c>
      <c r="N27">
        <v>3</v>
      </c>
      <c r="O27">
        <v>5</v>
      </c>
      <c r="P27" t="s">
        <v>33</v>
      </c>
      <c r="Q27">
        <v>85000000</v>
      </c>
      <c r="R27">
        <v>19</v>
      </c>
    </row>
    <row r="28" spans="1:18" x14ac:dyDescent="0.25">
      <c r="A28" t="s">
        <v>93</v>
      </c>
      <c r="B28" t="s">
        <v>94</v>
      </c>
      <c r="C28">
        <v>29</v>
      </c>
      <c r="D28">
        <v>185.42</v>
      </c>
      <c r="E28">
        <v>84.8</v>
      </c>
      <c r="F28" t="s">
        <v>47</v>
      </c>
      <c r="G28" t="s">
        <v>36</v>
      </c>
      <c r="H28">
        <v>87</v>
      </c>
      <c r="I28">
        <v>87</v>
      </c>
      <c r="J28">
        <v>52000000</v>
      </c>
      <c r="K28">
        <v>115000</v>
      </c>
      <c r="L28" t="s">
        <v>27</v>
      </c>
      <c r="M28">
        <v>3</v>
      </c>
      <c r="N28">
        <v>4</v>
      </c>
      <c r="O28">
        <v>3</v>
      </c>
      <c r="P28" t="s">
        <v>33</v>
      </c>
      <c r="Q28">
        <v>88400000</v>
      </c>
      <c r="R28">
        <v>17</v>
      </c>
    </row>
    <row r="29" spans="1:18" x14ac:dyDescent="0.25">
      <c r="A29" t="s">
        <v>95</v>
      </c>
      <c r="B29" t="s">
        <v>96</v>
      </c>
      <c r="C29">
        <v>32</v>
      </c>
      <c r="D29">
        <v>185.42</v>
      </c>
      <c r="E29">
        <v>79.8</v>
      </c>
      <c r="F29" t="s">
        <v>51</v>
      </c>
      <c r="G29" t="s">
        <v>97</v>
      </c>
      <c r="H29">
        <v>87</v>
      </c>
      <c r="I29">
        <v>87</v>
      </c>
      <c r="J29">
        <v>30500000</v>
      </c>
      <c r="K29">
        <v>195000</v>
      </c>
      <c r="L29" t="s">
        <v>27</v>
      </c>
      <c r="M29">
        <v>3</v>
      </c>
      <c r="N29">
        <v>3</v>
      </c>
      <c r="O29">
        <v>1</v>
      </c>
      <c r="P29" t="s">
        <v>33</v>
      </c>
      <c r="Q29">
        <v>62500000</v>
      </c>
    </row>
    <row r="30" spans="1:18" x14ac:dyDescent="0.25">
      <c r="A30" t="s">
        <v>98</v>
      </c>
      <c r="B30" t="s">
        <v>99</v>
      </c>
      <c r="C30">
        <v>26</v>
      </c>
      <c r="D30">
        <v>175.26</v>
      </c>
      <c r="E30">
        <v>78.900000000000006</v>
      </c>
      <c r="F30" t="s">
        <v>100</v>
      </c>
      <c r="G30" t="s">
        <v>59</v>
      </c>
      <c r="H30">
        <v>87</v>
      </c>
      <c r="I30">
        <v>90</v>
      </c>
      <c r="J30">
        <v>62500000</v>
      </c>
      <c r="K30">
        <v>260000</v>
      </c>
      <c r="L30" t="s">
        <v>27</v>
      </c>
      <c r="M30">
        <v>3</v>
      </c>
      <c r="N30">
        <v>3</v>
      </c>
      <c r="O30">
        <v>4</v>
      </c>
      <c r="P30" t="s">
        <v>33</v>
      </c>
      <c r="Q30">
        <v>132800000</v>
      </c>
      <c r="R30">
        <v>22</v>
      </c>
    </row>
    <row r="31" spans="1:18" x14ac:dyDescent="0.25">
      <c r="A31" t="s">
        <v>101</v>
      </c>
      <c r="B31" s="1">
        <v>33579</v>
      </c>
      <c r="C31">
        <v>27</v>
      </c>
      <c r="D31">
        <v>154.94</v>
      </c>
      <c r="E31">
        <v>74.8</v>
      </c>
      <c r="F31" t="s">
        <v>102</v>
      </c>
      <c r="G31" t="s">
        <v>103</v>
      </c>
      <c r="H31">
        <v>87</v>
      </c>
      <c r="I31">
        <v>88</v>
      </c>
      <c r="J31">
        <v>59000000</v>
      </c>
      <c r="K31">
        <v>260000</v>
      </c>
      <c r="L31" t="s">
        <v>22</v>
      </c>
      <c r="M31">
        <v>4</v>
      </c>
      <c r="N31">
        <v>3</v>
      </c>
      <c r="O31">
        <v>4</v>
      </c>
      <c r="P31" t="s">
        <v>33</v>
      </c>
      <c r="R31">
        <v>10</v>
      </c>
    </row>
    <row r="32" spans="1:18" x14ac:dyDescent="0.25">
      <c r="A32" t="s">
        <v>104</v>
      </c>
      <c r="B32" t="s">
        <v>105</v>
      </c>
      <c r="C32">
        <v>27</v>
      </c>
      <c r="D32">
        <v>185.42</v>
      </c>
      <c r="E32">
        <v>83.9</v>
      </c>
      <c r="F32" t="s">
        <v>77</v>
      </c>
      <c r="G32" t="s">
        <v>78</v>
      </c>
      <c r="H32">
        <v>87</v>
      </c>
      <c r="I32">
        <v>89</v>
      </c>
      <c r="J32">
        <v>50500000</v>
      </c>
      <c r="K32">
        <v>240000</v>
      </c>
      <c r="L32" t="s">
        <v>27</v>
      </c>
      <c r="M32">
        <v>3</v>
      </c>
      <c r="N32">
        <v>3</v>
      </c>
      <c r="O32">
        <v>2</v>
      </c>
      <c r="P32" t="s">
        <v>33</v>
      </c>
      <c r="Q32">
        <v>107300000</v>
      </c>
    </row>
    <row r="33" spans="1:18" x14ac:dyDescent="0.25">
      <c r="A33" t="s">
        <v>106</v>
      </c>
      <c r="B33" t="s">
        <v>107</v>
      </c>
      <c r="C33">
        <v>26</v>
      </c>
      <c r="D33">
        <v>154.94</v>
      </c>
      <c r="E33">
        <v>74.8</v>
      </c>
      <c r="F33" t="s">
        <v>47</v>
      </c>
      <c r="G33" t="s">
        <v>21</v>
      </c>
      <c r="H33">
        <v>87</v>
      </c>
      <c r="I33">
        <v>90</v>
      </c>
      <c r="J33">
        <v>64500000</v>
      </c>
      <c r="K33">
        <v>130000</v>
      </c>
      <c r="L33" t="s">
        <v>27</v>
      </c>
      <c r="M33">
        <v>3</v>
      </c>
      <c r="N33">
        <v>4</v>
      </c>
      <c r="O33">
        <v>3</v>
      </c>
      <c r="P33" t="s">
        <v>33</v>
      </c>
      <c r="Q33">
        <v>114500000</v>
      </c>
      <c r="R33">
        <v>9</v>
      </c>
    </row>
    <row r="34" spans="1:18" x14ac:dyDescent="0.25">
      <c r="A34" t="s">
        <v>108</v>
      </c>
      <c r="B34" s="1">
        <v>34403</v>
      </c>
      <c r="C34">
        <v>24</v>
      </c>
      <c r="D34">
        <v>185.42</v>
      </c>
      <c r="E34">
        <v>84.8</v>
      </c>
      <c r="F34" t="s">
        <v>51</v>
      </c>
      <c r="G34" t="s">
        <v>59</v>
      </c>
      <c r="H34">
        <v>84</v>
      </c>
      <c r="I34">
        <v>90</v>
      </c>
      <c r="J34">
        <v>31000000</v>
      </c>
      <c r="K34">
        <v>92000</v>
      </c>
      <c r="L34" t="s">
        <v>27</v>
      </c>
      <c r="M34">
        <v>1</v>
      </c>
      <c r="N34">
        <v>4</v>
      </c>
      <c r="O34">
        <v>1</v>
      </c>
      <c r="P34" t="s">
        <v>28</v>
      </c>
      <c r="Q34">
        <v>63600000</v>
      </c>
      <c r="R34">
        <v>13</v>
      </c>
    </row>
    <row r="35" spans="1:18" x14ac:dyDescent="0.25">
      <c r="A35" t="s">
        <v>109</v>
      </c>
      <c r="B35" t="s">
        <v>110</v>
      </c>
      <c r="C35">
        <v>25</v>
      </c>
      <c r="D35">
        <v>154.94</v>
      </c>
      <c r="E35">
        <v>64.900000000000006</v>
      </c>
      <c r="F35" t="s">
        <v>73</v>
      </c>
      <c r="G35" t="s">
        <v>111</v>
      </c>
      <c r="H35">
        <v>84</v>
      </c>
      <c r="I35">
        <v>86</v>
      </c>
      <c r="J35">
        <v>38000000</v>
      </c>
      <c r="K35">
        <v>31000</v>
      </c>
      <c r="L35" t="s">
        <v>22</v>
      </c>
      <c r="M35">
        <v>3</v>
      </c>
      <c r="N35">
        <v>2</v>
      </c>
      <c r="O35">
        <v>4</v>
      </c>
      <c r="P35" t="s">
        <v>28</v>
      </c>
      <c r="Q35">
        <v>56100000</v>
      </c>
    </row>
    <row r="36" spans="1:18" x14ac:dyDescent="0.25">
      <c r="A36" t="s">
        <v>112</v>
      </c>
      <c r="B36" t="s">
        <v>113</v>
      </c>
      <c r="C36">
        <v>25</v>
      </c>
      <c r="D36">
        <v>187.96</v>
      </c>
      <c r="E36">
        <v>78</v>
      </c>
      <c r="F36" t="s">
        <v>77</v>
      </c>
      <c r="G36" t="s">
        <v>78</v>
      </c>
      <c r="H36">
        <v>84</v>
      </c>
      <c r="I36">
        <v>88</v>
      </c>
      <c r="J36">
        <v>34000000</v>
      </c>
      <c r="K36">
        <v>120000</v>
      </c>
      <c r="L36" t="s">
        <v>27</v>
      </c>
      <c r="M36">
        <v>3</v>
      </c>
      <c r="N36">
        <v>2</v>
      </c>
      <c r="O36">
        <v>3</v>
      </c>
      <c r="P36" t="s">
        <v>28</v>
      </c>
      <c r="Q36">
        <v>65500000</v>
      </c>
    </row>
    <row r="37" spans="1:18" x14ac:dyDescent="0.25">
      <c r="A37" t="s">
        <v>114</v>
      </c>
      <c r="B37" s="1">
        <v>34831</v>
      </c>
      <c r="C37">
        <v>23</v>
      </c>
      <c r="D37">
        <v>182.88</v>
      </c>
      <c r="E37">
        <v>76.2</v>
      </c>
      <c r="F37" t="s">
        <v>115</v>
      </c>
      <c r="G37" t="s">
        <v>32</v>
      </c>
      <c r="H37">
        <v>84</v>
      </c>
      <c r="I37">
        <v>90</v>
      </c>
      <c r="J37">
        <v>42500000</v>
      </c>
      <c r="K37">
        <v>165000</v>
      </c>
      <c r="L37" t="s">
        <v>27</v>
      </c>
      <c r="M37">
        <v>3</v>
      </c>
      <c r="N37">
        <v>3</v>
      </c>
      <c r="O37">
        <v>4</v>
      </c>
      <c r="P37" t="s">
        <v>33</v>
      </c>
      <c r="Q37">
        <v>89300000</v>
      </c>
    </row>
    <row r="38" spans="1:18" x14ac:dyDescent="0.25">
      <c r="A38" t="s">
        <v>116</v>
      </c>
      <c r="B38" s="1">
        <v>35219</v>
      </c>
      <c r="C38">
        <v>23</v>
      </c>
      <c r="D38">
        <v>154.94</v>
      </c>
      <c r="E38">
        <v>74.8</v>
      </c>
      <c r="F38" t="s">
        <v>47</v>
      </c>
      <c r="G38" t="s">
        <v>52</v>
      </c>
      <c r="H38">
        <v>84</v>
      </c>
      <c r="I38">
        <v>87</v>
      </c>
      <c r="J38">
        <v>40000000</v>
      </c>
      <c r="K38">
        <v>77000</v>
      </c>
      <c r="L38" t="s">
        <v>27</v>
      </c>
      <c r="M38">
        <v>3</v>
      </c>
      <c r="N38">
        <v>4</v>
      </c>
      <c r="O38">
        <v>3</v>
      </c>
      <c r="P38" t="s">
        <v>33</v>
      </c>
      <c r="Q38">
        <v>71000000</v>
      </c>
      <c r="R38">
        <v>9</v>
      </c>
    </row>
    <row r="39" spans="1:18" x14ac:dyDescent="0.25">
      <c r="A39" t="s">
        <v>117</v>
      </c>
      <c r="B39" s="1">
        <v>34767</v>
      </c>
      <c r="C39">
        <v>23</v>
      </c>
      <c r="D39">
        <v>195.58</v>
      </c>
      <c r="E39">
        <v>97.1</v>
      </c>
      <c r="F39" t="s">
        <v>39</v>
      </c>
      <c r="G39" t="s">
        <v>52</v>
      </c>
      <c r="H39">
        <v>84</v>
      </c>
      <c r="I39">
        <v>90</v>
      </c>
      <c r="J39">
        <v>36500000</v>
      </c>
      <c r="K39">
        <v>84000</v>
      </c>
      <c r="L39" t="s">
        <v>27</v>
      </c>
      <c r="M39">
        <v>2</v>
      </c>
      <c r="N39">
        <v>3</v>
      </c>
      <c r="O39">
        <v>2</v>
      </c>
      <c r="P39" t="s">
        <v>48</v>
      </c>
      <c r="Q39">
        <v>67500000</v>
      </c>
      <c r="R39">
        <v>15</v>
      </c>
    </row>
    <row r="40" spans="1:18" x14ac:dyDescent="0.25">
      <c r="A40" t="s">
        <v>118</v>
      </c>
      <c r="B40" s="1">
        <v>34555</v>
      </c>
      <c r="C40">
        <v>24</v>
      </c>
      <c r="D40">
        <v>152.4</v>
      </c>
      <c r="E40">
        <v>68.900000000000006</v>
      </c>
      <c r="F40" t="s">
        <v>119</v>
      </c>
      <c r="G40" t="s">
        <v>120</v>
      </c>
      <c r="H40">
        <v>84</v>
      </c>
      <c r="I40">
        <v>88</v>
      </c>
      <c r="J40">
        <v>40500000</v>
      </c>
      <c r="K40">
        <v>22000</v>
      </c>
      <c r="L40" t="s">
        <v>27</v>
      </c>
      <c r="M40">
        <v>2</v>
      </c>
      <c r="N40">
        <v>3</v>
      </c>
      <c r="O40">
        <v>4</v>
      </c>
      <c r="P40" t="s">
        <v>28</v>
      </c>
      <c r="Q40">
        <v>84000000</v>
      </c>
      <c r="R40">
        <v>8</v>
      </c>
    </row>
    <row r="41" spans="1:18" x14ac:dyDescent="0.25">
      <c r="A41" t="s">
        <v>121</v>
      </c>
      <c r="B41" t="s">
        <v>122</v>
      </c>
      <c r="C41">
        <v>26</v>
      </c>
      <c r="D41">
        <v>154.94</v>
      </c>
      <c r="E41">
        <v>71.2</v>
      </c>
      <c r="F41" t="s">
        <v>87</v>
      </c>
      <c r="G41" t="s">
        <v>78</v>
      </c>
      <c r="H41">
        <v>84</v>
      </c>
      <c r="I41">
        <v>86</v>
      </c>
      <c r="J41">
        <v>31000000</v>
      </c>
      <c r="K41">
        <v>22000</v>
      </c>
      <c r="L41" t="s">
        <v>22</v>
      </c>
      <c r="M41">
        <v>3</v>
      </c>
      <c r="N41">
        <v>2</v>
      </c>
      <c r="O41">
        <v>3</v>
      </c>
      <c r="P41" t="s">
        <v>28</v>
      </c>
      <c r="Q41">
        <v>64300000</v>
      </c>
    </row>
    <row r="42" spans="1:18" x14ac:dyDescent="0.25">
      <c r="A42" t="s">
        <v>123</v>
      </c>
      <c r="B42" t="s">
        <v>124</v>
      </c>
      <c r="C42">
        <v>24</v>
      </c>
      <c r="D42">
        <v>185.42</v>
      </c>
      <c r="E42">
        <v>79.8</v>
      </c>
      <c r="F42" t="s">
        <v>39</v>
      </c>
      <c r="G42" t="s">
        <v>55</v>
      </c>
      <c r="H42">
        <v>84</v>
      </c>
      <c r="I42">
        <v>88</v>
      </c>
      <c r="J42">
        <v>34000000</v>
      </c>
      <c r="K42">
        <v>63000</v>
      </c>
      <c r="L42" t="s">
        <v>27</v>
      </c>
      <c r="M42">
        <v>2</v>
      </c>
      <c r="N42">
        <v>3</v>
      </c>
      <c r="O42">
        <v>2</v>
      </c>
      <c r="P42" t="s">
        <v>33</v>
      </c>
      <c r="Q42">
        <v>72300000</v>
      </c>
      <c r="R42">
        <v>2</v>
      </c>
    </row>
    <row r="43" spans="1:18" x14ac:dyDescent="0.25">
      <c r="A43" t="s">
        <v>125</v>
      </c>
      <c r="B43" t="s">
        <v>126</v>
      </c>
      <c r="C43">
        <v>25</v>
      </c>
      <c r="D43">
        <v>172.72</v>
      </c>
      <c r="E43">
        <v>74.8</v>
      </c>
      <c r="F43" t="s">
        <v>127</v>
      </c>
      <c r="G43" t="s">
        <v>32</v>
      </c>
      <c r="H43">
        <v>84</v>
      </c>
      <c r="I43">
        <v>88</v>
      </c>
      <c r="J43">
        <v>40500000</v>
      </c>
      <c r="K43">
        <v>84000</v>
      </c>
      <c r="L43" t="s">
        <v>22</v>
      </c>
      <c r="M43">
        <v>3</v>
      </c>
      <c r="N43">
        <v>3</v>
      </c>
      <c r="O43">
        <v>4</v>
      </c>
      <c r="P43" t="s">
        <v>48</v>
      </c>
      <c r="Q43">
        <v>80000000</v>
      </c>
    </row>
    <row r="44" spans="1:18" x14ac:dyDescent="0.25">
      <c r="A44" t="s">
        <v>128</v>
      </c>
      <c r="B44" s="1">
        <v>35405</v>
      </c>
      <c r="C44">
        <v>22</v>
      </c>
      <c r="D44">
        <v>187.96</v>
      </c>
      <c r="E44">
        <v>78.900000000000006</v>
      </c>
      <c r="F44" t="s">
        <v>39</v>
      </c>
      <c r="G44" t="s">
        <v>103</v>
      </c>
      <c r="H44">
        <v>84</v>
      </c>
      <c r="I44">
        <v>88</v>
      </c>
      <c r="J44">
        <v>34000000</v>
      </c>
      <c r="K44">
        <v>105000</v>
      </c>
      <c r="L44" t="s">
        <v>27</v>
      </c>
      <c r="M44">
        <v>2</v>
      </c>
      <c r="N44">
        <v>3</v>
      </c>
      <c r="O44">
        <v>2</v>
      </c>
      <c r="P44" t="s">
        <v>28</v>
      </c>
      <c r="Q44">
        <v>65500000</v>
      </c>
      <c r="R44">
        <v>23</v>
      </c>
    </row>
    <row r="45" spans="1:18" x14ac:dyDescent="0.25">
      <c r="A45" t="s">
        <v>129</v>
      </c>
      <c r="B45" t="s">
        <v>130</v>
      </c>
      <c r="C45">
        <v>23</v>
      </c>
      <c r="D45">
        <v>182.88</v>
      </c>
      <c r="E45">
        <v>76.2</v>
      </c>
      <c r="F45" t="s">
        <v>131</v>
      </c>
      <c r="G45" t="s">
        <v>59</v>
      </c>
      <c r="H45">
        <v>84</v>
      </c>
      <c r="I45">
        <v>89</v>
      </c>
      <c r="J45">
        <v>41500000</v>
      </c>
      <c r="K45">
        <v>195000</v>
      </c>
      <c r="L45" t="s">
        <v>22</v>
      </c>
      <c r="M45">
        <v>3</v>
      </c>
      <c r="N45">
        <v>3</v>
      </c>
      <c r="O45">
        <v>4</v>
      </c>
      <c r="P45" t="s">
        <v>33</v>
      </c>
      <c r="Q45">
        <v>88200000</v>
      </c>
      <c r="R45">
        <v>10</v>
      </c>
    </row>
    <row r="46" spans="1:18" x14ac:dyDescent="0.25">
      <c r="A46" t="s">
        <v>132</v>
      </c>
      <c r="B46" t="s">
        <v>133</v>
      </c>
      <c r="C46">
        <v>21</v>
      </c>
      <c r="D46">
        <v>152.4</v>
      </c>
      <c r="E46">
        <v>67.099999999999994</v>
      </c>
      <c r="F46" t="s">
        <v>134</v>
      </c>
      <c r="G46" t="s">
        <v>32</v>
      </c>
      <c r="H46">
        <v>84</v>
      </c>
      <c r="I46">
        <v>92</v>
      </c>
      <c r="J46">
        <v>46000000</v>
      </c>
      <c r="K46">
        <v>170000</v>
      </c>
      <c r="L46" t="s">
        <v>22</v>
      </c>
      <c r="M46">
        <v>3</v>
      </c>
      <c r="N46">
        <v>5</v>
      </c>
      <c r="O46">
        <v>4</v>
      </c>
      <c r="P46" t="s">
        <v>28</v>
      </c>
      <c r="Q46">
        <v>103500000</v>
      </c>
      <c r="R46">
        <v>11</v>
      </c>
    </row>
    <row r="47" spans="1:18" x14ac:dyDescent="0.25">
      <c r="A47" t="s">
        <v>135</v>
      </c>
      <c r="B47" s="1">
        <v>30991</v>
      </c>
      <c r="C47">
        <v>34</v>
      </c>
      <c r="D47">
        <v>170.18</v>
      </c>
      <c r="E47">
        <v>68</v>
      </c>
      <c r="F47" t="s">
        <v>136</v>
      </c>
      <c r="G47" t="s">
        <v>59</v>
      </c>
      <c r="H47">
        <v>85</v>
      </c>
      <c r="I47">
        <v>85</v>
      </c>
      <c r="J47">
        <v>18500000</v>
      </c>
      <c r="K47">
        <v>19000</v>
      </c>
      <c r="L47" t="s">
        <v>27</v>
      </c>
      <c r="M47">
        <v>4</v>
      </c>
      <c r="N47">
        <v>4</v>
      </c>
      <c r="O47">
        <v>4</v>
      </c>
      <c r="P47" t="s">
        <v>33</v>
      </c>
      <c r="Q47">
        <v>24100000</v>
      </c>
    </row>
    <row r="48" spans="1:18" x14ac:dyDescent="0.25">
      <c r="A48" t="s">
        <v>137</v>
      </c>
      <c r="B48" s="1">
        <v>29655</v>
      </c>
      <c r="C48">
        <v>37</v>
      </c>
      <c r="D48">
        <v>195.58</v>
      </c>
      <c r="E48">
        <v>94.8</v>
      </c>
      <c r="F48" t="s">
        <v>47</v>
      </c>
      <c r="G48" t="s">
        <v>138</v>
      </c>
      <c r="H48">
        <v>85</v>
      </c>
      <c r="I48">
        <v>85</v>
      </c>
      <c r="J48">
        <v>14000000</v>
      </c>
      <c r="K48">
        <v>15000</v>
      </c>
      <c r="L48" t="s">
        <v>27</v>
      </c>
      <c r="M48">
        <v>5</v>
      </c>
      <c r="N48">
        <v>4</v>
      </c>
      <c r="O48">
        <v>5</v>
      </c>
      <c r="P48" t="s">
        <v>33</v>
      </c>
      <c r="Q48">
        <v>21000000</v>
      </c>
    </row>
    <row r="49" spans="1:18" x14ac:dyDescent="0.25">
      <c r="A49" t="s">
        <v>139</v>
      </c>
      <c r="B49" t="s">
        <v>140</v>
      </c>
      <c r="C49">
        <v>23</v>
      </c>
      <c r="D49">
        <v>175.26</v>
      </c>
      <c r="E49">
        <v>74.8</v>
      </c>
      <c r="F49" t="s">
        <v>141</v>
      </c>
      <c r="G49" t="s">
        <v>52</v>
      </c>
      <c r="H49">
        <v>83</v>
      </c>
      <c r="I49">
        <v>87</v>
      </c>
      <c r="J49">
        <v>34000000</v>
      </c>
      <c r="K49">
        <v>85000</v>
      </c>
      <c r="L49" t="s">
        <v>27</v>
      </c>
      <c r="M49">
        <v>2</v>
      </c>
      <c r="N49">
        <v>4</v>
      </c>
      <c r="O49">
        <v>4</v>
      </c>
      <c r="P49" t="s">
        <v>33</v>
      </c>
      <c r="Q49">
        <v>58700000</v>
      </c>
      <c r="R49">
        <v>6</v>
      </c>
    </row>
    <row r="50" spans="1:18" x14ac:dyDescent="0.25">
      <c r="A50" t="s">
        <v>142</v>
      </c>
      <c r="B50" s="1">
        <v>34490</v>
      </c>
      <c r="C50">
        <v>24</v>
      </c>
      <c r="D50">
        <v>175.26</v>
      </c>
      <c r="E50">
        <v>78</v>
      </c>
      <c r="F50" t="s">
        <v>143</v>
      </c>
      <c r="G50" t="s">
        <v>82</v>
      </c>
      <c r="H50">
        <v>83</v>
      </c>
      <c r="I50">
        <v>89</v>
      </c>
      <c r="J50">
        <v>35000000</v>
      </c>
      <c r="K50">
        <v>165000</v>
      </c>
      <c r="L50" t="s">
        <v>27</v>
      </c>
      <c r="M50">
        <v>3</v>
      </c>
      <c r="N50">
        <v>4</v>
      </c>
      <c r="O50">
        <v>4</v>
      </c>
      <c r="P50" t="s">
        <v>33</v>
      </c>
    </row>
    <row r="51" spans="1:18" x14ac:dyDescent="0.25">
      <c r="A51" t="s">
        <v>144</v>
      </c>
      <c r="B51" s="1">
        <v>33789</v>
      </c>
      <c r="C51">
        <v>26</v>
      </c>
      <c r="D51">
        <v>187.96</v>
      </c>
      <c r="E51">
        <v>83</v>
      </c>
      <c r="F51" t="s">
        <v>58</v>
      </c>
      <c r="G51" t="s">
        <v>120</v>
      </c>
      <c r="H51">
        <v>83</v>
      </c>
      <c r="I51">
        <v>86</v>
      </c>
      <c r="J51">
        <v>27000000</v>
      </c>
      <c r="K51">
        <v>35000</v>
      </c>
      <c r="L51" t="s">
        <v>27</v>
      </c>
      <c r="M51">
        <v>3</v>
      </c>
      <c r="N51">
        <v>4</v>
      </c>
      <c r="O51">
        <v>3</v>
      </c>
      <c r="P51" t="s">
        <v>33</v>
      </c>
      <c r="Q51">
        <v>58700000</v>
      </c>
      <c r="R51">
        <v>14</v>
      </c>
    </row>
    <row r="52" spans="1:18" x14ac:dyDescent="0.25">
      <c r="A52" t="s">
        <v>145</v>
      </c>
      <c r="B52" s="1">
        <v>34068</v>
      </c>
      <c r="C52">
        <v>25</v>
      </c>
      <c r="D52">
        <v>154.94</v>
      </c>
      <c r="E52">
        <v>73</v>
      </c>
      <c r="F52" t="s">
        <v>146</v>
      </c>
      <c r="G52" t="s">
        <v>61</v>
      </c>
      <c r="H52">
        <v>83</v>
      </c>
      <c r="I52">
        <v>86</v>
      </c>
      <c r="J52">
        <v>33000000</v>
      </c>
      <c r="K52">
        <v>20000</v>
      </c>
      <c r="L52" t="s">
        <v>27</v>
      </c>
      <c r="M52">
        <v>3</v>
      </c>
      <c r="N52">
        <v>4</v>
      </c>
      <c r="O52">
        <v>4</v>
      </c>
      <c r="P52" t="s">
        <v>28</v>
      </c>
      <c r="Q52">
        <v>73400000</v>
      </c>
      <c r="R52">
        <v>10</v>
      </c>
    </row>
    <row r="53" spans="1:18" x14ac:dyDescent="0.25">
      <c r="A53" t="s">
        <v>147</v>
      </c>
      <c r="B53" s="1">
        <v>34852</v>
      </c>
      <c r="C53">
        <v>24</v>
      </c>
      <c r="D53">
        <v>187.96</v>
      </c>
      <c r="E53">
        <v>78.900000000000006</v>
      </c>
      <c r="F53" t="s">
        <v>92</v>
      </c>
      <c r="G53" t="s">
        <v>52</v>
      </c>
      <c r="H53">
        <v>83</v>
      </c>
      <c r="I53">
        <v>88</v>
      </c>
      <c r="J53">
        <v>34000000</v>
      </c>
      <c r="K53">
        <v>85000</v>
      </c>
      <c r="L53" t="s">
        <v>27</v>
      </c>
      <c r="M53">
        <v>3</v>
      </c>
      <c r="N53">
        <v>4</v>
      </c>
      <c r="O53">
        <v>3</v>
      </c>
      <c r="P53" t="s">
        <v>28</v>
      </c>
      <c r="Q53">
        <v>58700000</v>
      </c>
      <c r="R53">
        <v>14</v>
      </c>
    </row>
    <row r="54" spans="1:18" x14ac:dyDescent="0.25">
      <c r="A54" t="s">
        <v>148</v>
      </c>
      <c r="B54" s="1">
        <v>34762</v>
      </c>
      <c r="C54">
        <v>23</v>
      </c>
      <c r="D54">
        <v>193.04</v>
      </c>
      <c r="E54">
        <v>79.8</v>
      </c>
      <c r="F54" t="s">
        <v>81</v>
      </c>
      <c r="G54" t="s">
        <v>32</v>
      </c>
      <c r="H54">
        <v>83</v>
      </c>
      <c r="I54">
        <v>87</v>
      </c>
      <c r="J54">
        <v>33000000</v>
      </c>
      <c r="K54">
        <v>91000</v>
      </c>
      <c r="L54" t="s">
        <v>22</v>
      </c>
      <c r="M54">
        <v>2</v>
      </c>
      <c r="N54">
        <v>3</v>
      </c>
      <c r="O54">
        <v>3</v>
      </c>
      <c r="P54" t="s">
        <v>28</v>
      </c>
      <c r="Q54">
        <v>63500000</v>
      </c>
    </row>
    <row r="55" spans="1:18" x14ac:dyDescent="0.25">
      <c r="A55" t="s">
        <v>149</v>
      </c>
      <c r="B55" s="1">
        <v>35034</v>
      </c>
      <c r="C55">
        <v>24</v>
      </c>
      <c r="D55">
        <v>187.96</v>
      </c>
      <c r="E55">
        <v>78</v>
      </c>
      <c r="F55" t="s">
        <v>39</v>
      </c>
      <c r="G55" t="s">
        <v>36</v>
      </c>
      <c r="H55">
        <v>83</v>
      </c>
      <c r="I55">
        <v>90</v>
      </c>
      <c r="J55">
        <v>31000000</v>
      </c>
      <c r="K55">
        <v>92000</v>
      </c>
      <c r="L55" t="s">
        <v>22</v>
      </c>
      <c r="M55">
        <v>2</v>
      </c>
      <c r="N55">
        <v>3</v>
      </c>
      <c r="O55">
        <v>2</v>
      </c>
      <c r="P55" t="s">
        <v>33</v>
      </c>
      <c r="Q55">
        <v>58900000</v>
      </c>
    </row>
    <row r="56" spans="1:18" x14ac:dyDescent="0.25">
      <c r="A56" t="s">
        <v>150</v>
      </c>
      <c r="B56" t="s">
        <v>151</v>
      </c>
      <c r="C56">
        <v>24</v>
      </c>
      <c r="D56">
        <v>182.88</v>
      </c>
      <c r="E56">
        <v>73.900000000000006</v>
      </c>
      <c r="F56" t="s">
        <v>152</v>
      </c>
      <c r="G56" t="s">
        <v>120</v>
      </c>
      <c r="H56">
        <v>83</v>
      </c>
      <c r="I56">
        <v>89</v>
      </c>
      <c r="J56">
        <v>29500000</v>
      </c>
      <c r="K56">
        <v>105000</v>
      </c>
      <c r="L56" t="s">
        <v>27</v>
      </c>
      <c r="M56">
        <v>2</v>
      </c>
      <c r="N56">
        <v>3</v>
      </c>
      <c r="O56">
        <v>4</v>
      </c>
      <c r="P56" t="s">
        <v>28</v>
      </c>
      <c r="Q56">
        <v>54600000</v>
      </c>
      <c r="R56">
        <v>2</v>
      </c>
    </row>
    <row r="57" spans="1:18" x14ac:dyDescent="0.25">
      <c r="A57" t="s">
        <v>153</v>
      </c>
      <c r="B57" s="1">
        <v>34336</v>
      </c>
      <c r="C57">
        <v>25</v>
      </c>
      <c r="D57">
        <v>190.5</v>
      </c>
      <c r="E57">
        <v>79.8</v>
      </c>
      <c r="F57" t="s">
        <v>127</v>
      </c>
      <c r="G57" t="s">
        <v>78</v>
      </c>
      <c r="H57">
        <v>83</v>
      </c>
      <c r="I57">
        <v>87</v>
      </c>
      <c r="J57">
        <v>34000000</v>
      </c>
      <c r="K57">
        <v>27000</v>
      </c>
      <c r="L57" t="s">
        <v>22</v>
      </c>
      <c r="M57">
        <v>2</v>
      </c>
      <c r="N57">
        <v>4</v>
      </c>
      <c r="O57">
        <v>4</v>
      </c>
      <c r="P57" t="s">
        <v>33</v>
      </c>
      <c r="Q57">
        <v>77400000</v>
      </c>
    </row>
    <row r="58" spans="1:18" x14ac:dyDescent="0.25">
      <c r="A58" t="s">
        <v>154</v>
      </c>
      <c r="B58" t="s">
        <v>155</v>
      </c>
      <c r="C58">
        <v>22</v>
      </c>
      <c r="D58">
        <v>152.4</v>
      </c>
      <c r="E58">
        <v>71.2</v>
      </c>
      <c r="F58" t="s">
        <v>156</v>
      </c>
      <c r="G58" t="s">
        <v>32</v>
      </c>
      <c r="H58">
        <v>83</v>
      </c>
      <c r="I58">
        <v>88</v>
      </c>
      <c r="J58">
        <v>34500000</v>
      </c>
      <c r="K58">
        <v>85000</v>
      </c>
      <c r="L58" t="s">
        <v>27</v>
      </c>
      <c r="M58">
        <v>2</v>
      </c>
      <c r="N58">
        <v>3</v>
      </c>
      <c r="O58">
        <v>5</v>
      </c>
      <c r="P58" t="s">
        <v>28</v>
      </c>
      <c r="Q58">
        <v>59500000</v>
      </c>
    </row>
    <row r="59" spans="1:18" x14ac:dyDescent="0.25">
      <c r="A59" t="s">
        <v>157</v>
      </c>
      <c r="B59" s="1">
        <v>35044</v>
      </c>
      <c r="C59">
        <v>23</v>
      </c>
      <c r="D59">
        <v>170.18</v>
      </c>
      <c r="E59">
        <v>62.1</v>
      </c>
      <c r="F59" t="s">
        <v>158</v>
      </c>
      <c r="G59" t="s">
        <v>32</v>
      </c>
      <c r="H59">
        <v>83</v>
      </c>
      <c r="I59">
        <v>89</v>
      </c>
      <c r="J59">
        <v>35500000</v>
      </c>
      <c r="K59">
        <v>64000</v>
      </c>
      <c r="L59" t="s">
        <v>22</v>
      </c>
      <c r="M59">
        <v>3</v>
      </c>
      <c r="N59">
        <v>2</v>
      </c>
      <c r="O59">
        <v>4</v>
      </c>
      <c r="P59" t="s">
        <v>28</v>
      </c>
      <c r="Q59">
        <v>79900000</v>
      </c>
      <c r="R59">
        <v>8</v>
      </c>
    </row>
    <row r="60" spans="1:18" x14ac:dyDescent="0.25">
      <c r="A60" t="s">
        <v>159</v>
      </c>
      <c r="B60" s="1">
        <v>35371</v>
      </c>
      <c r="C60">
        <v>23</v>
      </c>
      <c r="D60">
        <v>195.58</v>
      </c>
      <c r="E60">
        <v>97.1</v>
      </c>
      <c r="F60" t="s">
        <v>39</v>
      </c>
      <c r="G60" t="s">
        <v>52</v>
      </c>
      <c r="H60">
        <v>82</v>
      </c>
      <c r="I60">
        <v>87</v>
      </c>
      <c r="J60">
        <v>25000000</v>
      </c>
      <c r="K60">
        <v>61000</v>
      </c>
      <c r="L60" t="s">
        <v>27</v>
      </c>
      <c r="M60">
        <v>2</v>
      </c>
      <c r="N60">
        <v>4</v>
      </c>
      <c r="O60">
        <v>2</v>
      </c>
      <c r="P60" t="s">
        <v>48</v>
      </c>
      <c r="Q60">
        <v>44400000</v>
      </c>
      <c r="R60">
        <v>20</v>
      </c>
    </row>
    <row r="61" spans="1:18" x14ac:dyDescent="0.25">
      <c r="A61" t="s">
        <v>160</v>
      </c>
      <c r="B61" s="1">
        <v>34036</v>
      </c>
      <c r="C61">
        <v>25</v>
      </c>
      <c r="D61">
        <v>170.18</v>
      </c>
      <c r="E61">
        <v>67.099999999999994</v>
      </c>
      <c r="F61" t="s">
        <v>161</v>
      </c>
      <c r="G61" t="s">
        <v>36</v>
      </c>
      <c r="H61">
        <v>82</v>
      </c>
      <c r="I61">
        <v>85</v>
      </c>
      <c r="J61">
        <v>28000000</v>
      </c>
      <c r="K61">
        <v>61000</v>
      </c>
      <c r="L61" t="s">
        <v>22</v>
      </c>
      <c r="M61">
        <v>2</v>
      </c>
      <c r="N61">
        <v>4</v>
      </c>
      <c r="O61">
        <v>4</v>
      </c>
      <c r="P61" t="s">
        <v>33</v>
      </c>
    </row>
    <row r="62" spans="1:18" x14ac:dyDescent="0.25">
      <c r="A62" t="s">
        <v>162</v>
      </c>
      <c r="B62" t="s">
        <v>163</v>
      </c>
      <c r="C62">
        <v>23</v>
      </c>
      <c r="D62">
        <v>185.42</v>
      </c>
      <c r="E62">
        <v>81.2</v>
      </c>
      <c r="F62" t="s">
        <v>39</v>
      </c>
      <c r="G62" t="s">
        <v>32</v>
      </c>
      <c r="H62">
        <v>82</v>
      </c>
      <c r="I62">
        <v>88</v>
      </c>
      <c r="J62">
        <v>26000000</v>
      </c>
      <c r="K62">
        <v>135000</v>
      </c>
      <c r="L62" t="s">
        <v>22</v>
      </c>
      <c r="M62">
        <v>1</v>
      </c>
      <c r="N62">
        <v>4</v>
      </c>
      <c r="O62">
        <v>2</v>
      </c>
      <c r="P62" t="s">
        <v>28</v>
      </c>
      <c r="Q62">
        <v>58500000</v>
      </c>
    </row>
    <row r="63" spans="1:18" x14ac:dyDescent="0.25">
      <c r="A63" t="s">
        <v>164</v>
      </c>
      <c r="B63" t="s">
        <v>165</v>
      </c>
      <c r="C63">
        <v>24</v>
      </c>
      <c r="D63">
        <v>187.96</v>
      </c>
      <c r="E63">
        <v>77.099999999999994</v>
      </c>
      <c r="F63" t="s">
        <v>51</v>
      </c>
      <c r="G63" t="s">
        <v>59</v>
      </c>
      <c r="H63">
        <v>82</v>
      </c>
      <c r="I63">
        <v>87</v>
      </c>
      <c r="J63">
        <v>21500000</v>
      </c>
      <c r="K63">
        <v>21000</v>
      </c>
      <c r="L63" t="s">
        <v>22</v>
      </c>
      <c r="M63">
        <v>1</v>
      </c>
      <c r="N63">
        <v>3</v>
      </c>
      <c r="O63">
        <v>1</v>
      </c>
      <c r="P63" t="s">
        <v>28</v>
      </c>
      <c r="Q63">
        <v>46800000</v>
      </c>
      <c r="R63">
        <v>23</v>
      </c>
    </row>
    <row r="64" spans="1:18" x14ac:dyDescent="0.25">
      <c r="A64" t="s">
        <v>166</v>
      </c>
      <c r="B64" t="s">
        <v>167</v>
      </c>
      <c r="C64">
        <v>23</v>
      </c>
      <c r="D64">
        <v>175.26</v>
      </c>
      <c r="E64">
        <v>69.900000000000006</v>
      </c>
      <c r="F64" t="s">
        <v>134</v>
      </c>
      <c r="G64" t="s">
        <v>168</v>
      </c>
      <c r="H64">
        <v>82</v>
      </c>
      <c r="I64">
        <v>87</v>
      </c>
      <c r="J64">
        <v>29500000</v>
      </c>
      <c r="K64">
        <v>24000</v>
      </c>
      <c r="L64" t="s">
        <v>27</v>
      </c>
      <c r="M64">
        <v>3</v>
      </c>
      <c r="N64">
        <v>4</v>
      </c>
      <c r="O64">
        <v>4</v>
      </c>
      <c r="P64" t="s">
        <v>28</v>
      </c>
      <c r="Q64">
        <v>43500000</v>
      </c>
      <c r="R64">
        <v>22</v>
      </c>
    </row>
    <row r="65" spans="1:18" x14ac:dyDescent="0.25">
      <c r="A65" t="s">
        <v>169</v>
      </c>
      <c r="B65" t="s">
        <v>170</v>
      </c>
      <c r="C65">
        <v>22</v>
      </c>
      <c r="D65">
        <v>172.72</v>
      </c>
      <c r="E65">
        <v>73.900000000000006</v>
      </c>
      <c r="F65" t="s">
        <v>171</v>
      </c>
      <c r="G65" t="s">
        <v>78</v>
      </c>
      <c r="H65">
        <v>82</v>
      </c>
      <c r="I65">
        <v>89</v>
      </c>
      <c r="J65">
        <v>31500000</v>
      </c>
      <c r="K65">
        <v>140000</v>
      </c>
      <c r="L65" t="s">
        <v>22</v>
      </c>
      <c r="M65">
        <v>2</v>
      </c>
      <c r="N65">
        <v>4</v>
      </c>
      <c r="O65">
        <v>4</v>
      </c>
      <c r="P65" t="s">
        <v>33</v>
      </c>
      <c r="Q65">
        <v>70900000</v>
      </c>
    </row>
    <row r="66" spans="1:18" x14ac:dyDescent="0.25">
      <c r="A66" t="s">
        <v>172</v>
      </c>
      <c r="B66" s="1">
        <v>35371</v>
      </c>
      <c r="C66">
        <v>23</v>
      </c>
      <c r="D66">
        <v>167.64</v>
      </c>
      <c r="E66">
        <v>64</v>
      </c>
      <c r="F66" t="s">
        <v>58</v>
      </c>
      <c r="G66" t="s">
        <v>55</v>
      </c>
      <c r="H66">
        <v>82</v>
      </c>
      <c r="I66">
        <v>87</v>
      </c>
      <c r="J66">
        <v>25000000</v>
      </c>
      <c r="K66">
        <v>98000</v>
      </c>
      <c r="L66" t="s">
        <v>27</v>
      </c>
      <c r="M66">
        <v>2</v>
      </c>
      <c r="N66">
        <v>3</v>
      </c>
      <c r="O66">
        <v>3</v>
      </c>
      <c r="P66" t="s">
        <v>33</v>
      </c>
      <c r="Q66">
        <v>49400000</v>
      </c>
      <c r="R66">
        <v>14</v>
      </c>
    </row>
    <row r="67" spans="1:18" x14ac:dyDescent="0.25">
      <c r="A67" t="s">
        <v>173</v>
      </c>
      <c r="B67" t="s">
        <v>174</v>
      </c>
      <c r="C67">
        <v>22</v>
      </c>
      <c r="D67">
        <v>152.4</v>
      </c>
      <c r="E67">
        <v>68</v>
      </c>
      <c r="F67" t="s">
        <v>175</v>
      </c>
      <c r="G67" t="s">
        <v>120</v>
      </c>
      <c r="H67">
        <v>82</v>
      </c>
      <c r="I67">
        <v>86</v>
      </c>
      <c r="J67">
        <v>29000000</v>
      </c>
      <c r="K67">
        <v>36000</v>
      </c>
      <c r="L67" t="s">
        <v>27</v>
      </c>
      <c r="M67">
        <v>1</v>
      </c>
      <c r="N67">
        <v>4</v>
      </c>
      <c r="O67">
        <v>4</v>
      </c>
      <c r="P67" t="s">
        <v>33</v>
      </c>
      <c r="Q67">
        <v>63100000</v>
      </c>
      <c r="R67">
        <v>17</v>
      </c>
    </row>
    <row r="68" spans="1:18" x14ac:dyDescent="0.25">
      <c r="A68" t="s">
        <v>176</v>
      </c>
      <c r="B68" s="1">
        <v>35312</v>
      </c>
      <c r="C68">
        <v>22</v>
      </c>
      <c r="D68">
        <v>175.26</v>
      </c>
      <c r="E68">
        <v>69.900000000000006</v>
      </c>
      <c r="F68" t="s">
        <v>92</v>
      </c>
      <c r="G68" t="s">
        <v>21</v>
      </c>
      <c r="H68">
        <v>82</v>
      </c>
      <c r="I68">
        <v>88</v>
      </c>
      <c r="J68">
        <v>30000000</v>
      </c>
      <c r="K68">
        <v>83000</v>
      </c>
      <c r="L68" t="s">
        <v>22</v>
      </c>
      <c r="M68">
        <v>1</v>
      </c>
      <c r="N68">
        <v>3</v>
      </c>
      <c r="O68">
        <v>4</v>
      </c>
      <c r="P68" t="s">
        <v>28</v>
      </c>
      <c r="R68">
        <v>20</v>
      </c>
    </row>
    <row r="69" spans="1:18" x14ac:dyDescent="0.25">
      <c r="A69" t="s">
        <v>177</v>
      </c>
      <c r="B69" s="1">
        <v>35128</v>
      </c>
      <c r="C69">
        <v>22</v>
      </c>
      <c r="D69">
        <v>187.96</v>
      </c>
      <c r="E69">
        <v>69.900000000000006</v>
      </c>
      <c r="F69" t="s">
        <v>178</v>
      </c>
      <c r="G69" t="s">
        <v>59</v>
      </c>
      <c r="H69">
        <v>82</v>
      </c>
      <c r="I69">
        <v>90</v>
      </c>
      <c r="J69">
        <v>32000000</v>
      </c>
      <c r="K69">
        <v>70000</v>
      </c>
      <c r="L69" t="s">
        <v>22</v>
      </c>
      <c r="M69">
        <v>1</v>
      </c>
      <c r="N69">
        <v>4</v>
      </c>
      <c r="O69">
        <v>4</v>
      </c>
      <c r="P69" t="s">
        <v>28</v>
      </c>
      <c r="Q69">
        <v>60800000</v>
      </c>
    </row>
    <row r="70" spans="1:18" x14ac:dyDescent="0.25">
      <c r="A70" t="s">
        <v>179</v>
      </c>
      <c r="B70" s="1">
        <v>35769</v>
      </c>
      <c r="C70">
        <v>21</v>
      </c>
      <c r="D70">
        <v>154.94</v>
      </c>
      <c r="E70">
        <v>69.900000000000006</v>
      </c>
      <c r="F70" t="s">
        <v>180</v>
      </c>
      <c r="G70" t="s">
        <v>42</v>
      </c>
      <c r="H70">
        <v>82</v>
      </c>
      <c r="I70">
        <v>89</v>
      </c>
      <c r="J70">
        <v>31000000</v>
      </c>
      <c r="K70">
        <v>20000</v>
      </c>
      <c r="L70" t="s">
        <v>27</v>
      </c>
      <c r="M70">
        <v>1</v>
      </c>
      <c r="N70">
        <v>3</v>
      </c>
      <c r="O70">
        <v>4</v>
      </c>
      <c r="P70" t="s">
        <v>28</v>
      </c>
      <c r="Q70">
        <v>49600000</v>
      </c>
      <c r="R70">
        <v>7</v>
      </c>
    </row>
    <row r="71" spans="1:18" x14ac:dyDescent="0.25">
      <c r="A71" t="s">
        <v>181</v>
      </c>
      <c r="B71" s="1">
        <v>35407</v>
      </c>
      <c r="C71">
        <v>22</v>
      </c>
      <c r="D71">
        <v>170.18</v>
      </c>
      <c r="E71">
        <v>73</v>
      </c>
      <c r="F71" t="s">
        <v>143</v>
      </c>
      <c r="G71" t="s">
        <v>78</v>
      </c>
      <c r="H71">
        <v>82</v>
      </c>
      <c r="I71">
        <v>90</v>
      </c>
      <c r="J71">
        <v>32500000</v>
      </c>
      <c r="K71">
        <v>125000</v>
      </c>
      <c r="L71" t="s">
        <v>27</v>
      </c>
      <c r="M71">
        <v>1</v>
      </c>
      <c r="N71">
        <v>3</v>
      </c>
      <c r="O71">
        <v>4</v>
      </c>
      <c r="P71" t="s">
        <v>33</v>
      </c>
      <c r="Q71">
        <v>73100000</v>
      </c>
    </row>
    <row r="72" spans="1:18" x14ac:dyDescent="0.25">
      <c r="A72" t="s">
        <v>182</v>
      </c>
      <c r="B72" t="s">
        <v>183</v>
      </c>
      <c r="C72">
        <v>22</v>
      </c>
      <c r="D72">
        <v>190.5</v>
      </c>
      <c r="E72">
        <v>82.1</v>
      </c>
      <c r="F72" t="s">
        <v>81</v>
      </c>
      <c r="G72" t="s">
        <v>59</v>
      </c>
      <c r="H72">
        <v>82</v>
      </c>
      <c r="I72">
        <v>87</v>
      </c>
      <c r="J72">
        <v>29000000</v>
      </c>
      <c r="K72">
        <v>59000</v>
      </c>
      <c r="L72" t="s">
        <v>27</v>
      </c>
      <c r="M72">
        <v>1</v>
      </c>
      <c r="N72">
        <v>3</v>
      </c>
      <c r="O72">
        <v>4</v>
      </c>
      <c r="P72" t="s">
        <v>28</v>
      </c>
      <c r="Q72">
        <v>61600000</v>
      </c>
      <c r="R72">
        <v>16</v>
      </c>
    </row>
    <row r="73" spans="1:18" x14ac:dyDescent="0.25">
      <c r="A73" t="s">
        <v>184</v>
      </c>
      <c r="B73" t="s">
        <v>185</v>
      </c>
      <c r="C73">
        <v>24</v>
      </c>
      <c r="D73">
        <v>185.42</v>
      </c>
      <c r="E73">
        <v>84.8</v>
      </c>
      <c r="F73" t="s">
        <v>87</v>
      </c>
      <c r="G73" t="s">
        <v>32</v>
      </c>
      <c r="H73">
        <v>81</v>
      </c>
      <c r="I73">
        <v>86</v>
      </c>
      <c r="J73">
        <v>20000000</v>
      </c>
      <c r="K73">
        <v>105000</v>
      </c>
      <c r="L73" t="s">
        <v>22</v>
      </c>
      <c r="M73">
        <v>2</v>
      </c>
      <c r="N73">
        <v>3</v>
      </c>
      <c r="O73">
        <v>3</v>
      </c>
      <c r="P73" t="s">
        <v>33</v>
      </c>
      <c r="Q73">
        <v>38500000</v>
      </c>
    </row>
    <row r="74" spans="1:18" x14ac:dyDescent="0.25">
      <c r="A74" t="s">
        <v>186</v>
      </c>
      <c r="B74" s="1">
        <v>33970</v>
      </c>
      <c r="C74">
        <v>26</v>
      </c>
      <c r="D74">
        <v>182.88</v>
      </c>
      <c r="E74">
        <v>76.2</v>
      </c>
      <c r="F74" t="s">
        <v>58</v>
      </c>
      <c r="G74" t="s">
        <v>32</v>
      </c>
      <c r="H74">
        <v>81</v>
      </c>
      <c r="I74">
        <v>85</v>
      </c>
      <c r="J74">
        <v>19500000</v>
      </c>
      <c r="K74">
        <v>60000</v>
      </c>
      <c r="L74" t="s">
        <v>27</v>
      </c>
      <c r="M74">
        <v>2</v>
      </c>
      <c r="N74">
        <v>3</v>
      </c>
      <c r="O74">
        <v>3</v>
      </c>
      <c r="P74" t="s">
        <v>28</v>
      </c>
      <c r="Q74">
        <v>38500000</v>
      </c>
    </row>
    <row r="75" spans="1:18" x14ac:dyDescent="0.25">
      <c r="A75" t="s">
        <v>187</v>
      </c>
      <c r="B75" t="s">
        <v>188</v>
      </c>
      <c r="C75">
        <v>24</v>
      </c>
      <c r="D75">
        <v>182.88</v>
      </c>
      <c r="E75">
        <v>67.099999999999994</v>
      </c>
      <c r="F75" t="s">
        <v>189</v>
      </c>
      <c r="G75" t="s">
        <v>59</v>
      </c>
      <c r="H75">
        <v>81</v>
      </c>
      <c r="I75">
        <v>85</v>
      </c>
      <c r="J75">
        <v>23000000</v>
      </c>
      <c r="K75">
        <v>86000</v>
      </c>
      <c r="L75" t="s">
        <v>22</v>
      </c>
      <c r="M75">
        <v>2</v>
      </c>
      <c r="N75">
        <v>2</v>
      </c>
      <c r="O75">
        <v>4</v>
      </c>
      <c r="P75" t="s">
        <v>28</v>
      </c>
      <c r="Q75">
        <v>40800000</v>
      </c>
    </row>
    <row r="76" spans="1:18" x14ac:dyDescent="0.25">
      <c r="A76" t="s">
        <v>190</v>
      </c>
      <c r="B76" s="1">
        <v>35100</v>
      </c>
      <c r="C76">
        <v>22</v>
      </c>
      <c r="D76">
        <v>185.42</v>
      </c>
      <c r="E76">
        <v>83.9</v>
      </c>
      <c r="F76" t="s">
        <v>191</v>
      </c>
      <c r="G76" t="s">
        <v>52</v>
      </c>
      <c r="H76">
        <v>81</v>
      </c>
      <c r="I76">
        <v>88</v>
      </c>
      <c r="J76">
        <v>25000000</v>
      </c>
      <c r="K76">
        <v>63000</v>
      </c>
      <c r="L76" t="s">
        <v>27</v>
      </c>
      <c r="M76">
        <v>2</v>
      </c>
      <c r="N76">
        <v>4</v>
      </c>
      <c r="O76">
        <v>4</v>
      </c>
      <c r="P76" t="s">
        <v>28</v>
      </c>
      <c r="Q76">
        <v>47500000</v>
      </c>
      <c r="R76">
        <v>10</v>
      </c>
    </row>
    <row r="77" spans="1:18" x14ac:dyDescent="0.25">
      <c r="A77" t="s">
        <v>192</v>
      </c>
      <c r="B77" t="s">
        <v>193</v>
      </c>
      <c r="C77">
        <v>23</v>
      </c>
      <c r="D77">
        <v>182.88</v>
      </c>
      <c r="E77">
        <v>73</v>
      </c>
      <c r="F77" t="s">
        <v>194</v>
      </c>
      <c r="G77" t="s">
        <v>195</v>
      </c>
      <c r="H77">
        <v>80</v>
      </c>
      <c r="I77">
        <v>88</v>
      </c>
      <c r="J77">
        <v>22000000</v>
      </c>
      <c r="K77">
        <v>35000</v>
      </c>
      <c r="L77" t="s">
        <v>22</v>
      </c>
      <c r="M77">
        <v>1</v>
      </c>
      <c r="N77">
        <v>3</v>
      </c>
      <c r="O77">
        <v>4</v>
      </c>
      <c r="P77" t="s">
        <v>28</v>
      </c>
      <c r="Q77">
        <v>46200000</v>
      </c>
    </row>
    <row r="78" spans="1:18" x14ac:dyDescent="0.25">
      <c r="A78" t="s">
        <v>196</v>
      </c>
      <c r="B78" s="1">
        <v>35652</v>
      </c>
      <c r="C78">
        <v>21</v>
      </c>
      <c r="D78">
        <v>152.4</v>
      </c>
      <c r="E78">
        <v>78</v>
      </c>
      <c r="F78" t="s">
        <v>131</v>
      </c>
      <c r="G78" t="s">
        <v>42</v>
      </c>
      <c r="H78">
        <v>80</v>
      </c>
      <c r="I78">
        <v>86</v>
      </c>
      <c r="J78">
        <v>20500000</v>
      </c>
      <c r="K78">
        <v>18000</v>
      </c>
      <c r="L78" t="s">
        <v>27</v>
      </c>
      <c r="M78">
        <v>1</v>
      </c>
      <c r="N78">
        <v>2</v>
      </c>
      <c r="O78">
        <v>4</v>
      </c>
      <c r="P78" t="s">
        <v>48</v>
      </c>
      <c r="Q78">
        <v>32800000</v>
      </c>
      <c r="R78">
        <v>22</v>
      </c>
    </row>
    <row r="79" spans="1:18" x14ac:dyDescent="0.25">
      <c r="A79" t="s">
        <v>197</v>
      </c>
      <c r="B79" s="1">
        <v>35099</v>
      </c>
      <c r="C79">
        <v>22</v>
      </c>
      <c r="D79">
        <v>187.96</v>
      </c>
      <c r="E79">
        <v>93</v>
      </c>
      <c r="F79" t="s">
        <v>51</v>
      </c>
      <c r="G79" t="s">
        <v>198</v>
      </c>
      <c r="H79">
        <v>80</v>
      </c>
      <c r="I79">
        <v>85</v>
      </c>
      <c r="J79">
        <v>14500000</v>
      </c>
      <c r="K79">
        <v>14000</v>
      </c>
      <c r="L79" t="s">
        <v>27</v>
      </c>
      <c r="M79">
        <v>2</v>
      </c>
      <c r="N79">
        <v>3</v>
      </c>
      <c r="O79">
        <v>1</v>
      </c>
      <c r="P79" t="s">
        <v>48</v>
      </c>
      <c r="Q79">
        <v>21400000</v>
      </c>
      <c r="R79">
        <v>1</v>
      </c>
    </row>
    <row r="80" spans="1:18" x14ac:dyDescent="0.25">
      <c r="A80" t="s">
        <v>199</v>
      </c>
      <c r="B80" s="1">
        <v>34861</v>
      </c>
      <c r="C80">
        <v>23</v>
      </c>
      <c r="D80">
        <v>185.42</v>
      </c>
      <c r="E80">
        <v>78.900000000000006</v>
      </c>
      <c r="F80" t="s">
        <v>47</v>
      </c>
      <c r="G80" t="s">
        <v>120</v>
      </c>
      <c r="H80">
        <v>80</v>
      </c>
      <c r="I80">
        <v>87</v>
      </c>
      <c r="J80">
        <v>21000000</v>
      </c>
      <c r="K80">
        <v>89000</v>
      </c>
      <c r="L80" t="s">
        <v>27</v>
      </c>
      <c r="M80">
        <v>2</v>
      </c>
      <c r="N80">
        <v>3</v>
      </c>
      <c r="O80">
        <v>4</v>
      </c>
      <c r="P80" t="s">
        <v>33</v>
      </c>
      <c r="R80">
        <v>23</v>
      </c>
    </row>
    <row r="81" spans="1:18" x14ac:dyDescent="0.25">
      <c r="A81" t="s">
        <v>200</v>
      </c>
      <c r="B81" t="s">
        <v>201</v>
      </c>
      <c r="C81">
        <v>21</v>
      </c>
      <c r="D81">
        <v>154.94</v>
      </c>
      <c r="E81">
        <v>78</v>
      </c>
      <c r="F81" t="s">
        <v>202</v>
      </c>
      <c r="G81" t="s">
        <v>59</v>
      </c>
      <c r="H81">
        <v>80</v>
      </c>
      <c r="I81">
        <v>87</v>
      </c>
      <c r="J81">
        <v>21000000</v>
      </c>
      <c r="K81">
        <v>29000</v>
      </c>
      <c r="L81" t="s">
        <v>22</v>
      </c>
      <c r="M81">
        <v>1</v>
      </c>
      <c r="N81">
        <v>3</v>
      </c>
      <c r="O81">
        <v>3</v>
      </c>
      <c r="P81" t="s">
        <v>28</v>
      </c>
      <c r="Q81">
        <v>48300000</v>
      </c>
    </row>
    <row r="82" spans="1:18" x14ac:dyDescent="0.25">
      <c r="A82" t="s">
        <v>203</v>
      </c>
      <c r="B82" s="1">
        <v>35708</v>
      </c>
      <c r="C82">
        <v>21</v>
      </c>
      <c r="D82">
        <v>154.94</v>
      </c>
      <c r="E82">
        <v>71.2</v>
      </c>
      <c r="F82" t="s">
        <v>204</v>
      </c>
      <c r="G82" t="s">
        <v>78</v>
      </c>
      <c r="H82">
        <v>80</v>
      </c>
      <c r="I82">
        <v>86</v>
      </c>
      <c r="J82">
        <v>21000000</v>
      </c>
      <c r="K82">
        <v>84000</v>
      </c>
      <c r="L82" t="s">
        <v>27</v>
      </c>
      <c r="M82">
        <v>1</v>
      </c>
      <c r="N82">
        <v>5</v>
      </c>
      <c r="O82">
        <v>4</v>
      </c>
      <c r="P82" t="s">
        <v>33</v>
      </c>
      <c r="Q82">
        <v>44100000</v>
      </c>
    </row>
    <row r="83" spans="1:18" x14ac:dyDescent="0.25">
      <c r="A83" t="s">
        <v>205</v>
      </c>
      <c r="B83" t="s">
        <v>206</v>
      </c>
      <c r="C83">
        <v>23</v>
      </c>
      <c r="D83">
        <v>175.26</v>
      </c>
      <c r="E83">
        <v>66.2</v>
      </c>
      <c r="F83" t="s">
        <v>152</v>
      </c>
      <c r="G83" t="s">
        <v>59</v>
      </c>
      <c r="H83">
        <v>80</v>
      </c>
      <c r="I83">
        <v>88</v>
      </c>
      <c r="J83">
        <v>18500000</v>
      </c>
      <c r="K83">
        <v>115000</v>
      </c>
      <c r="L83" t="s">
        <v>27</v>
      </c>
      <c r="M83">
        <v>1</v>
      </c>
      <c r="N83">
        <v>3</v>
      </c>
      <c r="O83">
        <v>3</v>
      </c>
      <c r="P83" t="s">
        <v>28</v>
      </c>
      <c r="Q83">
        <v>41600000</v>
      </c>
    </row>
    <row r="84" spans="1:18" x14ac:dyDescent="0.25">
      <c r="A84" t="s">
        <v>207</v>
      </c>
      <c r="B84" s="1">
        <v>35462</v>
      </c>
      <c r="C84">
        <v>22</v>
      </c>
      <c r="D84">
        <v>154.94</v>
      </c>
      <c r="E84">
        <v>76.2</v>
      </c>
      <c r="F84" t="s">
        <v>208</v>
      </c>
      <c r="G84" t="s">
        <v>59</v>
      </c>
      <c r="H84">
        <v>80</v>
      </c>
      <c r="I84">
        <v>87</v>
      </c>
      <c r="J84">
        <v>21000000</v>
      </c>
      <c r="K84">
        <v>31000</v>
      </c>
      <c r="L84" t="s">
        <v>27</v>
      </c>
      <c r="M84">
        <v>1</v>
      </c>
      <c r="N84">
        <v>4</v>
      </c>
      <c r="O84">
        <v>4</v>
      </c>
      <c r="P84" t="s">
        <v>28</v>
      </c>
      <c r="Q84">
        <v>48300000</v>
      </c>
    </row>
    <row r="85" spans="1:18" x14ac:dyDescent="0.25">
      <c r="A85" t="s">
        <v>209</v>
      </c>
      <c r="B85" t="s">
        <v>210</v>
      </c>
      <c r="C85">
        <v>20</v>
      </c>
      <c r="D85">
        <v>175.26</v>
      </c>
      <c r="E85">
        <v>69.900000000000006</v>
      </c>
      <c r="F85" t="s">
        <v>136</v>
      </c>
      <c r="G85" t="s">
        <v>32</v>
      </c>
      <c r="H85">
        <v>80</v>
      </c>
      <c r="I85">
        <v>90</v>
      </c>
      <c r="J85">
        <v>23500000</v>
      </c>
      <c r="K85">
        <v>51000</v>
      </c>
      <c r="L85" t="s">
        <v>27</v>
      </c>
      <c r="M85">
        <v>1</v>
      </c>
      <c r="N85">
        <v>4</v>
      </c>
      <c r="O85">
        <v>4</v>
      </c>
      <c r="P85" t="s">
        <v>28</v>
      </c>
      <c r="Q85">
        <v>49400000</v>
      </c>
    </row>
    <row r="86" spans="1:18" x14ac:dyDescent="0.25">
      <c r="A86" t="s">
        <v>211</v>
      </c>
      <c r="B86" t="s">
        <v>212</v>
      </c>
      <c r="C86">
        <v>22</v>
      </c>
      <c r="D86">
        <v>154.94</v>
      </c>
      <c r="E86">
        <v>76.2</v>
      </c>
      <c r="F86" t="s">
        <v>81</v>
      </c>
      <c r="G86" t="s">
        <v>32</v>
      </c>
      <c r="H86">
        <v>80</v>
      </c>
      <c r="I86">
        <v>89</v>
      </c>
      <c r="J86">
        <v>22500000</v>
      </c>
      <c r="K86">
        <v>51000</v>
      </c>
      <c r="L86" t="s">
        <v>27</v>
      </c>
      <c r="M86">
        <v>1</v>
      </c>
      <c r="N86">
        <v>3</v>
      </c>
      <c r="O86">
        <v>4</v>
      </c>
      <c r="P86" t="s">
        <v>33</v>
      </c>
      <c r="Q86">
        <v>47300000</v>
      </c>
      <c r="R86">
        <v>17</v>
      </c>
    </row>
    <row r="87" spans="1:18" x14ac:dyDescent="0.25">
      <c r="A87" t="s">
        <v>213</v>
      </c>
      <c r="B87" t="s">
        <v>214</v>
      </c>
      <c r="C87">
        <v>22</v>
      </c>
      <c r="D87">
        <v>185.42</v>
      </c>
      <c r="E87">
        <v>83.9</v>
      </c>
      <c r="F87" t="s">
        <v>47</v>
      </c>
      <c r="G87" t="s">
        <v>55</v>
      </c>
      <c r="H87">
        <v>80</v>
      </c>
      <c r="I87">
        <v>85</v>
      </c>
      <c r="J87">
        <v>20500000</v>
      </c>
      <c r="K87">
        <v>25000</v>
      </c>
      <c r="L87" t="s">
        <v>27</v>
      </c>
      <c r="M87">
        <v>1</v>
      </c>
      <c r="N87">
        <v>3</v>
      </c>
      <c r="O87">
        <v>4</v>
      </c>
      <c r="P87" t="s">
        <v>33</v>
      </c>
      <c r="Q87">
        <v>44600000</v>
      </c>
      <c r="R87">
        <v>18</v>
      </c>
    </row>
    <row r="88" spans="1:18" x14ac:dyDescent="0.25">
      <c r="A88" t="s">
        <v>215</v>
      </c>
      <c r="B88" t="s">
        <v>216</v>
      </c>
      <c r="C88">
        <v>25</v>
      </c>
      <c r="D88">
        <v>175.26</v>
      </c>
      <c r="E88">
        <v>69.900000000000006</v>
      </c>
      <c r="F88" t="s">
        <v>217</v>
      </c>
      <c r="G88" t="s">
        <v>218</v>
      </c>
      <c r="H88">
        <v>80</v>
      </c>
      <c r="I88">
        <v>85</v>
      </c>
      <c r="J88">
        <v>19500000</v>
      </c>
      <c r="K88">
        <v>94000</v>
      </c>
      <c r="L88" t="s">
        <v>27</v>
      </c>
      <c r="M88">
        <v>2</v>
      </c>
      <c r="N88">
        <v>4</v>
      </c>
      <c r="O88">
        <v>4</v>
      </c>
      <c r="P88" t="s">
        <v>48</v>
      </c>
      <c r="Q88">
        <v>37500000</v>
      </c>
    </row>
    <row r="89" spans="1:18" x14ac:dyDescent="0.25">
      <c r="A89" t="s">
        <v>219</v>
      </c>
      <c r="B89" s="1">
        <v>34245</v>
      </c>
      <c r="C89">
        <v>25</v>
      </c>
      <c r="D89">
        <v>195.58</v>
      </c>
      <c r="E89">
        <v>94.8</v>
      </c>
      <c r="F89" t="s">
        <v>51</v>
      </c>
      <c r="G89" t="s">
        <v>218</v>
      </c>
      <c r="H89">
        <v>80</v>
      </c>
      <c r="I89">
        <v>85</v>
      </c>
      <c r="J89">
        <v>14000000</v>
      </c>
      <c r="K89">
        <v>39000</v>
      </c>
      <c r="L89" t="s">
        <v>27</v>
      </c>
      <c r="M89">
        <v>2</v>
      </c>
      <c r="N89">
        <v>3</v>
      </c>
      <c r="O89">
        <v>1</v>
      </c>
      <c r="P89" t="s">
        <v>33</v>
      </c>
      <c r="Q89">
        <v>27700000</v>
      </c>
      <c r="R89">
        <v>13</v>
      </c>
    </row>
    <row r="90" spans="1:18" x14ac:dyDescent="0.25">
      <c r="A90" t="s">
        <v>220</v>
      </c>
      <c r="B90" s="1">
        <v>34821</v>
      </c>
      <c r="C90">
        <v>24</v>
      </c>
      <c r="D90">
        <v>185.42</v>
      </c>
      <c r="E90">
        <v>76.2</v>
      </c>
      <c r="F90" t="s">
        <v>221</v>
      </c>
      <c r="G90" t="s">
        <v>61</v>
      </c>
      <c r="H90">
        <v>79</v>
      </c>
      <c r="I90">
        <v>85</v>
      </c>
      <c r="J90">
        <v>17500000</v>
      </c>
      <c r="K90">
        <v>32000</v>
      </c>
      <c r="L90" t="s">
        <v>22</v>
      </c>
      <c r="M90">
        <v>1</v>
      </c>
      <c r="N90">
        <v>4</v>
      </c>
      <c r="O90">
        <v>4</v>
      </c>
      <c r="P90" t="s">
        <v>28</v>
      </c>
      <c r="Q90">
        <v>40300000</v>
      </c>
      <c r="R90">
        <v>23</v>
      </c>
    </row>
    <row r="91" spans="1:18" x14ac:dyDescent="0.25">
      <c r="A91" t="s">
        <v>222</v>
      </c>
      <c r="B91" s="1">
        <v>34944</v>
      </c>
      <c r="C91">
        <v>24</v>
      </c>
      <c r="D91">
        <v>172.72</v>
      </c>
      <c r="E91">
        <v>71.2</v>
      </c>
      <c r="F91" t="s">
        <v>223</v>
      </c>
      <c r="G91" t="s">
        <v>78</v>
      </c>
      <c r="H91">
        <v>79</v>
      </c>
      <c r="I91">
        <v>85</v>
      </c>
      <c r="J91">
        <v>17500000</v>
      </c>
      <c r="K91">
        <v>15000</v>
      </c>
      <c r="L91" t="s">
        <v>27</v>
      </c>
      <c r="M91">
        <v>1</v>
      </c>
      <c r="N91">
        <v>3</v>
      </c>
      <c r="O91">
        <v>4</v>
      </c>
      <c r="P91" t="s">
        <v>33</v>
      </c>
      <c r="Q91">
        <v>38500000</v>
      </c>
    </row>
    <row r="92" spans="1:18" x14ac:dyDescent="0.25">
      <c r="A92" t="s">
        <v>224</v>
      </c>
      <c r="B92" t="s">
        <v>225</v>
      </c>
      <c r="C92">
        <v>23</v>
      </c>
      <c r="D92">
        <v>187.96</v>
      </c>
      <c r="E92">
        <v>88</v>
      </c>
      <c r="F92" t="s">
        <v>226</v>
      </c>
      <c r="G92" t="s">
        <v>61</v>
      </c>
      <c r="H92">
        <v>79</v>
      </c>
      <c r="I92">
        <v>85</v>
      </c>
      <c r="J92">
        <v>14500000</v>
      </c>
      <c r="K92">
        <v>20000</v>
      </c>
      <c r="L92" t="s">
        <v>27</v>
      </c>
      <c r="M92">
        <v>2</v>
      </c>
      <c r="N92">
        <v>4</v>
      </c>
      <c r="O92">
        <v>2</v>
      </c>
      <c r="P92" t="s">
        <v>33</v>
      </c>
      <c r="R92">
        <v>20</v>
      </c>
    </row>
    <row r="93" spans="1:18" x14ac:dyDescent="0.25">
      <c r="A93" t="s">
        <v>227</v>
      </c>
      <c r="B93" s="1">
        <v>34640</v>
      </c>
      <c r="C93">
        <v>25</v>
      </c>
      <c r="D93">
        <v>182.88</v>
      </c>
      <c r="E93">
        <v>74.8</v>
      </c>
      <c r="F93" t="s">
        <v>228</v>
      </c>
      <c r="G93" t="s">
        <v>229</v>
      </c>
      <c r="H93">
        <v>79</v>
      </c>
      <c r="I93">
        <v>86</v>
      </c>
      <c r="J93">
        <v>15000000</v>
      </c>
      <c r="K93">
        <v>1000</v>
      </c>
      <c r="L93" t="s">
        <v>27</v>
      </c>
      <c r="M93">
        <v>1</v>
      </c>
      <c r="N93">
        <v>3</v>
      </c>
      <c r="O93">
        <v>4</v>
      </c>
      <c r="P93" t="s">
        <v>28</v>
      </c>
      <c r="Q93">
        <v>34500000</v>
      </c>
      <c r="R93">
        <v>8</v>
      </c>
    </row>
    <row r="94" spans="1:18" x14ac:dyDescent="0.25">
      <c r="A94" t="s">
        <v>230</v>
      </c>
      <c r="B94" s="1">
        <v>36867</v>
      </c>
      <c r="C94">
        <v>18</v>
      </c>
      <c r="D94">
        <v>175.26</v>
      </c>
      <c r="E94">
        <v>73</v>
      </c>
      <c r="F94" t="s">
        <v>131</v>
      </c>
      <c r="G94" t="s">
        <v>78</v>
      </c>
      <c r="H94">
        <v>78</v>
      </c>
      <c r="I94">
        <v>92</v>
      </c>
      <c r="J94">
        <v>20500000</v>
      </c>
      <c r="K94">
        <v>70000</v>
      </c>
      <c r="L94" t="s">
        <v>27</v>
      </c>
      <c r="M94">
        <v>1</v>
      </c>
      <c r="N94">
        <v>4</v>
      </c>
      <c r="O94">
        <v>5</v>
      </c>
      <c r="P94" t="s">
        <v>28</v>
      </c>
      <c r="Q94">
        <v>54800000</v>
      </c>
    </row>
    <row r="95" spans="1:18" x14ac:dyDescent="0.25">
      <c r="A95" t="s">
        <v>231</v>
      </c>
      <c r="B95" t="s">
        <v>232</v>
      </c>
      <c r="C95">
        <v>22</v>
      </c>
      <c r="D95">
        <v>182.88</v>
      </c>
      <c r="E95">
        <v>74.8</v>
      </c>
      <c r="F95" t="s">
        <v>233</v>
      </c>
      <c r="G95" t="s">
        <v>59</v>
      </c>
      <c r="H95">
        <v>78</v>
      </c>
      <c r="I95">
        <v>85</v>
      </c>
      <c r="J95">
        <v>12500000</v>
      </c>
      <c r="K95">
        <v>17000</v>
      </c>
      <c r="L95" t="s">
        <v>22</v>
      </c>
      <c r="M95">
        <v>1</v>
      </c>
      <c r="N95">
        <v>3</v>
      </c>
      <c r="O95">
        <v>3</v>
      </c>
      <c r="P95" t="s">
        <v>33</v>
      </c>
      <c r="Q95">
        <v>28800000</v>
      </c>
    </row>
    <row r="96" spans="1:18" x14ac:dyDescent="0.25">
      <c r="A96" t="s">
        <v>234</v>
      </c>
      <c r="B96" t="s">
        <v>235</v>
      </c>
      <c r="C96">
        <v>23</v>
      </c>
      <c r="D96">
        <v>190.5</v>
      </c>
      <c r="E96">
        <v>88</v>
      </c>
      <c r="F96" t="s">
        <v>136</v>
      </c>
      <c r="G96" t="s">
        <v>218</v>
      </c>
      <c r="H96">
        <v>78</v>
      </c>
      <c r="I96">
        <v>85</v>
      </c>
      <c r="J96">
        <v>14500000</v>
      </c>
      <c r="K96">
        <v>81000</v>
      </c>
      <c r="L96" t="s">
        <v>27</v>
      </c>
      <c r="M96">
        <v>1</v>
      </c>
      <c r="N96">
        <v>3</v>
      </c>
      <c r="O96">
        <v>4</v>
      </c>
      <c r="P96" t="s">
        <v>33</v>
      </c>
      <c r="Q96">
        <v>29700000</v>
      </c>
    </row>
    <row r="97" spans="1:18" x14ac:dyDescent="0.25">
      <c r="A97" t="s">
        <v>236</v>
      </c>
      <c r="B97" s="1">
        <v>35616</v>
      </c>
      <c r="C97">
        <v>21</v>
      </c>
      <c r="D97">
        <v>175.26</v>
      </c>
      <c r="E97">
        <v>72.099999999999994</v>
      </c>
      <c r="F97" t="s">
        <v>81</v>
      </c>
      <c r="G97" t="s">
        <v>61</v>
      </c>
      <c r="H97">
        <v>78</v>
      </c>
      <c r="I97">
        <v>87</v>
      </c>
      <c r="J97">
        <v>16000000</v>
      </c>
      <c r="K97">
        <v>47000</v>
      </c>
      <c r="L97" t="s">
        <v>27</v>
      </c>
      <c r="M97">
        <v>2</v>
      </c>
      <c r="N97">
        <v>5</v>
      </c>
      <c r="O97">
        <v>4</v>
      </c>
      <c r="P97" t="s">
        <v>33</v>
      </c>
      <c r="R97">
        <v>17</v>
      </c>
    </row>
    <row r="98" spans="1:18" x14ac:dyDescent="0.25">
      <c r="A98" t="s">
        <v>237</v>
      </c>
      <c r="B98" t="s">
        <v>238</v>
      </c>
      <c r="C98">
        <v>21</v>
      </c>
      <c r="D98">
        <v>182.88</v>
      </c>
      <c r="E98">
        <v>79.8</v>
      </c>
      <c r="F98" t="s">
        <v>39</v>
      </c>
      <c r="G98" t="s">
        <v>59</v>
      </c>
      <c r="H98">
        <v>77</v>
      </c>
      <c r="I98">
        <v>85</v>
      </c>
      <c r="J98">
        <v>11500000</v>
      </c>
      <c r="K98">
        <v>15000</v>
      </c>
      <c r="L98" t="s">
        <v>27</v>
      </c>
      <c r="M98">
        <v>1</v>
      </c>
      <c r="N98">
        <v>3</v>
      </c>
      <c r="O98">
        <v>2</v>
      </c>
      <c r="P98" t="s">
        <v>33</v>
      </c>
      <c r="Q98">
        <v>19600000</v>
      </c>
    </row>
    <row r="99" spans="1:18" x14ac:dyDescent="0.25">
      <c r="A99" t="s">
        <v>239</v>
      </c>
      <c r="B99" s="1">
        <v>35674</v>
      </c>
      <c r="C99">
        <v>22</v>
      </c>
      <c r="D99">
        <v>193.04</v>
      </c>
      <c r="E99">
        <v>92.1</v>
      </c>
      <c r="F99" t="s">
        <v>39</v>
      </c>
      <c r="G99" t="s">
        <v>32</v>
      </c>
      <c r="H99">
        <v>77</v>
      </c>
      <c r="I99">
        <v>86</v>
      </c>
      <c r="J99">
        <v>12000000</v>
      </c>
      <c r="K99">
        <v>46000</v>
      </c>
      <c r="L99" t="s">
        <v>27</v>
      </c>
      <c r="M99">
        <v>2</v>
      </c>
      <c r="N99">
        <v>3</v>
      </c>
      <c r="O99">
        <v>2</v>
      </c>
      <c r="P99" t="s">
        <v>28</v>
      </c>
      <c r="Q99">
        <v>25200000</v>
      </c>
    </row>
    <row r="100" spans="1:18" x14ac:dyDescent="0.25">
      <c r="A100" t="s">
        <v>240</v>
      </c>
      <c r="B100" s="1">
        <v>35591</v>
      </c>
      <c r="C100">
        <v>21</v>
      </c>
      <c r="D100">
        <v>182.88</v>
      </c>
      <c r="E100">
        <v>82.1</v>
      </c>
      <c r="F100" t="s">
        <v>87</v>
      </c>
      <c r="G100" t="s">
        <v>32</v>
      </c>
      <c r="H100">
        <v>77</v>
      </c>
      <c r="I100">
        <v>85</v>
      </c>
      <c r="J100">
        <v>11000000</v>
      </c>
      <c r="K100">
        <v>76000</v>
      </c>
      <c r="L100" t="s">
        <v>22</v>
      </c>
      <c r="M100">
        <v>1</v>
      </c>
      <c r="N100">
        <v>3</v>
      </c>
      <c r="O100">
        <v>3</v>
      </c>
      <c r="P100" t="s">
        <v>33</v>
      </c>
    </row>
    <row r="101" spans="1:18" x14ac:dyDescent="0.25">
      <c r="A101" t="s">
        <v>241</v>
      </c>
      <c r="B101" s="1">
        <v>36444</v>
      </c>
      <c r="C101">
        <v>19</v>
      </c>
      <c r="D101">
        <v>154.94</v>
      </c>
      <c r="E101">
        <v>69.900000000000006</v>
      </c>
      <c r="F101" t="s">
        <v>242</v>
      </c>
      <c r="G101" t="s">
        <v>120</v>
      </c>
      <c r="H101">
        <v>76</v>
      </c>
      <c r="I101">
        <v>89</v>
      </c>
      <c r="J101">
        <v>14000000</v>
      </c>
      <c r="K101">
        <v>7000</v>
      </c>
      <c r="L101" t="s">
        <v>27</v>
      </c>
      <c r="M101">
        <v>1</v>
      </c>
      <c r="N101">
        <v>3</v>
      </c>
      <c r="O101">
        <v>4</v>
      </c>
      <c r="P101" t="s">
        <v>28</v>
      </c>
      <c r="Q101">
        <v>36800000</v>
      </c>
    </row>
    <row r="102" spans="1:18" x14ac:dyDescent="0.25">
      <c r="A102" t="s">
        <v>243</v>
      </c>
      <c r="B102" t="s">
        <v>244</v>
      </c>
      <c r="C102">
        <v>21</v>
      </c>
      <c r="D102">
        <v>193.04</v>
      </c>
      <c r="E102">
        <v>91.2</v>
      </c>
      <c r="F102" t="s">
        <v>39</v>
      </c>
      <c r="G102" t="s">
        <v>82</v>
      </c>
      <c r="H102">
        <v>76</v>
      </c>
      <c r="I102">
        <v>85</v>
      </c>
      <c r="J102">
        <v>10500000</v>
      </c>
      <c r="K102">
        <v>37000</v>
      </c>
      <c r="L102" t="s">
        <v>27</v>
      </c>
      <c r="M102">
        <v>1</v>
      </c>
      <c r="N102">
        <v>3</v>
      </c>
      <c r="O102">
        <v>2</v>
      </c>
      <c r="P102" t="s">
        <v>33</v>
      </c>
    </row>
    <row r="103" spans="1:18" x14ac:dyDescent="0.25">
      <c r="A103" t="s">
        <v>245</v>
      </c>
      <c r="B103" s="1">
        <v>35441</v>
      </c>
      <c r="C103">
        <v>21</v>
      </c>
      <c r="D103">
        <v>185.42</v>
      </c>
      <c r="E103">
        <v>73.900000000000006</v>
      </c>
      <c r="F103" t="s">
        <v>246</v>
      </c>
      <c r="G103" t="s">
        <v>32</v>
      </c>
      <c r="H103">
        <v>76</v>
      </c>
      <c r="I103">
        <v>85</v>
      </c>
      <c r="J103">
        <v>10000000</v>
      </c>
      <c r="K103">
        <v>28000</v>
      </c>
      <c r="L103" t="s">
        <v>27</v>
      </c>
      <c r="M103">
        <v>1</v>
      </c>
      <c r="N103">
        <v>3</v>
      </c>
      <c r="O103">
        <v>3</v>
      </c>
      <c r="P103" t="s">
        <v>33</v>
      </c>
      <c r="Q103">
        <v>19000000</v>
      </c>
    </row>
    <row r="104" spans="1:18" x14ac:dyDescent="0.25">
      <c r="A104" t="s">
        <v>247</v>
      </c>
      <c r="B104" s="1">
        <v>35612</v>
      </c>
      <c r="C104">
        <v>22</v>
      </c>
      <c r="D104">
        <v>187.96</v>
      </c>
      <c r="E104">
        <v>76.2</v>
      </c>
      <c r="F104" t="s">
        <v>248</v>
      </c>
      <c r="G104" t="s">
        <v>59</v>
      </c>
      <c r="H104">
        <v>76</v>
      </c>
      <c r="I104">
        <v>85</v>
      </c>
      <c r="J104">
        <v>12000000</v>
      </c>
      <c r="K104">
        <v>17000</v>
      </c>
      <c r="L104" t="s">
        <v>22</v>
      </c>
      <c r="M104">
        <v>1</v>
      </c>
      <c r="N104">
        <v>3</v>
      </c>
      <c r="O104">
        <v>4</v>
      </c>
      <c r="P104" t="s">
        <v>28</v>
      </c>
      <c r="Q104">
        <v>27600000</v>
      </c>
    </row>
    <row r="105" spans="1:18" x14ac:dyDescent="0.25">
      <c r="A105" t="s">
        <v>249</v>
      </c>
      <c r="B105" t="s">
        <v>250</v>
      </c>
      <c r="C105">
        <v>22</v>
      </c>
      <c r="D105">
        <v>190.5</v>
      </c>
      <c r="E105">
        <v>82.1</v>
      </c>
      <c r="F105" t="s">
        <v>58</v>
      </c>
      <c r="G105" t="s">
        <v>251</v>
      </c>
      <c r="H105">
        <v>76</v>
      </c>
      <c r="I105">
        <v>86</v>
      </c>
      <c r="J105">
        <v>11000000</v>
      </c>
      <c r="K105">
        <v>64000</v>
      </c>
      <c r="L105" t="s">
        <v>27</v>
      </c>
      <c r="M105">
        <v>1</v>
      </c>
      <c r="N105">
        <v>3</v>
      </c>
      <c r="O105">
        <v>3</v>
      </c>
      <c r="P105" t="s">
        <v>33</v>
      </c>
    </row>
    <row r="106" spans="1:18" x14ac:dyDescent="0.25">
      <c r="A106" t="s">
        <v>252</v>
      </c>
      <c r="B106" t="s">
        <v>253</v>
      </c>
      <c r="C106">
        <v>20</v>
      </c>
      <c r="D106">
        <v>182.88</v>
      </c>
      <c r="E106">
        <v>78</v>
      </c>
      <c r="F106" t="s">
        <v>254</v>
      </c>
      <c r="G106" t="s">
        <v>55</v>
      </c>
      <c r="H106">
        <v>76</v>
      </c>
      <c r="I106">
        <v>88</v>
      </c>
      <c r="J106">
        <v>13000000</v>
      </c>
      <c r="K106">
        <v>52000</v>
      </c>
      <c r="L106" t="s">
        <v>27</v>
      </c>
      <c r="M106">
        <v>1</v>
      </c>
      <c r="N106">
        <v>3</v>
      </c>
      <c r="O106">
        <v>3</v>
      </c>
      <c r="P106" t="s">
        <v>33</v>
      </c>
      <c r="Q106">
        <v>29300000</v>
      </c>
      <c r="R106">
        <v>5</v>
      </c>
    </row>
    <row r="107" spans="1:18" x14ac:dyDescent="0.25">
      <c r="A107" t="s">
        <v>255</v>
      </c>
      <c r="B107" s="1">
        <v>35379</v>
      </c>
      <c r="C107">
        <v>22</v>
      </c>
      <c r="D107">
        <v>182.88</v>
      </c>
      <c r="E107">
        <v>77.099999999999994</v>
      </c>
      <c r="F107" t="s">
        <v>39</v>
      </c>
      <c r="G107" t="s">
        <v>21</v>
      </c>
      <c r="H107">
        <v>75</v>
      </c>
      <c r="I107">
        <v>85</v>
      </c>
      <c r="J107">
        <v>9500000</v>
      </c>
      <c r="K107">
        <v>13000</v>
      </c>
      <c r="L107" t="s">
        <v>27</v>
      </c>
      <c r="M107">
        <v>1</v>
      </c>
      <c r="N107">
        <v>2</v>
      </c>
      <c r="O107">
        <v>2</v>
      </c>
      <c r="P107" t="s">
        <v>33</v>
      </c>
      <c r="Q107">
        <v>15200000</v>
      </c>
    </row>
    <row r="108" spans="1:18" x14ac:dyDescent="0.25">
      <c r="A108" t="s">
        <v>256</v>
      </c>
      <c r="B108" s="1">
        <v>35649</v>
      </c>
      <c r="C108">
        <v>21</v>
      </c>
      <c r="D108">
        <v>182.88</v>
      </c>
      <c r="E108">
        <v>62.1</v>
      </c>
      <c r="F108" t="s">
        <v>257</v>
      </c>
      <c r="G108" t="s">
        <v>258</v>
      </c>
      <c r="H108">
        <v>75</v>
      </c>
      <c r="I108">
        <v>86</v>
      </c>
      <c r="J108">
        <v>11500000</v>
      </c>
      <c r="K108">
        <v>39000</v>
      </c>
      <c r="L108" t="s">
        <v>22</v>
      </c>
      <c r="M108">
        <v>1</v>
      </c>
      <c r="N108">
        <v>3</v>
      </c>
      <c r="O108">
        <v>4</v>
      </c>
      <c r="P108" t="s">
        <v>28</v>
      </c>
      <c r="Q108">
        <v>24200000</v>
      </c>
      <c r="R108">
        <v>13</v>
      </c>
    </row>
    <row r="109" spans="1:18" x14ac:dyDescent="0.25">
      <c r="A109" t="s">
        <v>259</v>
      </c>
      <c r="B109" t="s">
        <v>260</v>
      </c>
      <c r="C109">
        <v>18</v>
      </c>
      <c r="D109">
        <v>170.18</v>
      </c>
      <c r="E109">
        <v>68.900000000000006</v>
      </c>
      <c r="F109" t="s">
        <v>119</v>
      </c>
      <c r="G109" t="s">
        <v>218</v>
      </c>
      <c r="H109">
        <v>75</v>
      </c>
      <c r="I109">
        <v>90</v>
      </c>
      <c r="J109">
        <v>13500000</v>
      </c>
      <c r="K109">
        <v>42000</v>
      </c>
      <c r="L109" t="s">
        <v>22</v>
      </c>
      <c r="M109">
        <v>1</v>
      </c>
      <c r="N109">
        <v>3</v>
      </c>
      <c r="O109">
        <v>4</v>
      </c>
      <c r="P109" t="s">
        <v>28</v>
      </c>
      <c r="Q109">
        <v>33400000</v>
      </c>
    </row>
    <row r="110" spans="1:18" x14ac:dyDescent="0.25">
      <c r="A110" t="s">
        <v>261</v>
      </c>
      <c r="B110" s="1">
        <v>36285</v>
      </c>
      <c r="C110">
        <v>19</v>
      </c>
      <c r="D110">
        <v>170.18</v>
      </c>
      <c r="E110">
        <v>66.2</v>
      </c>
      <c r="F110" t="s">
        <v>131</v>
      </c>
      <c r="G110" t="s">
        <v>42</v>
      </c>
      <c r="H110">
        <v>75</v>
      </c>
      <c r="I110">
        <v>86</v>
      </c>
      <c r="J110">
        <v>11000000</v>
      </c>
      <c r="K110">
        <v>28000</v>
      </c>
      <c r="L110" t="s">
        <v>27</v>
      </c>
      <c r="M110">
        <v>1</v>
      </c>
      <c r="N110">
        <v>4</v>
      </c>
      <c r="O110">
        <v>4</v>
      </c>
      <c r="P110" t="s">
        <v>33</v>
      </c>
      <c r="Q110">
        <v>20900000</v>
      </c>
    </row>
    <row r="111" spans="1:18" x14ac:dyDescent="0.25">
      <c r="A111" t="s">
        <v>262</v>
      </c>
      <c r="B111" s="1">
        <v>35916</v>
      </c>
      <c r="C111">
        <v>21</v>
      </c>
      <c r="D111">
        <v>154.94</v>
      </c>
      <c r="E111">
        <v>73</v>
      </c>
      <c r="F111" t="s">
        <v>263</v>
      </c>
      <c r="G111" t="s">
        <v>59</v>
      </c>
      <c r="H111">
        <v>75</v>
      </c>
      <c r="I111">
        <v>87</v>
      </c>
      <c r="J111">
        <v>12000000</v>
      </c>
      <c r="K111">
        <v>77000</v>
      </c>
      <c r="L111" t="s">
        <v>22</v>
      </c>
      <c r="M111">
        <v>1</v>
      </c>
      <c r="N111">
        <v>3</v>
      </c>
      <c r="O111">
        <v>4</v>
      </c>
      <c r="P111" t="s">
        <v>33</v>
      </c>
      <c r="Q111">
        <v>27000000</v>
      </c>
    </row>
    <row r="112" spans="1:18" x14ac:dyDescent="0.25">
      <c r="A112" t="s">
        <v>264</v>
      </c>
      <c r="B112" t="s">
        <v>265</v>
      </c>
      <c r="C112">
        <v>20</v>
      </c>
      <c r="D112">
        <v>185.42</v>
      </c>
      <c r="E112">
        <v>83.9</v>
      </c>
      <c r="F112" t="s">
        <v>266</v>
      </c>
      <c r="G112" t="s">
        <v>267</v>
      </c>
      <c r="H112">
        <v>75</v>
      </c>
      <c r="I112">
        <v>85</v>
      </c>
      <c r="J112">
        <v>10500000</v>
      </c>
      <c r="K112">
        <v>13000</v>
      </c>
      <c r="L112" t="s">
        <v>27</v>
      </c>
      <c r="M112">
        <v>1</v>
      </c>
      <c r="N112">
        <v>3</v>
      </c>
      <c r="O112">
        <v>3</v>
      </c>
      <c r="P112" t="s">
        <v>33</v>
      </c>
      <c r="Q112">
        <v>20000000</v>
      </c>
      <c r="R112">
        <v>8</v>
      </c>
    </row>
    <row r="113" spans="1:17" x14ac:dyDescent="0.25">
      <c r="A113" t="s">
        <v>268</v>
      </c>
      <c r="B113" t="s">
        <v>269</v>
      </c>
      <c r="C113">
        <v>21</v>
      </c>
      <c r="D113">
        <v>175.26</v>
      </c>
      <c r="E113">
        <v>73.900000000000006</v>
      </c>
      <c r="F113" t="s">
        <v>270</v>
      </c>
      <c r="G113" t="s">
        <v>271</v>
      </c>
      <c r="H113">
        <v>75</v>
      </c>
      <c r="I113">
        <v>86</v>
      </c>
      <c r="J113">
        <v>11500000</v>
      </c>
      <c r="K113">
        <v>27000</v>
      </c>
      <c r="L113" t="s">
        <v>27</v>
      </c>
      <c r="M113">
        <v>1</v>
      </c>
      <c r="N113">
        <v>4</v>
      </c>
      <c r="O113">
        <v>4</v>
      </c>
      <c r="P113" t="s">
        <v>33</v>
      </c>
      <c r="Q113">
        <v>25300000</v>
      </c>
    </row>
    <row r="114" spans="1:17" x14ac:dyDescent="0.25">
      <c r="A114" t="s">
        <v>272</v>
      </c>
      <c r="B114" s="1">
        <v>35471</v>
      </c>
      <c r="C114">
        <v>21</v>
      </c>
      <c r="D114">
        <v>190.5</v>
      </c>
      <c r="E114">
        <v>79.8</v>
      </c>
      <c r="F114" t="s">
        <v>47</v>
      </c>
      <c r="G114" t="s">
        <v>218</v>
      </c>
      <c r="H114">
        <v>75</v>
      </c>
      <c r="I114">
        <v>85</v>
      </c>
      <c r="J114">
        <v>11000000</v>
      </c>
      <c r="K114">
        <v>64000</v>
      </c>
      <c r="L114" t="s">
        <v>27</v>
      </c>
      <c r="M114">
        <v>1</v>
      </c>
      <c r="N114">
        <v>3</v>
      </c>
      <c r="O114">
        <v>3</v>
      </c>
      <c r="P114" t="s">
        <v>28</v>
      </c>
    </row>
    <row r="115" spans="1:17" x14ac:dyDescent="0.25">
      <c r="A115" t="s">
        <v>273</v>
      </c>
      <c r="B115" t="s">
        <v>274</v>
      </c>
      <c r="C115">
        <v>20</v>
      </c>
      <c r="D115">
        <v>175.26</v>
      </c>
      <c r="E115">
        <v>68</v>
      </c>
      <c r="F115" t="s">
        <v>131</v>
      </c>
      <c r="G115" t="s">
        <v>275</v>
      </c>
      <c r="H115">
        <v>75</v>
      </c>
      <c r="I115">
        <v>85</v>
      </c>
      <c r="J115">
        <v>11000000</v>
      </c>
      <c r="K115">
        <v>11000</v>
      </c>
      <c r="L115" t="s">
        <v>27</v>
      </c>
      <c r="M115">
        <v>1</v>
      </c>
      <c r="N115">
        <v>4</v>
      </c>
      <c r="O115">
        <v>4</v>
      </c>
      <c r="P115" t="s">
        <v>33</v>
      </c>
      <c r="Q115">
        <v>24200000</v>
      </c>
    </row>
    <row r="116" spans="1:17" x14ac:dyDescent="0.25">
      <c r="A116" t="s">
        <v>276</v>
      </c>
      <c r="B116" t="s">
        <v>277</v>
      </c>
      <c r="C116">
        <v>22</v>
      </c>
      <c r="D116">
        <v>152.4</v>
      </c>
      <c r="E116">
        <v>68</v>
      </c>
      <c r="F116" t="s">
        <v>87</v>
      </c>
      <c r="G116" t="s">
        <v>59</v>
      </c>
      <c r="H116">
        <v>74</v>
      </c>
      <c r="I116">
        <v>85</v>
      </c>
      <c r="J116">
        <v>8500000</v>
      </c>
      <c r="K116">
        <v>63000</v>
      </c>
      <c r="L116" t="s">
        <v>22</v>
      </c>
      <c r="M116">
        <v>1</v>
      </c>
      <c r="N116">
        <v>3</v>
      </c>
      <c r="O116">
        <v>2</v>
      </c>
      <c r="P116" t="s">
        <v>33</v>
      </c>
      <c r="Q116">
        <v>19100000</v>
      </c>
    </row>
    <row r="117" spans="1:17" x14ac:dyDescent="0.25">
      <c r="A117" t="s">
        <v>278</v>
      </c>
      <c r="B117" s="1">
        <v>36439</v>
      </c>
      <c r="C117">
        <v>19</v>
      </c>
      <c r="D117">
        <v>187.96</v>
      </c>
      <c r="E117">
        <v>81.2</v>
      </c>
      <c r="F117" t="s">
        <v>279</v>
      </c>
      <c r="G117" t="s">
        <v>120</v>
      </c>
      <c r="H117">
        <v>74</v>
      </c>
      <c r="I117">
        <v>86</v>
      </c>
      <c r="J117">
        <v>10000000</v>
      </c>
      <c r="K117">
        <v>15000</v>
      </c>
      <c r="L117" t="s">
        <v>27</v>
      </c>
      <c r="M117">
        <v>1</v>
      </c>
      <c r="N117">
        <v>4</v>
      </c>
      <c r="O117">
        <v>4</v>
      </c>
      <c r="P117" t="s">
        <v>33</v>
      </c>
      <c r="Q117">
        <v>21000000</v>
      </c>
    </row>
    <row r="118" spans="1:17" x14ac:dyDescent="0.25">
      <c r="A118" t="s">
        <v>280</v>
      </c>
      <c r="B118" t="s">
        <v>281</v>
      </c>
      <c r="C118">
        <v>20</v>
      </c>
      <c r="D118">
        <v>187.96</v>
      </c>
      <c r="E118">
        <v>73</v>
      </c>
      <c r="F118" t="s">
        <v>39</v>
      </c>
      <c r="G118" t="s">
        <v>120</v>
      </c>
      <c r="H118">
        <v>74</v>
      </c>
      <c r="I118">
        <v>85</v>
      </c>
      <c r="J118">
        <v>8000000</v>
      </c>
      <c r="K118">
        <v>5000</v>
      </c>
      <c r="L118" t="s">
        <v>22</v>
      </c>
      <c r="M118">
        <v>1</v>
      </c>
      <c r="N118">
        <v>3</v>
      </c>
      <c r="O118">
        <v>2</v>
      </c>
      <c r="P118" t="s">
        <v>28</v>
      </c>
      <c r="Q118">
        <v>17600000</v>
      </c>
    </row>
    <row r="119" spans="1:17" x14ac:dyDescent="0.25">
      <c r="A119" t="s">
        <v>282</v>
      </c>
      <c r="B119" t="s">
        <v>214</v>
      </c>
      <c r="C119">
        <v>22</v>
      </c>
      <c r="D119">
        <v>167.64</v>
      </c>
      <c r="E119">
        <v>64</v>
      </c>
      <c r="F119" t="s">
        <v>283</v>
      </c>
      <c r="G119" t="s">
        <v>32</v>
      </c>
      <c r="H119">
        <v>74</v>
      </c>
      <c r="I119">
        <v>85</v>
      </c>
      <c r="J119">
        <v>9500000</v>
      </c>
      <c r="K119">
        <v>36000</v>
      </c>
      <c r="L119" t="s">
        <v>27</v>
      </c>
      <c r="M119">
        <v>1</v>
      </c>
      <c r="N119">
        <v>4</v>
      </c>
      <c r="O119">
        <v>3</v>
      </c>
      <c r="P119" t="s">
        <v>33</v>
      </c>
    </row>
    <row r="120" spans="1:17" x14ac:dyDescent="0.25">
      <c r="A120" t="s">
        <v>284</v>
      </c>
      <c r="B120" s="1">
        <v>36434</v>
      </c>
      <c r="C120">
        <v>20</v>
      </c>
      <c r="D120">
        <v>152.4</v>
      </c>
      <c r="E120">
        <v>64</v>
      </c>
      <c r="F120" t="s">
        <v>119</v>
      </c>
      <c r="G120" t="s">
        <v>218</v>
      </c>
      <c r="H120">
        <v>74</v>
      </c>
      <c r="I120">
        <v>86</v>
      </c>
      <c r="J120">
        <v>10000000</v>
      </c>
      <c r="K120">
        <v>34000</v>
      </c>
      <c r="L120" t="s">
        <v>27</v>
      </c>
      <c r="M120">
        <v>1</v>
      </c>
      <c r="N120">
        <v>4</v>
      </c>
      <c r="O120">
        <v>3</v>
      </c>
      <c r="P120" t="s">
        <v>28</v>
      </c>
    </row>
    <row r="121" spans="1:17" x14ac:dyDescent="0.25">
      <c r="A121" t="s">
        <v>285</v>
      </c>
      <c r="B121" t="s">
        <v>286</v>
      </c>
      <c r="C121">
        <v>19</v>
      </c>
      <c r="D121">
        <v>175.26</v>
      </c>
      <c r="E121">
        <v>68</v>
      </c>
      <c r="F121" t="s">
        <v>127</v>
      </c>
      <c r="G121" t="s">
        <v>287</v>
      </c>
      <c r="H121">
        <v>74</v>
      </c>
      <c r="I121">
        <v>85</v>
      </c>
      <c r="J121">
        <v>9500000</v>
      </c>
      <c r="K121">
        <v>15000</v>
      </c>
      <c r="L121" t="s">
        <v>22</v>
      </c>
      <c r="M121">
        <v>1</v>
      </c>
      <c r="N121">
        <v>3</v>
      </c>
      <c r="O121">
        <v>4</v>
      </c>
      <c r="P121" t="s">
        <v>28</v>
      </c>
      <c r="Q121">
        <v>16200000</v>
      </c>
    </row>
    <row r="122" spans="1:17" x14ac:dyDescent="0.25">
      <c r="A122" t="s">
        <v>288</v>
      </c>
      <c r="B122" s="1">
        <v>35650</v>
      </c>
      <c r="C122">
        <v>21</v>
      </c>
      <c r="D122">
        <v>154.94</v>
      </c>
      <c r="E122">
        <v>68</v>
      </c>
      <c r="F122" t="s">
        <v>81</v>
      </c>
      <c r="G122" t="s">
        <v>59</v>
      </c>
      <c r="H122">
        <v>74</v>
      </c>
      <c r="I122">
        <v>85</v>
      </c>
      <c r="J122">
        <v>9500000</v>
      </c>
      <c r="K122">
        <v>34000</v>
      </c>
      <c r="L122" t="s">
        <v>27</v>
      </c>
      <c r="M122">
        <v>1</v>
      </c>
      <c r="N122">
        <v>3</v>
      </c>
      <c r="O122">
        <v>3</v>
      </c>
      <c r="P122" t="s">
        <v>28</v>
      </c>
      <c r="Q122">
        <v>20000000</v>
      </c>
    </row>
    <row r="123" spans="1:17" x14ac:dyDescent="0.25">
      <c r="A123" t="s">
        <v>289</v>
      </c>
      <c r="B123" s="1">
        <v>35593</v>
      </c>
      <c r="C123">
        <v>21</v>
      </c>
      <c r="D123">
        <v>185.42</v>
      </c>
      <c r="E123">
        <v>69.900000000000006</v>
      </c>
      <c r="F123" t="s">
        <v>290</v>
      </c>
      <c r="G123" t="s">
        <v>195</v>
      </c>
      <c r="H123">
        <v>73</v>
      </c>
      <c r="I123">
        <v>87</v>
      </c>
      <c r="J123">
        <v>9000000</v>
      </c>
      <c r="K123">
        <v>12000</v>
      </c>
      <c r="L123" t="s">
        <v>27</v>
      </c>
      <c r="M123">
        <v>1</v>
      </c>
      <c r="N123">
        <v>3</v>
      </c>
      <c r="O123">
        <v>3</v>
      </c>
      <c r="P123" t="s">
        <v>28</v>
      </c>
      <c r="Q123">
        <v>21800000</v>
      </c>
    </row>
    <row r="124" spans="1:17" x14ac:dyDescent="0.25">
      <c r="A124" t="s">
        <v>291</v>
      </c>
      <c r="B124" s="1">
        <v>36130</v>
      </c>
      <c r="C124">
        <v>21</v>
      </c>
      <c r="D124">
        <v>187.96</v>
      </c>
      <c r="E124">
        <v>68.900000000000006</v>
      </c>
      <c r="F124" t="s">
        <v>39</v>
      </c>
      <c r="G124" t="s">
        <v>21</v>
      </c>
      <c r="H124">
        <v>73</v>
      </c>
      <c r="I124">
        <v>85</v>
      </c>
      <c r="J124">
        <v>6500000</v>
      </c>
      <c r="K124">
        <v>37000</v>
      </c>
      <c r="L124" t="s">
        <v>27</v>
      </c>
      <c r="M124">
        <v>1</v>
      </c>
      <c r="N124">
        <v>3</v>
      </c>
      <c r="O124">
        <v>3</v>
      </c>
      <c r="P124" t="s">
        <v>28</v>
      </c>
      <c r="Q124">
        <v>13300000</v>
      </c>
    </row>
    <row r="125" spans="1:17" x14ac:dyDescent="0.25">
      <c r="A125" t="s">
        <v>292</v>
      </c>
      <c r="B125" t="s">
        <v>293</v>
      </c>
      <c r="C125">
        <v>18</v>
      </c>
      <c r="D125">
        <v>172.72</v>
      </c>
      <c r="E125">
        <v>60.8</v>
      </c>
      <c r="F125" t="s">
        <v>294</v>
      </c>
      <c r="G125" t="s">
        <v>295</v>
      </c>
      <c r="H125">
        <v>72</v>
      </c>
      <c r="I125">
        <v>88</v>
      </c>
      <c r="J125">
        <v>6000000</v>
      </c>
      <c r="K125">
        <v>11000</v>
      </c>
      <c r="L125" t="s">
        <v>22</v>
      </c>
      <c r="M125">
        <v>1</v>
      </c>
      <c r="N125">
        <v>3</v>
      </c>
      <c r="O125">
        <v>4</v>
      </c>
      <c r="P125" t="s">
        <v>28</v>
      </c>
      <c r="Q125">
        <v>16400000</v>
      </c>
    </row>
    <row r="126" spans="1:17" x14ac:dyDescent="0.25">
      <c r="A126" t="s">
        <v>296</v>
      </c>
      <c r="B126" t="s">
        <v>297</v>
      </c>
      <c r="C126">
        <v>19</v>
      </c>
      <c r="D126">
        <v>182.88</v>
      </c>
      <c r="E126">
        <v>78.900000000000006</v>
      </c>
      <c r="F126" t="s">
        <v>47</v>
      </c>
      <c r="G126" t="s">
        <v>36</v>
      </c>
      <c r="H126">
        <v>72</v>
      </c>
      <c r="I126">
        <v>87</v>
      </c>
      <c r="J126">
        <v>6500000</v>
      </c>
      <c r="K126">
        <v>32000</v>
      </c>
      <c r="L126" t="s">
        <v>27</v>
      </c>
      <c r="M126">
        <v>1</v>
      </c>
      <c r="N126">
        <v>3</v>
      </c>
      <c r="O126">
        <v>3</v>
      </c>
      <c r="P126" t="s">
        <v>28</v>
      </c>
      <c r="Q126">
        <v>14800000</v>
      </c>
    </row>
    <row r="127" spans="1:17" x14ac:dyDescent="0.25">
      <c r="A127" t="s">
        <v>298</v>
      </c>
      <c r="B127" t="s">
        <v>299</v>
      </c>
      <c r="C127">
        <v>19</v>
      </c>
      <c r="D127">
        <v>154.94</v>
      </c>
      <c r="E127">
        <v>73</v>
      </c>
      <c r="F127" t="s">
        <v>143</v>
      </c>
      <c r="G127" t="s">
        <v>32</v>
      </c>
      <c r="H127">
        <v>72</v>
      </c>
      <c r="I127">
        <v>85</v>
      </c>
      <c r="J127">
        <v>5500000</v>
      </c>
      <c r="K127">
        <v>9000</v>
      </c>
      <c r="L127" t="s">
        <v>22</v>
      </c>
      <c r="M127">
        <v>1</v>
      </c>
      <c r="N127">
        <v>3</v>
      </c>
      <c r="O127">
        <v>4</v>
      </c>
      <c r="P127" t="s">
        <v>33</v>
      </c>
      <c r="Q127">
        <v>12800000</v>
      </c>
    </row>
    <row r="128" spans="1:17" x14ac:dyDescent="0.25">
      <c r="A128" t="s">
        <v>300</v>
      </c>
      <c r="B128" s="1">
        <v>36775</v>
      </c>
      <c r="C128">
        <v>18</v>
      </c>
      <c r="D128">
        <v>167.64</v>
      </c>
      <c r="E128">
        <v>58.1</v>
      </c>
      <c r="F128" t="s">
        <v>301</v>
      </c>
      <c r="G128" t="s">
        <v>168</v>
      </c>
      <c r="H128">
        <v>72</v>
      </c>
      <c r="I128">
        <v>85</v>
      </c>
      <c r="J128">
        <v>5500000</v>
      </c>
      <c r="K128">
        <v>8000</v>
      </c>
      <c r="L128" t="s">
        <v>22</v>
      </c>
      <c r="M128">
        <v>1</v>
      </c>
      <c r="N128">
        <v>3</v>
      </c>
      <c r="O128">
        <v>3</v>
      </c>
      <c r="P128" t="s">
        <v>33</v>
      </c>
      <c r="Q128">
        <v>15000000</v>
      </c>
    </row>
    <row r="129" spans="1:18" x14ac:dyDescent="0.25">
      <c r="A129" t="s">
        <v>302</v>
      </c>
      <c r="B129" t="s">
        <v>303</v>
      </c>
      <c r="C129">
        <v>20</v>
      </c>
      <c r="D129">
        <v>187.96</v>
      </c>
      <c r="E129">
        <v>68</v>
      </c>
      <c r="F129" t="s">
        <v>171</v>
      </c>
      <c r="G129" t="s">
        <v>42</v>
      </c>
      <c r="H129">
        <v>71</v>
      </c>
      <c r="I129">
        <v>86</v>
      </c>
      <c r="J129">
        <v>5000000</v>
      </c>
      <c r="K129">
        <v>6000</v>
      </c>
      <c r="L129" t="s">
        <v>22</v>
      </c>
      <c r="M129">
        <v>1</v>
      </c>
      <c r="N129">
        <v>3</v>
      </c>
      <c r="O129">
        <v>4</v>
      </c>
      <c r="P129" t="s">
        <v>28</v>
      </c>
      <c r="Q129">
        <v>10600000</v>
      </c>
    </row>
    <row r="130" spans="1:18" x14ac:dyDescent="0.25">
      <c r="A130" t="s">
        <v>304</v>
      </c>
      <c r="B130" s="1">
        <v>36163</v>
      </c>
      <c r="C130">
        <v>20</v>
      </c>
      <c r="D130">
        <v>175.26</v>
      </c>
      <c r="E130">
        <v>72.099999999999994</v>
      </c>
      <c r="F130" t="s">
        <v>146</v>
      </c>
      <c r="G130" t="s">
        <v>78</v>
      </c>
      <c r="H130">
        <v>71</v>
      </c>
      <c r="I130">
        <v>85</v>
      </c>
      <c r="J130">
        <v>5000000</v>
      </c>
      <c r="K130">
        <v>1000</v>
      </c>
      <c r="L130" t="s">
        <v>27</v>
      </c>
      <c r="M130">
        <v>1</v>
      </c>
      <c r="N130">
        <v>3</v>
      </c>
      <c r="O130">
        <v>3</v>
      </c>
      <c r="P130" t="s">
        <v>28</v>
      </c>
      <c r="Q130">
        <v>13600000</v>
      </c>
    </row>
    <row r="131" spans="1:18" x14ac:dyDescent="0.25">
      <c r="A131" t="s">
        <v>305</v>
      </c>
      <c r="B131" t="s">
        <v>306</v>
      </c>
      <c r="C131">
        <v>20</v>
      </c>
      <c r="D131">
        <v>175.26</v>
      </c>
      <c r="E131">
        <v>69.900000000000006</v>
      </c>
      <c r="F131" t="s">
        <v>31</v>
      </c>
      <c r="G131" t="s">
        <v>21</v>
      </c>
      <c r="H131">
        <v>71</v>
      </c>
      <c r="I131">
        <v>85</v>
      </c>
      <c r="J131">
        <v>5000000</v>
      </c>
      <c r="K131">
        <v>13000</v>
      </c>
      <c r="L131" t="s">
        <v>27</v>
      </c>
      <c r="M131">
        <v>1</v>
      </c>
      <c r="N131">
        <v>3</v>
      </c>
      <c r="O131">
        <v>3</v>
      </c>
      <c r="P131" t="s">
        <v>33</v>
      </c>
    </row>
    <row r="132" spans="1:18" x14ac:dyDescent="0.25">
      <c r="A132" t="s">
        <v>307</v>
      </c>
      <c r="B132" s="1">
        <v>36013</v>
      </c>
      <c r="C132">
        <v>20</v>
      </c>
      <c r="D132">
        <v>185.42</v>
      </c>
      <c r="E132">
        <v>82.1</v>
      </c>
      <c r="F132" t="s">
        <v>39</v>
      </c>
      <c r="G132" t="s">
        <v>36</v>
      </c>
      <c r="H132">
        <v>70</v>
      </c>
      <c r="I132">
        <v>85</v>
      </c>
      <c r="J132">
        <v>3500000</v>
      </c>
      <c r="K132">
        <v>2000</v>
      </c>
      <c r="L132" t="s">
        <v>27</v>
      </c>
      <c r="M132">
        <v>1</v>
      </c>
      <c r="N132">
        <v>5</v>
      </c>
      <c r="O132">
        <v>2</v>
      </c>
      <c r="P132" t="s">
        <v>33</v>
      </c>
    </row>
    <row r="133" spans="1:18" x14ac:dyDescent="0.25">
      <c r="A133" t="s">
        <v>308</v>
      </c>
      <c r="B133" t="s">
        <v>309</v>
      </c>
      <c r="C133">
        <v>19</v>
      </c>
      <c r="D133">
        <v>170.18</v>
      </c>
      <c r="E133">
        <v>55.8</v>
      </c>
      <c r="F133" t="s">
        <v>143</v>
      </c>
      <c r="G133" t="s">
        <v>59</v>
      </c>
      <c r="H133">
        <v>69</v>
      </c>
      <c r="I133">
        <v>89</v>
      </c>
      <c r="J133">
        <v>2100000</v>
      </c>
      <c r="K133">
        <v>24000</v>
      </c>
      <c r="L133" t="s">
        <v>27</v>
      </c>
      <c r="M133">
        <v>1</v>
      </c>
      <c r="N133">
        <v>3</v>
      </c>
      <c r="O133">
        <v>3</v>
      </c>
      <c r="P133" t="s">
        <v>28</v>
      </c>
      <c r="Q133">
        <v>6500000</v>
      </c>
    </row>
    <row r="134" spans="1:18" x14ac:dyDescent="0.25">
      <c r="A134" t="s">
        <v>310</v>
      </c>
      <c r="B134" s="1">
        <v>35891</v>
      </c>
      <c r="C134">
        <v>20</v>
      </c>
      <c r="D134">
        <v>152.4</v>
      </c>
      <c r="E134">
        <v>60.8</v>
      </c>
      <c r="F134" t="s">
        <v>152</v>
      </c>
      <c r="G134" t="s">
        <v>311</v>
      </c>
      <c r="H134">
        <v>69</v>
      </c>
      <c r="I134">
        <v>85</v>
      </c>
      <c r="J134">
        <v>2100000</v>
      </c>
      <c r="K134">
        <v>3000</v>
      </c>
      <c r="L134" t="s">
        <v>27</v>
      </c>
      <c r="M134">
        <v>1</v>
      </c>
      <c r="N134">
        <v>3</v>
      </c>
      <c r="O134">
        <v>2</v>
      </c>
      <c r="P134" t="s">
        <v>28</v>
      </c>
      <c r="Q134">
        <v>4100000</v>
      </c>
    </row>
    <row r="135" spans="1:18" x14ac:dyDescent="0.25">
      <c r="A135" t="s">
        <v>312</v>
      </c>
      <c r="B135" s="1">
        <v>36227</v>
      </c>
      <c r="C135">
        <v>19</v>
      </c>
      <c r="D135">
        <v>170.18</v>
      </c>
      <c r="E135">
        <v>68</v>
      </c>
      <c r="F135" t="s">
        <v>313</v>
      </c>
      <c r="G135" t="s">
        <v>59</v>
      </c>
      <c r="H135">
        <v>69</v>
      </c>
      <c r="I135">
        <v>86</v>
      </c>
      <c r="J135">
        <v>2200000</v>
      </c>
      <c r="K135">
        <v>29000</v>
      </c>
      <c r="L135" t="s">
        <v>22</v>
      </c>
      <c r="M135">
        <v>1</v>
      </c>
      <c r="N135">
        <v>5</v>
      </c>
      <c r="O135">
        <v>4</v>
      </c>
      <c r="P135" t="s">
        <v>33</v>
      </c>
      <c r="Q135">
        <v>5800000</v>
      </c>
    </row>
    <row r="136" spans="1:18" x14ac:dyDescent="0.25">
      <c r="A136" t="s">
        <v>314</v>
      </c>
      <c r="B136" s="1">
        <v>37232</v>
      </c>
      <c r="C136">
        <v>17</v>
      </c>
      <c r="D136">
        <v>172.72</v>
      </c>
      <c r="E136">
        <v>63</v>
      </c>
      <c r="F136" t="s">
        <v>315</v>
      </c>
      <c r="G136" t="s">
        <v>61</v>
      </c>
      <c r="H136">
        <v>68</v>
      </c>
      <c r="I136">
        <v>87</v>
      </c>
      <c r="J136">
        <v>1800000</v>
      </c>
      <c r="K136">
        <v>3000</v>
      </c>
      <c r="L136" t="s">
        <v>27</v>
      </c>
      <c r="M136">
        <v>1</v>
      </c>
      <c r="N136">
        <v>3</v>
      </c>
      <c r="O136">
        <v>3</v>
      </c>
      <c r="P136" t="s">
        <v>33</v>
      </c>
      <c r="Q136">
        <v>3800000</v>
      </c>
    </row>
    <row r="137" spans="1:18" x14ac:dyDescent="0.25">
      <c r="A137" t="s">
        <v>316</v>
      </c>
      <c r="B137" s="1">
        <v>36625</v>
      </c>
      <c r="C137">
        <v>18</v>
      </c>
      <c r="D137">
        <v>170.18</v>
      </c>
      <c r="E137">
        <v>68</v>
      </c>
      <c r="F137" t="s">
        <v>317</v>
      </c>
      <c r="G137" t="s">
        <v>59</v>
      </c>
      <c r="H137">
        <v>68</v>
      </c>
      <c r="I137">
        <v>87</v>
      </c>
      <c r="J137">
        <v>1800000</v>
      </c>
      <c r="K137">
        <v>8000</v>
      </c>
      <c r="L137" t="s">
        <v>22</v>
      </c>
      <c r="M137">
        <v>1</v>
      </c>
      <c r="N137">
        <v>3</v>
      </c>
      <c r="O137">
        <v>3</v>
      </c>
      <c r="P137" t="s">
        <v>28</v>
      </c>
      <c r="Q137">
        <v>4100000</v>
      </c>
    </row>
    <row r="138" spans="1:18" x14ac:dyDescent="0.25">
      <c r="A138" t="s">
        <v>318</v>
      </c>
      <c r="B138" s="1">
        <v>36262</v>
      </c>
      <c r="C138">
        <v>19</v>
      </c>
      <c r="D138">
        <v>182.88</v>
      </c>
      <c r="E138">
        <v>69.900000000000006</v>
      </c>
      <c r="F138" t="s">
        <v>134</v>
      </c>
      <c r="G138" t="s">
        <v>42</v>
      </c>
      <c r="H138">
        <v>66</v>
      </c>
      <c r="I138">
        <v>85</v>
      </c>
      <c r="J138">
        <v>1300000</v>
      </c>
      <c r="K138">
        <v>15000</v>
      </c>
      <c r="L138" t="s">
        <v>22</v>
      </c>
      <c r="M138">
        <v>1</v>
      </c>
      <c r="N138">
        <v>4</v>
      </c>
      <c r="O138">
        <v>4</v>
      </c>
      <c r="P138" t="s">
        <v>28</v>
      </c>
      <c r="Q138">
        <v>3300000</v>
      </c>
    </row>
    <row r="139" spans="1:18" x14ac:dyDescent="0.25">
      <c r="A139" t="s">
        <v>319</v>
      </c>
      <c r="B139" t="s">
        <v>320</v>
      </c>
      <c r="C139">
        <v>19</v>
      </c>
      <c r="D139">
        <v>175.26</v>
      </c>
      <c r="E139">
        <v>69.900000000000006</v>
      </c>
      <c r="F139" t="s">
        <v>47</v>
      </c>
      <c r="G139" t="s">
        <v>218</v>
      </c>
      <c r="H139">
        <v>66</v>
      </c>
      <c r="I139">
        <v>85</v>
      </c>
      <c r="J139">
        <v>1400000</v>
      </c>
      <c r="K139">
        <v>13000</v>
      </c>
      <c r="L139" t="s">
        <v>27</v>
      </c>
      <c r="M139">
        <v>1</v>
      </c>
      <c r="N139">
        <v>3</v>
      </c>
      <c r="O139">
        <v>3</v>
      </c>
      <c r="P139" t="s">
        <v>28</v>
      </c>
      <c r="Q139">
        <v>3500000</v>
      </c>
    </row>
    <row r="140" spans="1:18" x14ac:dyDescent="0.25">
      <c r="A140" t="s">
        <v>321</v>
      </c>
      <c r="B140" s="1">
        <v>37020</v>
      </c>
      <c r="C140">
        <v>17</v>
      </c>
      <c r="D140">
        <v>152.4</v>
      </c>
      <c r="E140">
        <v>69.900000000000006</v>
      </c>
      <c r="F140" t="s">
        <v>131</v>
      </c>
      <c r="G140" t="s">
        <v>218</v>
      </c>
      <c r="H140">
        <v>65</v>
      </c>
      <c r="I140">
        <v>86</v>
      </c>
      <c r="J140">
        <v>1200000</v>
      </c>
      <c r="K140">
        <v>9000</v>
      </c>
      <c r="L140" t="s">
        <v>22</v>
      </c>
      <c r="M140">
        <v>1</v>
      </c>
      <c r="N140">
        <v>4</v>
      </c>
      <c r="O140">
        <v>3</v>
      </c>
      <c r="P140" t="s">
        <v>33</v>
      </c>
      <c r="Q140">
        <v>3400000</v>
      </c>
    </row>
    <row r="141" spans="1:18" x14ac:dyDescent="0.25">
      <c r="A141" t="s">
        <v>322</v>
      </c>
      <c r="B141" t="s">
        <v>323</v>
      </c>
      <c r="C141">
        <v>19</v>
      </c>
      <c r="D141">
        <v>185.42</v>
      </c>
      <c r="E141">
        <v>78.900000000000006</v>
      </c>
      <c r="F141" t="s">
        <v>47</v>
      </c>
      <c r="G141" t="s">
        <v>267</v>
      </c>
      <c r="H141">
        <v>65</v>
      </c>
      <c r="I141">
        <v>85</v>
      </c>
      <c r="J141">
        <v>1100000</v>
      </c>
      <c r="K141">
        <v>4000</v>
      </c>
      <c r="L141" t="s">
        <v>27</v>
      </c>
      <c r="M141">
        <v>1</v>
      </c>
      <c r="N141">
        <v>3</v>
      </c>
      <c r="O141">
        <v>3</v>
      </c>
      <c r="P141" t="s">
        <v>33</v>
      </c>
      <c r="Q141">
        <v>3000000</v>
      </c>
      <c r="R141">
        <v>16</v>
      </c>
    </row>
    <row r="142" spans="1:18" x14ac:dyDescent="0.25">
      <c r="A142" t="s">
        <v>324</v>
      </c>
      <c r="B142" t="s">
        <v>325</v>
      </c>
      <c r="C142">
        <v>18</v>
      </c>
      <c r="D142">
        <v>182.88</v>
      </c>
      <c r="E142">
        <v>72.099999999999994</v>
      </c>
      <c r="F142" t="s">
        <v>326</v>
      </c>
      <c r="G142" t="s">
        <v>258</v>
      </c>
      <c r="H142">
        <v>65</v>
      </c>
      <c r="I142">
        <v>86</v>
      </c>
      <c r="J142">
        <v>1100000</v>
      </c>
      <c r="K142">
        <v>8000</v>
      </c>
      <c r="L142" t="s">
        <v>27</v>
      </c>
      <c r="M142">
        <v>1</v>
      </c>
      <c r="N142">
        <v>3</v>
      </c>
      <c r="O142">
        <v>2</v>
      </c>
      <c r="P142" t="s">
        <v>28</v>
      </c>
      <c r="Q142">
        <v>3000000</v>
      </c>
      <c r="R142">
        <v>15</v>
      </c>
    </row>
    <row r="143" spans="1:18" x14ac:dyDescent="0.25">
      <c r="A143" t="s">
        <v>327</v>
      </c>
      <c r="B143" t="s">
        <v>328</v>
      </c>
      <c r="C143">
        <v>17</v>
      </c>
      <c r="D143">
        <v>182.88</v>
      </c>
      <c r="E143">
        <v>67.099999999999994</v>
      </c>
      <c r="F143" t="s">
        <v>246</v>
      </c>
      <c r="G143" t="s">
        <v>42</v>
      </c>
      <c r="H143">
        <v>61</v>
      </c>
      <c r="I143">
        <v>85</v>
      </c>
      <c r="J143">
        <v>500000</v>
      </c>
      <c r="K143">
        <v>4000</v>
      </c>
      <c r="L143" t="s">
        <v>27</v>
      </c>
      <c r="M143">
        <v>1</v>
      </c>
      <c r="N143">
        <v>3</v>
      </c>
      <c r="O143">
        <v>2</v>
      </c>
      <c r="P143" t="s">
        <v>28</v>
      </c>
      <c r="Q143">
        <v>1400000</v>
      </c>
    </row>
    <row r="144" spans="1:18" x14ac:dyDescent="0.25">
      <c r="A144" t="s">
        <v>329</v>
      </c>
      <c r="B144" s="1">
        <v>37501</v>
      </c>
      <c r="C144">
        <v>17</v>
      </c>
      <c r="D144">
        <v>185.42</v>
      </c>
      <c r="E144">
        <v>74.8</v>
      </c>
      <c r="F144" t="s">
        <v>119</v>
      </c>
      <c r="G144" t="s">
        <v>32</v>
      </c>
      <c r="H144">
        <v>61</v>
      </c>
      <c r="I144">
        <v>85</v>
      </c>
      <c r="J144">
        <v>550000</v>
      </c>
      <c r="K144">
        <v>1000</v>
      </c>
      <c r="L144" t="s">
        <v>27</v>
      </c>
      <c r="M144">
        <v>1</v>
      </c>
      <c r="N144">
        <v>3</v>
      </c>
      <c r="O144">
        <v>3</v>
      </c>
      <c r="P144" t="s">
        <v>33</v>
      </c>
      <c r="Q144">
        <v>1500000</v>
      </c>
    </row>
    <row r="145" spans="1:17" x14ac:dyDescent="0.25">
      <c r="A145" t="s">
        <v>330</v>
      </c>
      <c r="B145" s="1">
        <v>36954</v>
      </c>
      <c r="C145">
        <v>17</v>
      </c>
      <c r="D145">
        <v>152.4</v>
      </c>
      <c r="E145">
        <v>64.900000000000006</v>
      </c>
      <c r="F145" t="s">
        <v>31</v>
      </c>
      <c r="G145" t="s">
        <v>36</v>
      </c>
      <c r="H145">
        <v>61</v>
      </c>
      <c r="I145">
        <v>86</v>
      </c>
      <c r="J145">
        <v>550000</v>
      </c>
      <c r="K145">
        <v>4000</v>
      </c>
      <c r="L145" t="s">
        <v>27</v>
      </c>
      <c r="M145">
        <v>1</v>
      </c>
      <c r="N145">
        <v>3</v>
      </c>
      <c r="O145">
        <v>2</v>
      </c>
      <c r="P145" t="s">
        <v>28</v>
      </c>
      <c r="Q145">
        <v>1500000</v>
      </c>
    </row>
    <row r="146" spans="1:17" x14ac:dyDescent="0.25">
      <c r="A146" t="s">
        <v>331</v>
      </c>
      <c r="B146" t="s">
        <v>332</v>
      </c>
      <c r="C146">
        <v>17</v>
      </c>
      <c r="D146">
        <v>185.42</v>
      </c>
      <c r="E146">
        <v>72.099999999999994</v>
      </c>
      <c r="F146" t="s">
        <v>47</v>
      </c>
      <c r="G146" t="s">
        <v>32</v>
      </c>
      <c r="H146">
        <v>64</v>
      </c>
      <c r="I146">
        <v>86</v>
      </c>
      <c r="J146">
        <v>1000000</v>
      </c>
      <c r="K146">
        <v>5000</v>
      </c>
      <c r="L146" t="s">
        <v>27</v>
      </c>
      <c r="M146">
        <v>1</v>
      </c>
      <c r="N146">
        <v>3</v>
      </c>
      <c r="O146">
        <v>3</v>
      </c>
      <c r="P146" t="s">
        <v>28</v>
      </c>
      <c r="Q146">
        <v>2900000</v>
      </c>
    </row>
    <row r="147" spans="1:17" x14ac:dyDescent="0.25">
      <c r="A147" t="s">
        <v>333</v>
      </c>
      <c r="B147" s="1">
        <v>37135</v>
      </c>
      <c r="C147">
        <v>18</v>
      </c>
      <c r="D147">
        <v>182.88</v>
      </c>
      <c r="E147">
        <v>78</v>
      </c>
      <c r="F147" t="s">
        <v>334</v>
      </c>
      <c r="G147" t="s">
        <v>82</v>
      </c>
      <c r="H147">
        <v>64</v>
      </c>
      <c r="I147">
        <v>85</v>
      </c>
      <c r="J147">
        <v>975000</v>
      </c>
      <c r="K147">
        <v>1000</v>
      </c>
      <c r="L147" t="s">
        <v>27</v>
      </c>
      <c r="M147">
        <v>1</v>
      </c>
      <c r="N147">
        <v>4</v>
      </c>
      <c r="O147">
        <v>3</v>
      </c>
      <c r="P147" t="s">
        <v>28</v>
      </c>
      <c r="Q147">
        <v>3100000</v>
      </c>
    </row>
    <row r="148" spans="1:17" x14ac:dyDescent="0.25">
      <c r="A148" t="s">
        <v>335</v>
      </c>
      <c r="B148" t="s">
        <v>336</v>
      </c>
      <c r="C148">
        <v>18</v>
      </c>
      <c r="D148">
        <v>175.26</v>
      </c>
      <c r="E148">
        <v>62.1</v>
      </c>
      <c r="F148" t="s">
        <v>81</v>
      </c>
      <c r="G148" t="s">
        <v>32</v>
      </c>
      <c r="H148">
        <v>64</v>
      </c>
      <c r="I148">
        <v>85</v>
      </c>
      <c r="J148">
        <v>975000</v>
      </c>
      <c r="K148">
        <v>2000</v>
      </c>
      <c r="L148" t="s">
        <v>22</v>
      </c>
      <c r="M148">
        <v>1</v>
      </c>
      <c r="N148">
        <v>3</v>
      </c>
      <c r="O148">
        <v>3</v>
      </c>
      <c r="P148" t="s">
        <v>28</v>
      </c>
      <c r="Q148">
        <v>2900000</v>
      </c>
    </row>
    <row r="149" spans="1:17" x14ac:dyDescent="0.25">
      <c r="A149" t="s">
        <v>337</v>
      </c>
      <c r="B149" t="s">
        <v>338</v>
      </c>
      <c r="C149">
        <v>18</v>
      </c>
      <c r="D149">
        <v>182.88</v>
      </c>
      <c r="E149">
        <v>64</v>
      </c>
      <c r="F149" t="s">
        <v>334</v>
      </c>
      <c r="G149" t="s">
        <v>218</v>
      </c>
      <c r="H149">
        <v>65</v>
      </c>
      <c r="I149">
        <v>85</v>
      </c>
      <c r="J149">
        <v>1100000</v>
      </c>
      <c r="K149">
        <v>12000</v>
      </c>
      <c r="L149" t="s">
        <v>27</v>
      </c>
      <c r="M149">
        <v>1</v>
      </c>
      <c r="N149">
        <v>3</v>
      </c>
      <c r="O149">
        <v>4</v>
      </c>
      <c r="P149" t="s">
        <v>28</v>
      </c>
    </row>
    <row r="150" spans="1:17" x14ac:dyDescent="0.25">
      <c r="A150" t="s">
        <v>339</v>
      </c>
      <c r="B150" t="s">
        <v>340</v>
      </c>
      <c r="C150">
        <v>17</v>
      </c>
      <c r="D150">
        <v>170.18</v>
      </c>
      <c r="E150">
        <v>62.1</v>
      </c>
      <c r="F150" t="s">
        <v>341</v>
      </c>
      <c r="G150" t="s">
        <v>21</v>
      </c>
      <c r="H150">
        <v>65</v>
      </c>
      <c r="I150">
        <v>85</v>
      </c>
      <c r="J150">
        <v>1100000</v>
      </c>
      <c r="K150">
        <v>2000</v>
      </c>
      <c r="L150" t="s">
        <v>27</v>
      </c>
      <c r="M150">
        <v>1</v>
      </c>
      <c r="N150">
        <v>3</v>
      </c>
      <c r="O150">
        <v>3</v>
      </c>
      <c r="P150" t="s">
        <v>33</v>
      </c>
      <c r="Q150">
        <v>2700000</v>
      </c>
    </row>
    <row r="151" spans="1:17" x14ac:dyDescent="0.25">
      <c r="A151" t="s">
        <v>342</v>
      </c>
      <c r="B151" t="s">
        <v>343</v>
      </c>
      <c r="C151">
        <v>19</v>
      </c>
      <c r="D151">
        <v>175.26</v>
      </c>
      <c r="E151">
        <v>63</v>
      </c>
      <c r="F151" t="s">
        <v>81</v>
      </c>
      <c r="G151" t="s">
        <v>32</v>
      </c>
      <c r="H151">
        <v>65</v>
      </c>
      <c r="I151">
        <v>85</v>
      </c>
      <c r="J151">
        <v>1100000</v>
      </c>
      <c r="K151">
        <v>6000</v>
      </c>
      <c r="L151" t="s">
        <v>27</v>
      </c>
      <c r="M151">
        <v>1</v>
      </c>
      <c r="N151">
        <v>4</v>
      </c>
      <c r="O151">
        <v>3</v>
      </c>
      <c r="P151" t="s">
        <v>28</v>
      </c>
      <c r="Q151">
        <v>3200000</v>
      </c>
    </row>
    <row r="152" spans="1:17" x14ac:dyDescent="0.25">
      <c r="A152" t="s">
        <v>344</v>
      </c>
      <c r="B152" s="1">
        <v>36987</v>
      </c>
      <c r="C152">
        <v>17</v>
      </c>
      <c r="D152">
        <v>172.72</v>
      </c>
      <c r="E152">
        <v>67.099999999999994</v>
      </c>
      <c r="F152" t="s">
        <v>345</v>
      </c>
      <c r="G152" t="s">
        <v>346</v>
      </c>
      <c r="H152">
        <v>65</v>
      </c>
      <c r="I152">
        <v>85</v>
      </c>
      <c r="J152">
        <v>1100000</v>
      </c>
      <c r="K152">
        <v>2000</v>
      </c>
      <c r="L152" t="s">
        <v>22</v>
      </c>
      <c r="M152">
        <v>1</v>
      </c>
      <c r="N152">
        <v>4</v>
      </c>
      <c r="O152">
        <v>4</v>
      </c>
      <c r="P152" t="s">
        <v>28</v>
      </c>
      <c r="Q152">
        <v>2400000</v>
      </c>
    </row>
    <row r="153" spans="1:17" x14ac:dyDescent="0.25">
      <c r="A153" t="s">
        <v>347</v>
      </c>
      <c r="B153" t="s">
        <v>348</v>
      </c>
      <c r="C153">
        <v>19</v>
      </c>
      <c r="D153">
        <v>193.04</v>
      </c>
      <c r="E153">
        <v>71.2</v>
      </c>
      <c r="F153" t="s">
        <v>51</v>
      </c>
      <c r="G153" t="s">
        <v>52</v>
      </c>
      <c r="H153">
        <v>65</v>
      </c>
      <c r="I153">
        <v>85</v>
      </c>
      <c r="J153">
        <v>900000</v>
      </c>
      <c r="K153">
        <v>3000</v>
      </c>
      <c r="L153" t="s">
        <v>22</v>
      </c>
      <c r="M153">
        <v>1</v>
      </c>
      <c r="N153">
        <v>2</v>
      </c>
      <c r="O153">
        <v>1</v>
      </c>
      <c r="P153" t="s">
        <v>33</v>
      </c>
      <c r="Q153">
        <v>2400000</v>
      </c>
    </row>
    <row r="154" spans="1:17" x14ac:dyDescent="0.25">
      <c r="A154" t="s">
        <v>349</v>
      </c>
      <c r="B154" s="1">
        <v>36778</v>
      </c>
      <c r="C154">
        <v>18</v>
      </c>
      <c r="D154">
        <v>175.26</v>
      </c>
      <c r="E154">
        <v>66.2</v>
      </c>
      <c r="F154" t="s">
        <v>283</v>
      </c>
      <c r="G154" t="s">
        <v>258</v>
      </c>
      <c r="H154">
        <v>66</v>
      </c>
      <c r="I154">
        <v>85</v>
      </c>
      <c r="J154">
        <v>1300000</v>
      </c>
      <c r="K154">
        <v>4000</v>
      </c>
      <c r="L154" t="s">
        <v>27</v>
      </c>
      <c r="M154">
        <v>1</v>
      </c>
      <c r="N154">
        <v>3</v>
      </c>
      <c r="O154">
        <v>3</v>
      </c>
      <c r="P154" t="s">
        <v>28</v>
      </c>
      <c r="Q154">
        <v>3000000</v>
      </c>
    </row>
    <row r="155" spans="1:17" x14ac:dyDescent="0.25">
      <c r="A155" t="s">
        <v>350</v>
      </c>
      <c r="B155" s="1">
        <v>36775</v>
      </c>
      <c r="C155">
        <v>18</v>
      </c>
      <c r="D155">
        <v>165.1</v>
      </c>
      <c r="E155">
        <v>54.9</v>
      </c>
      <c r="F155" t="s">
        <v>351</v>
      </c>
      <c r="G155" t="s">
        <v>32</v>
      </c>
      <c r="H155">
        <v>66</v>
      </c>
      <c r="I155">
        <v>87</v>
      </c>
      <c r="J155">
        <v>1500000</v>
      </c>
      <c r="K155">
        <v>8000</v>
      </c>
      <c r="L155" t="s">
        <v>27</v>
      </c>
      <c r="M155">
        <v>1</v>
      </c>
      <c r="N155">
        <v>3</v>
      </c>
      <c r="O155">
        <v>4</v>
      </c>
      <c r="P155" t="s">
        <v>28</v>
      </c>
      <c r="Q155">
        <v>4200000</v>
      </c>
    </row>
    <row r="156" spans="1:17" x14ac:dyDescent="0.25">
      <c r="A156" t="s">
        <v>352</v>
      </c>
      <c r="B156" t="s">
        <v>353</v>
      </c>
      <c r="C156">
        <v>17</v>
      </c>
      <c r="D156">
        <v>193.04</v>
      </c>
      <c r="E156">
        <v>77.099999999999994</v>
      </c>
      <c r="F156" t="s">
        <v>39</v>
      </c>
      <c r="G156" t="s">
        <v>32</v>
      </c>
      <c r="H156">
        <v>66</v>
      </c>
      <c r="I156">
        <v>86</v>
      </c>
      <c r="J156">
        <v>1100000</v>
      </c>
      <c r="K156">
        <v>6000</v>
      </c>
      <c r="L156" t="s">
        <v>22</v>
      </c>
      <c r="M156">
        <v>1</v>
      </c>
      <c r="N156">
        <v>3</v>
      </c>
      <c r="O156">
        <v>2</v>
      </c>
      <c r="P156" t="s">
        <v>28</v>
      </c>
      <c r="Q156">
        <v>3300000</v>
      </c>
    </row>
    <row r="157" spans="1:17" x14ac:dyDescent="0.25">
      <c r="A157" t="s">
        <v>354</v>
      </c>
      <c r="B157" s="1">
        <v>36901</v>
      </c>
      <c r="C157">
        <v>17</v>
      </c>
      <c r="D157">
        <v>185.42</v>
      </c>
      <c r="E157">
        <v>73</v>
      </c>
      <c r="F157" t="s">
        <v>355</v>
      </c>
      <c r="G157" t="s">
        <v>218</v>
      </c>
      <c r="H157">
        <v>66</v>
      </c>
      <c r="I157">
        <v>86</v>
      </c>
      <c r="J157">
        <v>1300000</v>
      </c>
      <c r="K157">
        <v>11000</v>
      </c>
      <c r="L157" t="s">
        <v>22</v>
      </c>
      <c r="M157">
        <v>1</v>
      </c>
      <c r="N157">
        <v>5</v>
      </c>
      <c r="O157">
        <v>3</v>
      </c>
      <c r="P157" t="s">
        <v>28</v>
      </c>
      <c r="Q157">
        <v>3700000</v>
      </c>
    </row>
    <row r="158" spans="1:17" x14ac:dyDescent="0.25">
      <c r="A158" t="s">
        <v>356</v>
      </c>
      <c r="B158" t="s">
        <v>357</v>
      </c>
      <c r="C158">
        <v>18</v>
      </c>
      <c r="D158">
        <v>154.94</v>
      </c>
      <c r="E158">
        <v>64.900000000000006</v>
      </c>
      <c r="F158" t="s">
        <v>47</v>
      </c>
      <c r="G158" t="s">
        <v>42</v>
      </c>
      <c r="H158">
        <v>66</v>
      </c>
      <c r="I158">
        <v>85</v>
      </c>
      <c r="J158">
        <v>1300000</v>
      </c>
      <c r="K158">
        <v>3000</v>
      </c>
      <c r="L158" t="s">
        <v>27</v>
      </c>
      <c r="M158">
        <v>1</v>
      </c>
      <c r="N158">
        <v>4</v>
      </c>
      <c r="O158">
        <v>3</v>
      </c>
      <c r="P158" t="s">
        <v>33</v>
      </c>
      <c r="Q158">
        <v>2700000</v>
      </c>
    </row>
    <row r="159" spans="1:17" x14ac:dyDescent="0.25">
      <c r="A159" t="s">
        <v>358</v>
      </c>
      <c r="B159" t="s">
        <v>359</v>
      </c>
      <c r="C159">
        <v>19</v>
      </c>
      <c r="D159">
        <v>152.4</v>
      </c>
      <c r="E159">
        <v>69.900000000000006</v>
      </c>
      <c r="F159" t="s">
        <v>360</v>
      </c>
      <c r="G159" t="s">
        <v>218</v>
      </c>
      <c r="H159">
        <v>67</v>
      </c>
      <c r="I159">
        <v>86</v>
      </c>
      <c r="J159">
        <v>1600000</v>
      </c>
      <c r="K159">
        <v>10000</v>
      </c>
      <c r="L159" t="s">
        <v>27</v>
      </c>
      <c r="M159">
        <v>1</v>
      </c>
      <c r="N159">
        <v>2</v>
      </c>
      <c r="O159">
        <v>4</v>
      </c>
      <c r="P159" t="s">
        <v>28</v>
      </c>
      <c r="Q159">
        <v>3900000</v>
      </c>
    </row>
    <row r="160" spans="1:17" x14ac:dyDescent="0.25">
      <c r="A160" t="s">
        <v>361</v>
      </c>
      <c r="B160" t="s">
        <v>362</v>
      </c>
      <c r="C160">
        <v>19</v>
      </c>
      <c r="D160">
        <v>154.94</v>
      </c>
      <c r="E160">
        <v>69.900000000000006</v>
      </c>
      <c r="F160" t="s">
        <v>47</v>
      </c>
      <c r="G160" t="s">
        <v>32</v>
      </c>
      <c r="H160">
        <v>67</v>
      </c>
      <c r="I160">
        <v>85</v>
      </c>
      <c r="J160">
        <v>1600000</v>
      </c>
      <c r="K160">
        <v>11000</v>
      </c>
      <c r="L160" t="s">
        <v>27</v>
      </c>
      <c r="M160">
        <v>1</v>
      </c>
      <c r="N160">
        <v>3</v>
      </c>
      <c r="O160">
        <v>3</v>
      </c>
      <c r="P160" t="s">
        <v>28</v>
      </c>
      <c r="Q160">
        <v>4000000</v>
      </c>
    </row>
    <row r="161" spans="1:18" x14ac:dyDescent="0.25">
      <c r="A161" t="s">
        <v>363</v>
      </c>
      <c r="B161" t="s">
        <v>364</v>
      </c>
      <c r="C161">
        <v>18</v>
      </c>
      <c r="D161">
        <v>170.18</v>
      </c>
      <c r="E161">
        <v>60.8</v>
      </c>
      <c r="F161" t="s">
        <v>100</v>
      </c>
      <c r="G161" t="s">
        <v>218</v>
      </c>
      <c r="H161">
        <v>67</v>
      </c>
      <c r="I161">
        <v>87</v>
      </c>
      <c r="J161">
        <v>1500000</v>
      </c>
      <c r="K161">
        <v>15000</v>
      </c>
      <c r="L161" t="s">
        <v>27</v>
      </c>
      <c r="M161">
        <v>1</v>
      </c>
      <c r="N161">
        <v>4</v>
      </c>
      <c r="O161">
        <v>4</v>
      </c>
      <c r="P161" t="s">
        <v>28</v>
      </c>
      <c r="Q161">
        <v>4400000</v>
      </c>
    </row>
    <row r="162" spans="1:18" x14ac:dyDescent="0.25">
      <c r="A162" t="s">
        <v>365</v>
      </c>
      <c r="B162" t="s">
        <v>366</v>
      </c>
      <c r="C162">
        <v>19</v>
      </c>
      <c r="D162">
        <v>182.88</v>
      </c>
      <c r="E162">
        <v>79.8</v>
      </c>
      <c r="F162" t="s">
        <v>47</v>
      </c>
      <c r="G162" t="s">
        <v>32</v>
      </c>
      <c r="H162">
        <v>67</v>
      </c>
      <c r="I162">
        <v>86</v>
      </c>
      <c r="J162">
        <v>1600000</v>
      </c>
      <c r="K162">
        <v>10000</v>
      </c>
      <c r="L162" t="s">
        <v>27</v>
      </c>
      <c r="M162">
        <v>1</v>
      </c>
      <c r="N162">
        <v>3</v>
      </c>
      <c r="O162">
        <v>3</v>
      </c>
      <c r="P162" t="s">
        <v>33</v>
      </c>
      <c r="Q162">
        <v>4000000</v>
      </c>
    </row>
    <row r="163" spans="1:18" x14ac:dyDescent="0.25">
      <c r="A163" t="s">
        <v>367</v>
      </c>
      <c r="B163" t="s">
        <v>368</v>
      </c>
      <c r="C163">
        <v>17</v>
      </c>
      <c r="D163">
        <v>187.96</v>
      </c>
      <c r="E163">
        <v>79.8</v>
      </c>
      <c r="F163" t="s">
        <v>47</v>
      </c>
      <c r="G163" t="s">
        <v>36</v>
      </c>
      <c r="H163">
        <v>67</v>
      </c>
      <c r="I163">
        <v>88</v>
      </c>
      <c r="J163">
        <v>1700000</v>
      </c>
      <c r="K163">
        <v>11000</v>
      </c>
      <c r="L163" t="s">
        <v>27</v>
      </c>
      <c r="M163">
        <v>1</v>
      </c>
      <c r="N163">
        <v>3</v>
      </c>
      <c r="O163">
        <v>3</v>
      </c>
      <c r="P163" t="s">
        <v>33</v>
      </c>
      <c r="Q163">
        <v>4900000</v>
      </c>
    </row>
    <row r="164" spans="1:18" x14ac:dyDescent="0.25">
      <c r="A164" t="s">
        <v>369</v>
      </c>
      <c r="B164" t="s">
        <v>370</v>
      </c>
      <c r="C164">
        <v>18</v>
      </c>
      <c r="D164">
        <v>193.04</v>
      </c>
      <c r="E164">
        <v>87.1</v>
      </c>
      <c r="F164" t="s">
        <v>47</v>
      </c>
      <c r="G164" t="s">
        <v>371</v>
      </c>
      <c r="H164">
        <v>68</v>
      </c>
      <c r="I164">
        <v>85</v>
      </c>
      <c r="J164">
        <v>1800000</v>
      </c>
      <c r="K164">
        <v>8000</v>
      </c>
      <c r="L164" t="s">
        <v>22</v>
      </c>
      <c r="M164">
        <v>1</v>
      </c>
      <c r="N164">
        <v>3</v>
      </c>
      <c r="O164">
        <v>3</v>
      </c>
      <c r="P164" t="s">
        <v>33</v>
      </c>
      <c r="Q164">
        <v>3800000</v>
      </c>
    </row>
    <row r="165" spans="1:18" x14ac:dyDescent="0.25">
      <c r="A165" t="s">
        <v>372</v>
      </c>
      <c r="B165" t="s">
        <v>373</v>
      </c>
      <c r="C165">
        <v>19</v>
      </c>
      <c r="D165">
        <v>175.26</v>
      </c>
      <c r="E165">
        <v>72.099999999999994</v>
      </c>
      <c r="F165" t="s">
        <v>374</v>
      </c>
      <c r="G165" t="s">
        <v>258</v>
      </c>
      <c r="H165">
        <v>68</v>
      </c>
      <c r="I165">
        <v>85</v>
      </c>
      <c r="J165">
        <v>1800000</v>
      </c>
      <c r="K165">
        <v>15000</v>
      </c>
      <c r="L165" t="s">
        <v>27</v>
      </c>
      <c r="M165">
        <v>1</v>
      </c>
      <c r="N165">
        <v>4</v>
      </c>
      <c r="O165">
        <v>3</v>
      </c>
      <c r="P165" t="s">
        <v>33</v>
      </c>
      <c r="Q165">
        <v>4600000</v>
      </c>
      <c r="R165">
        <v>19</v>
      </c>
    </row>
    <row r="166" spans="1:18" x14ac:dyDescent="0.25">
      <c r="A166" t="s">
        <v>375</v>
      </c>
      <c r="B166" t="s">
        <v>376</v>
      </c>
      <c r="C166">
        <v>20</v>
      </c>
      <c r="D166">
        <v>182.88</v>
      </c>
      <c r="E166">
        <v>77.099999999999994</v>
      </c>
      <c r="F166" t="s">
        <v>47</v>
      </c>
      <c r="G166" t="s">
        <v>377</v>
      </c>
      <c r="H166">
        <v>68</v>
      </c>
      <c r="I166">
        <v>85</v>
      </c>
      <c r="J166">
        <v>1900000</v>
      </c>
      <c r="K166">
        <v>6000</v>
      </c>
      <c r="L166" t="s">
        <v>27</v>
      </c>
      <c r="M166">
        <v>1</v>
      </c>
      <c r="N166">
        <v>3</v>
      </c>
      <c r="O166">
        <v>3</v>
      </c>
      <c r="P166" t="s">
        <v>28</v>
      </c>
      <c r="Q166">
        <v>4500000</v>
      </c>
    </row>
    <row r="167" spans="1:18" x14ac:dyDescent="0.25">
      <c r="A167" t="s">
        <v>378</v>
      </c>
      <c r="B167" s="1">
        <v>36678</v>
      </c>
      <c r="C167">
        <v>19</v>
      </c>
      <c r="D167">
        <v>182.88</v>
      </c>
      <c r="E167">
        <v>78</v>
      </c>
      <c r="F167" t="s">
        <v>279</v>
      </c>
      <c r="G167" t="s">
        <v>52</v>
      </c>
      <c r="H167">
        <v>68</v>
      </c>
      <c r="I167">
        <v>86</v>
      </c>
      <c r="J167">
        <v>1900000</v>
      </c>
      <c r="K167">
        <v>3000</v>
      </c>
      <c r="L167" t="s">
        <v>27</v>
      </c>
      <c r="M167">
        <v>1</v>
      </c>
      <c r="N167">
        <v>3</v>
      </c>
      <c r="O167">
        <v>3</v>
      </c>
      <c r="P167" t="s">
        <v>28</v>
      </c>
      <c r="Q167">
        <v>4100000</v>
      </c>
    </row>
    <row r="168" spans="1:18" x14ac:dyDescent="0.25">
      <c r="A168" t="s">
        <v>379</v>
      </c>
      <c r="B168" t="s">
        <v>380</v>
      </c>
      <c r="C168">
        <v>19</v>
      </c>
      <c r="D168">
        <v>185.42</v>
      </c>
      <c r="E168">
        <v>66.2</v>
      </c>
      <c r="F168" t="s">
        <v>381</v>
      </c>
      <c r="G168" t="s">
        <v>267</v>
      </c>
      <c r="H168">
        <v>69</v>
      </c>
      <c r="I168">
        <v>85</v>
      </c>
      <c r="J168">
        <v>2200000</v>
      </c>
      <c r="K168">
        <v>16000</v>
      </c>
      <c r="L168" t="s">
        <v>27</v>
      </c>
      <c r="M168">
        <v>1</v>
      </c>
      <c r="N168">
        <v>3</v>
      </c>
      <c r="O168">
        <v>3</v>
      </c>
      <c r="P168" t="s">
        <v>28</v>
      </c>
      <c r="R168">
        <v>11</v>
      </c>
    </row>
    <row r="169" spans="1:18" x14ac:dyDescent="0.25">
      <c r="A169" t="s">
        <v>382</v>
      </c>
      <c r="B169" t="s">
        <v>383</v>
      </c>
      <c r="C169">
        <v>19</v>
      </c>
      <c r="D169">
        <v>190.5</v>
      </c>
      <c r="E169">
        <v>74.8</v>
      </c>
      <c r="F169" t="s">
        <v>39</v>
      </c>
      <c r="G169" t="s">
        <v>36</v>
      </c>
      <c r="H169">
        <v>69</v>
      </c>
      <c r="I169">
        <v>86</v>
      </c>
      <c r="J169">
        <v>2000000</v>
      </c>
      <c r="K169">
        <v>9000</v>
      </c>
      <c r="L169" t="s">
        <v>22</v>
      </c>
      <c r="M169">
        <v>1</v>
      </c>
      <c r="N169">
        <v>3</v>
      </c>
      <c r="O169">
        <v>2</v>
      </c>
      <c r="P169" t="s">
        <v>28</v>
      </c>
    </row>
    <row r="170" spans="1:18" x14ac:dyDescent="0.25">
      <c r="A170" t="s">
        <v>384</v>
      </c>
      <c r="B170" s="1">
        <v>36048</v>
      </c>
      <c r="C170">
        <v>20</v>
      </c>
      <c r="D170">
        <v>182.88</v>
      </c>
      <c r="E170">
        <v>71.2</v>
      </c>
      <c r="F170" t="s">
        <v>47</v>
      </c>
      <c r="G170" t="s">
        <v>385</v>
      </c>
      <c r="H170">
        <v>69</v>
      </c>
      <c r="I170">
        <v>86</v>
      </c>
      <c r="J170">
        <v>2300000</v>
      </c>
      <c r="K170">
        <v>9000</v>
      </c>
      <c r="L170" t="s">
        <v>27</v>
      </c>
      <c r="M170">
        <v>1</v>
      </c>
      <c r="N170">
        <v>3</v>
      </c>
      <c r="O170">
        <v>3</v>
      </c>
      <c r="P170" t="s">
        <v>33</v>
      </c>
      <c r="Q170">
        <v>4800000</v>
      </c>
    </row>
    <row r="171" spans="1:18" x14ac:dyDescent="0.25">
      <c r="A171" t="s">
        <v>386</v>
      </c>
      <c r="B171" s="1">
        <v>36373</v>
      </c>
      <c r="C171">
        <v>20</v>
      </c>
      <c r="D171">
        <v>152.4</v>
      </c>
      <c r="E171">
        <v>72.099999999999994</v>
      </c>
      <c r="F171" t="s">
        <v>387</v>
      </c>
      <c r="G171" t="s">
        <v>32</v>
      </c>
      <c r="H171">
        <v>69</v>
      </c>
      <c r="I171">
        <v>85</v>
      </c>
      <c r="J171">
        <v>2000000</v>
      </c>
      <c r="K171">
        <v>5000</v>
      </c>
      <c r="L171" t="s">
        <v>22</v>
      </c>
      <c r="M171">
        <v>1</v>
      </c>
      <c r="N171">
        <v>3</v>
      </c>
      <c r="O171">
        <v>2</v>
      </c>
      <c r="P171" t="s">
        <v>33</v>
      </c>
      <c r="Q171">
        <v>5100000</v>
      </c>
    </row>
    <row r="172" spans="1:18" x14ac:dyDescent="0.25">
      <c r="A172" t="s">
        <v>388</v>
      </c>
      <c r="B172" s="1">
        <v>36198</v>
      </c>
      <c r="C172">
        <v>19</v>
      </c>
      <c r="D172">
        <v>190.5</v>
      </c>
      <c r="E172">
        <v>78.900000000000006</v>
      </c>
      <c r="F172" t="s">
        <v>389</v>
      </c>
      <c r="G172" t="s">
        <v>36</v>
      </c>
      <c r="H172">
        <v>70</v>
      </c>
      <c r="I172">
        <v>87</v>
      </c>
      <c r="J172">
        <v>3700000</v>
      </c>
      <c r="K172">
        <v>14000</v>
      </c>
      <c r="L172" t="s">
        <v>22</v>
      </c>
      <c r="M172">
        <v>1</v>
      </c>
      <c r="N172">
        <v>3</v>
      </c>
      <c r="O172">
        <v>3</v>
      </c>
      <c r="P172" t="s">
        <v>33</v>
      </c>
      <c r="Q172">
        <v>8500000</v>
      </c>
    </row>
    <row r="173" spans="1:18" x14ac:dyDescent="0.25">
      <c r="A173" t="s">
        <v>390</v>
      </c>
      <c r="B173" t="s">
        <v>391</v>
      </c>
      <c r="C173">
        <v>21</v>
      </c>
      <c r="D173">
        <v>152.4</v>
      </c>
      <c r="E173">
        <v>69.900000000000006</v>
      </c>
      <c r="F173" t="s">
        <v>392</v>
      </c>
      <c r="G173" t="s">
        <v>78</v>
      </c>
      <c r="H173">
        <v>70</v>
      </c>
      <c r="I173">
        <v>85</v>
      </c>
      <c r="J173">
        <v>3900000</v>
      </c>
      <c r="K173">
        <v>32000</v>
      </c>
      <c r="L173" t="s">
        <v>22</v>
      </c>
      <c r="M173">
        <v>1</v>
      </c>
      <c r="N173">
        <v>3</v>
      </c>
      <c r="O173">
        <v>3</v>
      </c>
      <c r="P173" t="s">
        <v>33</v>
      </c>
    </row>
    <row r="174" spans="1:18" x14ac:dyDescent="0.25">
      <c r="A174" t="s">
        <v>393</v>
      </c>
      <c r="B174" s="1">
        <v>36617</v>
      </c>
      <c r="C174">
        <v>19</v>
      </c>
      <c r="D174">
        <v>175.26</v>
      </c>
      <c r="E174">
        <v>68.900000000000006</v>
      </c>
      <c r="F174" t="s">
        <v>152</v>
      </c>
      <c r="G174" t="s">
        <v>218</v>
      </c>
      <c r="H174">
        <v>70</v>
      </c>
      <c r="I174">
        <v>85</v>
      </c>
      <c r="J174">
        <v>3300000</v>
      </c>
      <c r="K174">
        <v>6000</v>
      </c>
      <c r="L174" t="s">
        <v>27</v>
      </c>
      <c r="M174">
        <v>1</v>
      </c>
      <c r="N174">
        <v>3</v>
      </c>
      <c r="O174">
        <v>3</v>
      </c>
      <c r="P174" t="s">
        <v>33</v>
      </c>
      <c r="Q174">
        <v>8200000</v>
      </c>
    </row>
    <row r="175" spans="1:18" x14ac:dyDescent="0.25">
      <c r="A175" t="s">
        <v>394</v>
      </c>
      <c r="B175" s="1">
        <v>36718</v>
      </c>
      <c r="C175">
        <v>18</v>
      </c>
      <c r="D175">
        <v>152.4</v>
      </c>
      <c r="E175">
        <v>74.8</v>
      </c>
      <c r="F175" t="s">
        <v>395</v>
      </c>
      <c r="G175" t="s">
        <v>218</v>
      </c>
      <c r="H175">
        <v>70</v>
      </c>
      <c r="I175">
        <v>87</v>
      </c>
      <c r="J175">
        <v>3500000</v>
      </c>
      <c r="K175">
        <v>25000</v>
      </c>
      <c r="L175" t="s">
        <v>27</v>
      </c>
      <c r="M175">
        <v>1</v>
      </c>
      <c r="N175">
        <v>3</v>
      </c>
      <c r="O175">
        <v>4</v>
      </c>
      <c r="P175" t="s">
        <v>28</v>
      </c>
      <c r="Q175">
        <v>8700000</v>
      </c>
    </row>
    <row r="176" spans="1:18" x14ac:dyDescent="0.25">
      <c r="A176" t="s">
        <v>396</v>
      </c>
      <c r="B176" s="1">
        <v>36281</v>
      </c>
      <c r="C176">
        <v>20</v>
      </c>
      <c r="D176">
        <v>185.42</v>
      </c>
      <c r="E176">
        <v>77.099999999999994</v>
      </c>
      <c r="F176" t="s">
        <v>217</v>
      </c>
      <c r="G176" t="s">
        <v>138</v>
      </c>
      <c r="H176">
        <v>70</v>
      </c>
      <c r="I176">
        <v>85</v>
      </c>
      <c r="J176">
        <v>3800000</v>
      </c>
      <c r="K176">
        <v>8000</v>
      </c>
      <c r="L176" t="s">
        <v>27</v>
      </c>
      <c r="M176">
        <v>1</v>
      </c>
      <c r="N176">
        <v>3</v>
      </c>
      <c r="O176">
        <v>3</v>
      </c>
      <c r="P176" t="s">
        <v>33</v>
      </c>
      <c r="Q176">
        <v>8800000</v>
      </c>
    </row>
    <row r="177" spans="1:18" x14ac:dyDescent="0.25">
      <c r="A177" t="s">
        <v>397</v>
      </c>
      <c r="B177" t="s">
        <v>398</v>
      </c>
      <c r="C177">
        <v>19</v>
      </c>
      <c r="D177">
        <v>182.88</v>
      </c>
      <c r="E177">
        <v>73.900000000000006</v>
      </c>
      <c r="F177" t="s">
        <v>221</v>
      </c>
      <c r="G177" t="s">
        <v>59</v>
      </c>
      <c r="H177">
        <v>70</v>
      </c>
      <c r="I177">
        <v>85</v>
      </c>
      <c r="J177">
        <v>3800000</v>
      </c>
      <c r="K177">
        <v>17000</v>
      </c>
      <c r="L177" t="s">
        <v>27</v>
      </c>
      <c r="M177">
        <v>1</v>
      </c>
      <c r="N177">
        <v>4</v>
      </c>
      <c r="O177">
        <v>4</v>
      </c>
      <c r="P177" t="s">
        <v>33</v>
      </c>
      <c r="Q177">
        <v>9600000</v>
      </c>
    </row>
    <row r="178" spans="1:18" x14ac:dyDescent="0.25">
      <c r="A178" t="s">
        <v>399</v>
      </c>
      <c r="B178" t="s">
        <v>400</v>
      </c>
      <c r="C178">
        <v>20</v>
      </c>
      <c r="D178">
        <v>152.4</v>
      </c>
      <c r="E178">
        <v>73</v>
      </c>
      <c r="F178" t="s">
        <v>143</v>
      </c>
      <c r="G178" t="s">
        <v>120</v>
      </c>
      <c r="H178">
        <v>70</v>
      </c>
      <c r="I178">
        <v>85</v>
      </c>
      <c r="J178">
        <v>3800000</v>
      </c>
      <c r="K178">
        <v>4000</v>
      </c>
      <c r="L178" t="s">
        <v>27</v>
      </c>
      <c r="M178">
        <v>1</v>
      </c>
      <c r="N178">
        <v>4</v>
      </c>
      <c r="O178">
        <v>3</v>
      </c>
      <c r="P178" t="s">
        <v>28</v>
      </c>
      <c r="Q178">
        <v>9900000</v>
      </c>
    </row>
    <row r="179" spans="1:18" x14ac:dyDescent="0.25">
      <c r="A179" t="s">
        <v>401</v>
      </c>
      <c r="B179" t="s">
        <v>402</v>
      </c>
      <c r="C179">
        <v>21</v>
      </c>
      <c r="D179">
        <v>154.94</v>
      </c>
      <c r="E179">
        <v>72.099999999999994</v>
      </c>
      <c r="F179" t="s">
        <v>403</v>
      </c>
      <c r="G179" t="s">
        <v>271</v>
      </c>
      <c r="H179">
        <v>70</v>
      </c>
      <c r="I179">
        <v>85</v>
      </c>
      <c r="J179">
        <v>3900000</v>
      </c>
      <c r="K179">
        <v>14000</v>
      </c>
      <c r="L179" t="s">
        <v>27</v>
      </c>
      <c r="M179">
        <v>1</v>
      </c>
      <c r="N179">
        <v>3</v>
      </c>
      <c r="O179">
        <v>3</v>
      </c>
      <c r="P179" t="s">
        <v>28</v>
      </c>
    </row>
    <row r="180" spans="1:18" x14ac:dyDescent="0.25">
      <c r="A180" t="s">
        <v>404</v>
      </c>
      <c r="B180" s="1">
        <v>36384</v>
      </c>
      <c r="C180">
        <v>19</v>
      </c>
      <c r="D180">
        <v>154.94</v>
      </c>
      <c r="E180">
        <v>82.1</v>
      </c>
      <c r="F180" t="s">
        <v>152</v>
      </c>
      <c r="G180" t="s">
        <v>218</v>
      </c>
      <c r="H180">
        <v>71</v>
      </c>
      <c r="I180">
        <v>85</v>
      </c>
      <c r="J180">
        <v>4400000</v>
      </c>
      <c r="K180">
        <v>13000</v>
      </c>
      <c r="L180" t="s">
        <v>27</v>
      </c>
      <c r="M180">
        <v>1</v>
      </c>
      <c r="N180">
        <v>3</v>
      </c>
      <c r="O180">
        <v>3</v>
      </c>
      <c r="P180" t="s">
        <v>48</v>
      </c>
      <c r="Q180">
        <v>11000000</v>
      </c>
    </row>
    <row r="181" spans="1:18" x14ac:dyDescent="0.25">
      <c r="A181" t="s">
        <v>405</v>
      </c>
      <c r="B181" s="1">
        <v>36743</v>
      </c>
      <c r="C181">
        <v>18</v>
      </c>
      <c r="D181">
        <v>154.94</v>
      </c>
      <c r="E181">
        <v>78.900000000000006</v>
      </c>
      <c r="F181" t="s">
        <v>58</v>
      </c>
      <c r="G181" t="s">
        <v>36</v>
      </c>
      <c r="H181">
        <v>71</v>
      </c>
      <c r="I181">
        <v>90</v>
      </c>
      <c r="J181">
        <v>4400000</v>
      </c>
      <c r="K181">
        <v>1000</v>
      </c>
      <c r="L181" t="s">
        <v>27</v>
      </c>
      <c r="M181">
        <v>1</v>
      </c>
      <c r="N181">
        <v>4</v>
      </c>
      <c r="O181">
        <v>3</v>
      </c>
      <c r="P181" t="s">
        <v>33</v>
      </c>
      <c r="Q181">
        <v>9800000</v>
      </c>
    </row>
    <row r="182" spans="1:18" x14ac:dyDescent="0.25">
      <c r="A182" t="s">
        <v>406</v>
      </c>
      <c r="B182" t="s">
        <v>407</v>
      </c>
      <c r="C182">
        <v>20</v>
      </c>
      <c r="D182">
        <v>175.26</v>
      </c>
      <c r="E182">
        <v>67.099999999999994</v>
      </c>
      <c r="F182" t="s">
        <v>408</v>
      </c>
      <c r="G182" t="s">
        <v>42</v>
      </c>
      <c r="H182">
        <v>71</v>
      </c>
      <c r="I182">
        <v>86</v>
      </c>
      <c r="J182">
        <v>5000000</v>
      </c>
      <c r="K182">
        <v>12000</v>
      </c>
      <c r="L182" t="s">
        <v>22</v>
      </c>
      <c r="M182">
        <v>1</v>
      </c>
      <c r="N182">
        <v>2</v>
      </c>
      <c r="O182">
        <v>3</v>
      </c>
      <c r="P182" t="s">
        <v>33</v>
      </c>
      <c r="Q182">
        <v>11600000</v>
      </c>
    </row>
    <row r="183" spans="1:18" x14ac:dyDescent="0.25">
      <c r="A183" t="s">
        <v>409</v>
      </c>
      <c r="B183" t="s">
        <v>410</v>
      </c>
      <c r="C183">
        <v>19</v>
      </c>
      <c r="D183">
        <v>172.72</v>
      </c>
      <c r="E183">
        <v>69.900000000000006</v>
      </c>
      <c r="F183" t="s">
        <v>411</v>
      </c>
      <c r="G183" t="s">
        <v>271</v>
      </c>
      <c r="H183">
        <v>71</v>
      </c>
      <c r="I183">
        <v>85</v>
      </c>
      <c r="J183">
        <v>5000000</v>
      </c>
      <c r="K183">
        <v>9000</v>
      </c>
      <c r="L183" t="s">
        <v>22</v>
      </c>
      <c r="M183">
        <v>1</v>
      </c>
      <c r="N183">
        <v>3</v>
      </c>
      <c r="O183">
        <v>3</v>
      </c>
      <c r="P183" t="s">
        <v>28</v>
      </c>
      <c r="Q183">
        <v>13600000</v>
      </c>
    </row>
    <row r="184" spans="1:18" x14ac:dyDescent="0.25">
      <c r="A184" t="s">
        <v>412</v>
      </c>
      <c r="B184" t="s">
        <v>413</v>
      </c>
      <c r="C184">
        <v>18</v>
      </c>
      <c r="D184">
        <v>152.4</v>
      </c>
      <c r="E184">
        <v>77.099999999999994</v>
      </c>
      <c r="F184" t="s">
        <v>411</v>
      </c>
      <c r="G184" t="s">
        <v>78</v>
      </c>
      <c r="H184">
        <v>71</v>
      </c>
      <c r="I184">
        <v>86</v>
      </c>
      <c r="J184">
        <v>4700000</v>
      </c>
      <c r="K184">
        <v>15000</v>
      </c>
      <c r="L184" t="s">
        <v>27</v>
      </c>
      <c r="M184">
        <v>1</v>
      </c>
      <c r="N184">
        <v>2</v>
      </c>
      <c r="O184">
        <v>4</v>
      </c>
      <c r="P184" t="s">
        <v>33</v>
      </c>
      <c r="Q184">
        <v>10900000</v>
      </c>
    </row>
    <row r="185" spans="1:18" x14ac:dyDescent="0.25">
      <c r="A185" t="s">
        <v>414</v>
      </c>
      <c r="B185" t="s">
        <v>415</v>
      </c>
      <c r="C185">
        <v>20</v>
      </c>
      <c r="D185">
        <v>182.88</v>
      </c>
      <c r="E185">
        <v>76.2</v>
      </c>
      <c r="F185" t="s">
        <v>381</v>
      </c>
      <c r="G185" t="s">
        <v>32</v>
      </c>
      <c r="H185">
        <v>71</v>
      </c>
      <c r="I185">
        <v>85</v>
      </c>
      <c r="J185">
        <v>5000000</v>
      </c>
      <c r="K185">
        <v>11000</v>
      </c>
      <c r="L185" t="s">
        <v>27</v>
      </c>
      <c r="M185">
        <v>1</v>
      </c>
      <c r="N185">
        <v>4</v>
      </c>
      <c r="O185">
        <v>4</v>
      </c>
      <c r="P185" t="s">
        <v>28</v>
      </c>
      <c r="Q185">
        <v>12600000</v>
      </c>
    </row>
    <row r="186" spans="1:18" x14ac:dyDescent="0.25">
      <c r="A186" t="s">
        <v>416</v>
      </c>
      <c r="B186" t="s">
        <v>417</v>
      </c>
      <c r="C186">
        <v>19</v>
      </c>
      <c r="D186">
        <v>175.26</v>
      </c>
      <c r="E186">
        <v>67.099999999999994</v>
      </c>
      <c r="F186" t="s">
        <v>131</v>
      </c>
      <c r="G186" t="s">
        <v>120</v>
      </c>
      <c r="H186">
        <v>71</v>
      </c>
      <c r="I186">
        <v>85</v>
      </c>
      <c r="J186">
        <v>5000000</v>
      </c>
      <c r="K186">
        <v>4000</v>
      </c>
      <c r="L186" t="s">
        <v>27</v>
      </c>
      <c r="M186">
        <v>1</v>
      </c>
      <c r="N186">
        <v>3</v>
      </c>
      <c r="O186">
        <v>4</v>
      </c>
      <c r="P186" t="s">
        <v>28</v>
      </c>
      <c r="Q186">
        <v>13100000</v>
      </c>
    </row>
    <row r="187" spans="1:18" x14ac:dyDescent="0.25">
      <c r="A187" t="s">
        <v>418</v>
      </c>
      <c r="B187" t="s">
        <v>419</v>
      </c>
      <c r="C187">
        <v>19</v>
      </c>
      <c r="D187">
        <v>185.42</v>
      </c>
      <c r="E187">
        <v>68</v>
      </c>
      <c r="F187" t="s">
        <v>81</v>
      </c>
      <c r="G187" t="s">
        <v>32</v>
      </c>
      <c r="H187">
        <v>72</v>
      </c>
      <c r="I187">
        <v>85</v>
      </c>
      <c r="J187">
        <v>6000000</v>
      </c>
      <c r="K187">
        <v>28000</v>
      </c>
      <c r="L187" t="s">
        <v>27</v>
      </c>
      <c r="M187">
        <v>1</v>
      </c>
      <c r="N187">
        <v>3</v>
      </c>
      <c r="O187">
        <v>3</v>
      </c>
      <c r="P187" t="s">
        <v>28</v>
      </c>
      <c r="Q187">
        <v>15200000</v>
      </c>
    </row>
    <row r="188" spans="1:18" x14ac:dyDescent="0.25">
      <c r="A188" t="s">
        <v>420</v>
      </c>
      <c r="B188" t="s">
        <v>421</v>
      </c>
      <c r="C188">
        <v>19</v>
      </c>
      <c r="D188">
        <v>185.42</v>
      </c>
      <c r="E188">
        <v>82.1</v>
      </c>
      <c r="F188" t="s">
        <v>39</v>
      </c>
      <c r="G188" t="s">
        <v>61</v>
      </c>
      <c r="H188">
        <v>72</v>
      </c>
      <c r="I188">
        <v>86</v>
      </c>
      <c r="J188">
        <v>6000000</v>
      </c>
      <c r="K188">
        <v>15000</v>
      </c>
      <c r="L188" t="s">
        <v>27</v>
      </c>
      <c r="M188">
        <v>1</v>
      </c>
      <c r="N188">
        <v>3</v>
      </c>
      <c r="O188">
        <v>2</v>
      </c>
      <c r="P188" t="s">
        <v>28</v>
      </c>
    </row>
    <row r="189" spans="1:18" x14ac:dyDescent="0.25">
      <c r="A189" t="s">
        <v>422</v>
      </c>
      <c r="B189" s="1">
        <v>36348</v>
      </c>
      <c r="C189">
        <v>19</v>
      </c>
      <c r="D189">
        <v>170.18</v>
      </c>
      <c r="E189">
        <v>64.900000000000006</v>
      </c>
      <c r="F189" t="s">
        <v>423</v>
      </c>
      <c r="G189" t="s">
        <v>32</v>
      </c>
      <c r="H189">
        <v>72</v>
      </c>
      <c r="I189">
        <v>85</v>
      </c>
      <c r="J189">
        <v>5500000</v>
      </c>
      <c r="K189">
        <v>25000</v>
      </c>
      <c r="L189" t="s">
        <v>22</v>
      </c>
      <c r="M189">
        <v>1</v>
      </c>
      <c r="N189">
        <v>2</v>
      </c>
      <c r="O189">
        <v>4</v>
      </c>
      <c r="P189" t="s">
        <v>28</v>
      </c>
      <c r="Q189">
        <v>13600000</v>
      </c>
    </row>
    <row r="190" spans="1:18" x14ac:dyDescent="0.25">
      <c r="A190" t="s">
        <v>424</v>
      </c>
      <c r="B190" t="s">
        <v>425</v>
      </c>
      <c r="C190">
        <v>19</v>
      </c>
      <c r="D190">
        <v>152.4</v>
      </c>
      <c r="E190">
        <v>68</v>
      </c>
      <c r="F190" t="s">
        <v>326</v>
      </c>
      <c r="G190" t="s">
        <v>32</v>
      </c>
      <c r="H190">
        <v>72</v>
      </c>
      <c r="I190">
        <v>86</v>
      </c>
      <c r="J190">
        <v>6000000</v>
      </c>
      <c r="K190">
        <v>11000</v>
      </c>
      <c r="L190" t="s">
        <v>27</v>
      </c>
      <c r="M190">
        <v>1</v>
      </c>
      <c r="N190">
        <v>3</v>
      </c>
      <c r="O190">
        <v>3</v>
      </c>
      <c r="P190" t="s">
        <v>28</v>
      </c>
      <c r="Q190">
        <v>15200000</v>
      </c>
    </row>
    <row r="191" spans="1:18" x14ac:dyDescent="0.25">
      <c r="A191" t="s">
        <v>426</v>
      </c>
      <c r="B191" s="1">
        <v>36567</v>
      </c>
      <c r="C191">
        <v>18</v>
      </c>
      <c r="D191">
        <v>154.94</v>
      </c>
      <c r="E191">
        <v>72.099999999999994</v>
      </c>
      <c r="F191" t="s">
        <v>427</v>
      </c>
      <c r="G191" t="s">
        <v>428</v>
      </c>
      <c r="H191">
        <v>72</v>
      </c>
      <c r="I191">
        <v>87</v>
      </c>
      <c r="J191">
        <v>6000000</v>
      </c>
      <c r="K191">
        <v>20000</v>
      </c>
      <c r="L191" t="s">
        <v>22</v>
      </c>
      <c r="M191">
        <v>1</v>
      </c>
      <c r="N191">
        <v>4</v>
      </c>
      <c r="O191">
        <v>4</v>
      </c>
      <c r="P191" t="s">
        <v>28</v>
      </c>
      <c r="Q191">
        <v>13700000</v>
      </c>
      <c r="R191">
        <v>20</v>
      </c>
    </row>
    <row r="192" spans="1:18" x14ac:dyDescent="0.25">
      <c r="A192" t="s">
        <v>429</v>
      </c>
      <c r="B192" t="s">
        <v>430</v>
      </c>
      <c r="C192">
        <v>20</v>
      </c>
      <c r="D192">
        <v>175.26</v>
      </c>
      <c r="E192">
        <v>68</v>
      </c>
      <c r="F192" t="s">
        <v>161</v>
      </c>
      <c r="G192" t="s">
        <v>40</v>
      </c>
      <c r="H192">
        <v>72</v>
      </c>
      <c r="I192">
        <v>85</v>
      </c>
      <c r="J192">
        <v>6000000</v>
      </c>
      <c r="K192">
        <v>8000</v>
      </c>
      <c r="L192" t="s">
        <v>27</v>
      </c>
      <c r="M192">
        <v>1</v>
      </c>
      <c r="N192">
        <v>4</v>
      </c>
      <c r="O192">
        <v>3</v>
      </c>
      <c r="P192" t="s">
        <v>28</v>
      </c>
      <c r="Q192">
        <v>12200000</v>
      </c>
    </row>
    <row r="193" spans="1:18" x14ac:dyDescent="0.25">
      <c r="A193" t="s">
        <v>431</v>
      </c>
      <c r="B193" t="s">
        <v>432</v>
      </c>
      <c r="C193">
        <v>19</v>
      </c>
      <c r="D193">
        <v>175.26</v>
      </c>
      <c r="E193">
        <v>69.900000000000006</v>
      </c>
      <c r="F193" t="s">
        <v>433</v>
      </c>
      <c r="G193" t="s">
        <v>59</v>
      </c>
      <c r="H193">
        <v>72</v>
      </c>
      <c r="I193">
        <v>85</v>
      </c>
      <c r="J193">
        <v>4900000</v>
      </c>
      <c r="K193">
        <v>8000</v>
      </c>
      <c r="L193" t="s">
        <v>27</v>
      </c>
      <c r="M193">
        <v>1</v>
      </c>
      <c r="N193">
        <v>3</v>
      </c>
      <c r="O193">
        <v>3</v>
      </c>
      <c r="P193" t="s">
        <v>28</v>
      </c>
      <c r="Q193">
        <v>13300000</v>
      </c>
    </row>
    <row r="194" spans="1:18" x14ac:dyDescent="0.25">
      <c r="A194" t="s">
        <v>434</v>
      </c>
      <c r="B194" t="s">
        <v>435</v>
      </c>
      <c r="C194">
        <v>19</v>
      </c>
      <c r="D194">
        <v>182.88</v>
      </c>
      <c r="E194">
        <v>74.8</v>
      </c>
      <c r="F194" t="s">
        <v>436</v>
      </c>
      <c r="G194" t="s">
        <v>78</v>
      </c>
      <c r="H194">
        <v>72</v>
      </c>
      <c r="I194">
        <v>86</v>
      </c>
      <c r="J194">
        <v>6500000</v>
      </c>
      <c r="K194">
        <v>18000</v>
      </c>
      <c r="L194" t="s">
        <v>27</v>
      </c>
      <c r="M194">
        <v>1</v>
      </c>
      <c r="N194">
        <v>4</v>
      </c>
      <c r="O194">
        <v>3</v>
      </c>
      <c r="P194" t="s">
        <v>28</v>
      </c>
      <c r="Q194">
        <v>15100000</v>
      </c>
    </row>
    <row r="195" spans="1:18" x14ac:dyDescent="0.25">
      <c r="A195" t="s">
        <v>437</v>
      </c>
      <c r="B195" t="s">
        <v>438</v>
      </c>
      <c r="C195">
        <v>19</v>
      </c>
      <c r="D195">
        <v>182.88</v>
      </c>
      <c r="E195">
        <v>73</v>
      </c>
      <c r="F195" t="s">
        <v>77</v>
      </c>
      <c r="G195" t="s">
        <v>120</v>
      </c>
      <c r="H195">
        <v>72</v>
      </c>
      <c r="I195">
        <v>87</v>
      </c>
      <c r="J195">
        <v>6000000</v>
      </c>
      <c r="K195">
        <v>3000</v>
      </c>
      <c r="L195" t="s">
        <v>27</v>
      </c>
      <c r="M195">
        <v>1</v>
      </c>
      <c r="N195">
        <v>2</v>
      </c>
      <c r="O195">
        <v>3</v>
      </c>
      <c r="P195" t="s">
        <v>28</v>
      </c>
      <c r="Q195">
        <v>15800000</v>
      </c>
    </row>
    <row r="196" spans="1:18" x14ac:dyDescent="0.25">
      <c r="A196" t="s">
        <v>439</v>
      </c>
      <c r="B196" t="s">
        <v>440</v>
      </c>
      <c r="C196">
        <v>21</v>
      </c>
      <c r="D196">
        <v>185.42</v>
      </c>
      <c r="E196">
        <v>74.8</v>
      </c>
      <c r="F196" t="s">
        <v>39</v>
      </c>
      <c r="G196" t="s">
        <v>36</v>
      </c>
      <c r="H196">
        <v>72</v>
      </c>
      <c r="I196">
        <v>86</v>
      </c>
      <c r="J196">
        <v>6000000</v>
      </c>
      <c r="K196">
        <v>14000</v>
      </c>
      <c r="L196" t="s">
        <v>27</v>
      </c>
      <c r="M196">
        <v>1</v>
      </c>
      <c r="N196">
        <v>3</v>
      </c>
      <c r="O196">
        <v>2</v>
      </c>
      <c r="P196" t="s">
        <v>33</v>
      </c>
      <c r="Q196">
        <v>14000000</v>
      </c>
    </row>
    <row r="197" spans="1:18" x14ac:dyDescent="0.25">
      <c r="A197" t="s">
        <v>441</v>
      </c>
      <c r="B197" s="1">
        <v>36445</v>
      </c>
      <c r="C197">
        <v>19</v>
      </c>
      <c r="D197">
        <v>175.26</v>
      </c>
      <c r="E197">
        <v>71.2</v>
      </c>
      <c r="F197" t="s">
        <v>171</v>
      </c>
      <c r="G197" t="s">
        <v>218</v>
      </c>
      <c r="H197">
        <v>72</v>
      </c>
      <c r="I197">
        <v>85</v>
      </c>
      <c r="J197">
        <v>5500000</v>
      </c>
      <c r="K197">
        <v>33000</v>
      </c>
      <c r="L197" t="s">
        <v>27</v>
      </c>
      <c r="M197">
        <v>1</v>
      </c>
      <c r="N197">
        <v>4</v>
      </c>
      <c r="O197">
        <v>4</v>
      </c>
      <c r="P197" t="s">
        <v>28</v>
      </c>
    </row>
    <row r="198" spans="1:18" x14ac:dyDescent="0.25">
      <c r="A198" t="s">
        <v>442</v>
      </c>
      <c r="B198" t="s">
        <v>417</v>
      </c>
      <c r="C198">
        <v>19</v>
      </c>
      <c r="D198">
        <v>165.1</v>
      </c>
      <c r="E198">
        <v>64.900000000000006</v>
      </c>
      <c r="F198" t="s">
        <v>443</v>
      </c>
      <c r="G198" t="s">
        <v>21</v>
      </c>
      <c r="H198">
        <v>73</v>
      </c>
      <c r="I198">
        <v>88</v>
      </c>
      <c r="J198">
        <v>8500000</v>
      </c>
      <c r="K198">
        <v>4000</v>
      </c>
      <c r="L198" t="s">
        <v>27</v>
      </c>
      <c r="M198">
        <v>1</v>
      </c>
      <c r="N198">
        <v>4</v>
      </c>
      <c r="O198">
        <v>3</v>
      </c>
      <c r="P198" t="s">
        <v>33</v>
      </c>
      <c r="Q198">
        <v>18100000</v>
      </c>
    </row>
    <row r="199" spans="1:18" x14ac:dyDescent="0.25">
      <c r="A199" t="s">
        <v>444</v>
      </c>
      <c r="B199" t="s">
        <v>445</v>
      </c>
      <c r="C199">
        <v>21</v>
      </c>
      <c r="D199">
        <v>172.72</v>
      </c>
      <c r="E199">
        <v>68</v>
      </c>
      <c r="F199" t="s">
        <v>143</v>
      </c>
      <c r="G199" t="s">
        <v>59</v>
      </c>
      <c r="H199">
        <v>73</v>
      </c>
      <c r="I199">
        <v>85</v>
      </c>
      <c r="J199">
        <v>7000000</v>
      </c>
      <c r="K199">
        <v>55000</v>
      </c>
      <c r="L199" t="s">
        <v>27</v>
      </c>
      <c r="M199">
        <v>1</v>
      </c>
      <c r="N199">
        <v>3</v>
      </c>
      <c r="O199">
        <v>3</v>
      </c>
      <c r="P199" t="s">
        <v>33</v>
      </c>
    </row>
    <row r="200" spans="1:18" x14ac:dyDescent="0.25">
      <c r="A200" t="s">
        <v>446</v>
      </c>
      <c r="B200" s="1">
        <v>35895</v>
      </c>
      <c r="C200">
        <v>20</v>
      </c>
      <c r="D200">
        <v>152.4</v>
      </c>
      <c r="E200">
        <v>72.099999999999994</v>
      </c>
      <c r="F200" t="s">
        <v>178</v>
      </c>
      <c r="G200" t="s">
        <v>447</v>
      </c>
      <c r="H200">
        <v>73</v>
      </c>
      <c r="I200">
        <v>85</v>
      </c>
      <c r="J200">
        <v>7000000</v>
      </c>
      <c r="K200">
        <v>1000</v>
      </c>
      <c r="L200" t="s">
        <v>27</v>
      </c>
      <c r="M200">
        <v>1</v>
      </c>
      <c r="N200">
        <v>3</v>
      </c>
      <c r="O200">
        <v>3</v>
      </c>
      <c r="P200" t="s">
        <v>28</v>
      </c>
      <c r="Q200">
        <v>16100000</v>
      </c>
    </row>
    <row r="201" spans="1:18" x14ac:dyDescent="0.25">
      <c r="A201" t="s">
        <v>448</v>
      </c>
      <c r="B201" t="s">
        <v>449</v>
      </c>
      <c r="C201">
        <v>22</v>
      </c>
      <c r="D201">
        <v>182.88</v>
      </c>
      <c r="E201">
        <v>73</v>
      </c>
      <c r="F201" t="s">
        <v>221</v>
      </c>
      <c r="G201" t="s">
        <v>36</v>
      </c>
      <c r="H201">
        <v>73</v>
      </c>
      <c r="I201">
        <v>85</v>
      </c>
      <c r="J201">
        <v>7000000</v>
      </c>
      <c r="K201">
        <v>52000</v>
      </c>
      <c r="L201" t="s">
        <v>22</v>
      </c>
      <c r="M201">
        <v>1</v>
      </c>
      <c r="N201">
        <v>4</v>
      </c>
      <c r="O201">
        <v>4</v>
      </c>
      <c r="P201" t="s">
        <v>33</v>
      </c>
    </row>
    <row r="202" spans="1:18" x14ac:dyDescent="0.25">
      <c r="A202" t="s">
        <v>450</v>
      </c>
      <c r="B202" t="s">
        <v>451</v>
      </c>
      <c r="C202">
        <v>19</v>
      </c>
      <c r="D202">
        <v>154.94</v>
      </c>
      <c r="E202">
        <v>72.099999999999994</v>
      </c>
      <c r="F202" t="s">
        <v>411</v>
      </c>
      <c r="G202" t="s">
        <v>59</v>
      </c>
      <c r="H202">
        <v>73</v>
      </c>
      <c r="I202">
        <v>86</v>
      </c>
      <c r="J202">
        <v>7000000</v>
      </c>
      <c r="K202">
        <v>12000</v>
      </c>
      <c r="L202" t="s">
        <v>27</v>
      </c>
      <c r="M202">
        <v>1</v>
      </c>
      <c r="N202">
        <v>4</v>
      </c>
      <c r="O202">
        <v>3</v>
      </c>
      <c r="P202" t="s">
        <v>28</v>
      </c>
      <c r="Q202">
        <v>19100000</v>
      </c>
    </row>
    <row r="203" spans="1:18" x14ac:dyDescent="0.25">
      <c r="A203" t="s">
        <v>452</v>
      </c>
      <c r="B203" t="s">
        <v>453</v>
      </c>
      <c r="C203">
        <v>20</v>
      </c>
      <c r="D203">
        <v>182.88</v>
      </c>
      <c r="E203">
        <v>74.8</v>
      </c>
      <c r="F203" t="s">
        <v>454</v>
      </c>
      <c r="G203" t="s">
        <v>26</v>
      </c>
      <c r="H203">
        <v>74</v>
      </c>
      <c r="I203">
        <v>85</v>
      </c>
      <c r="J203">
        <v>9500000</v>
      </c>
      <c r="K203">
        <v>18000</v>
      </c>
      <c r="L203" t="s">
        <v>27</v>
      </c>
      <c r="M203">
        <v>1</v>
      </c>
      <c r="N203">
        <v>4</v>
      </c>
      <c r="O203">
        <v>3</v>
      </c>
      <c r="P203" t="s">
        <v>33</v>
      </c>
      <c r="Q203">
        <v>18100000</v>
      </c>
    </row>
    <row r="204" spans="1:18" x14ac:dyDescent="0.25">
      <c r="A204" t="s">
        <v>455</v>
      </c>
      <c r="B204" s="1">
        <v>35473</v>
      </c>
      <c r="C204">
        <v>21</v>
      </c>
      <c r="D204">
        <v>190.5</v>
      </c>
      <c r="E204">
        <v>77.099999999999994</v>
      </c>
      <c r="F204" t="s">
        <v>58</v>
      </c>
      <c r="G204" t="s">
        <v>195</v>
      </c>
      <c r="H204">
        <v>74</v>
      </c>
      <c r="I204">
        <v>85</v>
      </c>
      <c r="J204">
        <v>8500000</v>
      </c>
      <c r="K204">
        <v>16000</v>
      </c>
      <c r="L204" t="s">
        <v>27</v>
      </c>
      <c r="M204">
        <v>1</v>
      </c>
      <c r="N204">
        <v>4</v>
      </c>
      <c r="O204">
        <v>3</v>
      </c>
      <c r="P204" t="s">
        <v>28</v>
      </c>
      <c r="Q204">
        <v>18700000</v>
      </c>
    </row>
    <row r="205" spans="1:18" x14ac:dyDescent="0.25">
      <c r="A205" t="s">
        <v>456</v>
      </c>
      <c r="B205" s="1">
        <v>35857</v>
      </c>
      <c r="C205">
        <v>21</v>
      </c>
      <c r="D205">
        <v>170.18</v>
      </c>
      <c r="E205">
        <v>64</v>
      </c>
      <c r="F205" t="s">
        <v>457</v>
      </c>
      <c r="G205" t="s">
        <v>21</v>
      </c>
      <c r="H205">
        <v>74</v>
      </c>
      <c r="I205">
        <v>85</v>
      </c>
      <c r="J205">
        <v>9500000</v>
      </c>
      <c r="K205">
        <v>14000</v>
      </c>
      <c r="L205" t="s">
        <v>27</v>
      </c>
      <c r="M205">
        <v>1</v>
      </c>
      <c r="N205">
        <v>3</v>
      </c>
      <c r="O205">
        <v>3</v>
      </c>
      <c r="P205" t="s">
        <v>33</v>
      </c>
      <c r="Q205">
        <v>15200000</v>
      </c>
    </row>
    <row r="206" spans="1:18" x14ac:dyDescent="0.25">
      <c r="A206" t="s">
        <v>458</v>
      </c>
      <c r="B206" t="s">
        <v>459</v>
      </c>
      <c r="C206">
        <v>20</v>
      </c>
      <c r="D206">
        <v>185.42</v>
      </c>
      <c r="E206">
        <v>79.8</v>
      </c>
      <c r="F206" t="s">
        <v>226</v>
      </c>
      <c r="G206" t="s">
        <v>460</v>
      </c>
      <c r="H206">
        <v>74</v>
      </c>
      <c r="I206">
        <v>86</v>
      </c>
      <c r="J206">
        <v>8500000</v>
      </c>
      <c r="K206">
        <v>23000</v>
      </c>
      <c r="L206" t="s">
        <v>27</v>
      </c>
      <c r="M206">
        <v>1</v>
      </c>
      <c r="N206">
        <v>3</v>
      </c>
      <c r="O206">
        <v>2</v>
      </c>
      <c r="P206" t="s">
        <v>28</v>
      </c>
      <c r="Q206">
        <v>17900000</v>
      </c>
    </row>
    <row r="207" spans="1:18" x14ac:dyDescent="0.25">
      <c r="A207" t="s">
        <v>461</v>
      </c>
      <c r="B207" t="s">
        <v>462</v>
      </c>
      <c r="C207">
        <v>21</v>
      </c>
      <c r="D207">
        <v>152.4</v>
      </c>
      <c r="E207">
        <v>69.900000000000006</v>
      </c>
      <c r="F207" t="s">
        <v>463</v>
      </c>
      <c r="G207" t="s">
        <v>103</v>
      </c>
      <c r="H207">
        <v>74</v>
      </c>
      <c r="I207">
        <v>85</v>
      </c>
      <c r="J207">
        <v>9500000</v>
      </c>
      <c r="K207">
        <v>35000</v>
      </c>
      <c r="L207" t="s">
        <v>27</v>
      </c>
      <c r="M207">
        <v>1</v>
      </c>
      <c r="N207">
        <v>3</v>
      </c>
      <c r="O207">
        <v>4</v>
      </c>
      <c r="P207" t="s">
        <v>33</v>
      </c>
      <c r="Q207">
        <v>18100000</v>
      </c>
    </row>
    <row r="208" spans="1:18" x14ac:dyDescent="0.25">
      <c r="A208" t="s">
        <v>464</v>
      </c>
      <c r="B208" t="s">
        <v>465</v>
      </c>
      <c r="C208">
        <v>21</v>
      </c>
      <c r="D208">
        <v>172.72</v>
      </c>
      <c r="E208">
        <v>69.900000000000006</v>
      </c>
      <c r="F208" t="s">
        <v>466</v>
      </c>
      <c r="G208" t="s">
        <v>258</v>
      </c>
      <c r="H208">
        <v>74</v>
      </c>
      <c r="I208">
        <v>86</v>
      </c>
      <c r="J208">
        <v>10000000</v>
      </c>
      <c r="K208">
        <v>59000</v>
      </c>
      <c r="L208" t="s">
        <v>22</v>
      </c>
      <c r="M208">
        <v>1</v>
      </c>
      <c r="N208">
        <v>3</v>
      </c>
      <c r="O208">
        <v>3</v>
      </c>
      <c r="P208" t="s">
        <v>28</v>
      </c>
      <c r="R208">
        <v>18</v>
      </c>
    </row>
    <row r="209" spans="1:17" x14ac:dyDescent="0.25">
      <c r="A209" t="s">
        <v>467</v>
      </c>
      <c r="B209" t="s">
        <v>468</v>
      </c>
      <c r="C209">
        <v>19</v>
      </c>
      <c r="D209">
        <v>152.4</v>
      </c>
      <c r="E209">
        <v>74.8</v>
      </c>
      <c r="F209" t="s">
        <v>469</v>
      </c>
      <c r="G209" t="s">
        <v>470</v>
      </c>
      <c r="H209">
        <v>74</v>
      </c>
      <c r="I209">
        <v>87</v>
      </c>
      <c r="J209">
        <v>10000000</v>
      </c>
      <c r="K209">
        <v>9000</v>
      </c>
      <c r="L209" t="s">
        <v>27</v>
      </c>
      <c r="M209">
        <v>1</v>
      </c>
      <c r="N209">
        <v>3</v>
      </c>
      <c r="O209">
        <v>3</v>
      </c>
      <c r="P209" t="s">
        <v>28</v>
      </c>
      <c r="Q209">
        <v>21300000</v>
      </c>
    </row>
    <row r="210" spans="1:17" x14ac:dyDescent="0.25">
      <c r="A210" t="s">
        <v>471</v>
      </c>
      <c r="B210" t="s">
        <v>472</v>
      </c>
      <c r="C210">
        <v>21</v>
      </c>
      <c r="D210">
        <v>175.26</v>
      </c>
      <c r="E210">
        <v>78</v>
      </c>
      <c r="F210" t="s">
        <v>473</v>
      </c>
      <c r="G210" t="s">
        <v>218</v>
      </c>
      <c r="H210">
        <v>75</v>
      </c>
      <c r="I210">
        <v>86</v>
      </c>
      <c r="J210">
        <v>11500000</v>
      </c>
      <c r="K210">
        <v>54000</v>
      </c>
      <c r="L210" t="s">
        <v>27</v>
      </c>
      <c r="M210">
        <v>1</v>
      </c>
      <c r="N210">
        <v>4</v>
      </c>
      <c r="O210">
        <v>3</v>
      </c>
      <c r="P210" t="s">
        <v>28</v>
      </c>
      <c r="Q210">
        <v>24200000</v>
      </c>
    </row>
    <row r="211" spans="1:17" x14ac:dyDescent="0.25">
      <c r="A211" t="s">
        <v>474</v>
      </c>
      <c r="B211" s="1">
        <v>35523</v>
      </c>
      <c r="C211">
        <v>22</v>
      </c>
      <c r="D211">
        <v>182.88</v>
      </c>
      <c r="E211">
        <v>73</v>
      </c>
      <c r="F211" t="s">
        <v>115</v>
      </c>
      <c r="G211" t="s">
        <v>32</v>
      </c>
      <c r="H211">
        <v>75</v>
      </c>
      <c r="I211">
        <v>85</v>
      </c>
      <c r="J211">
        <v>11000000</v>
      </c>
      <c r="K211">
        <v>41000</v>
      </c>
      <c r="L211" t="s">
        <v>27</v>
      </c>
      <c r="M211">
        <v>1</v>
      </c>
      <c r="N211">
        <v>3</v>
      </c>
      <c r="O211">
        <v>4</v>
      </c>
      <c r="P211" t="s">
        <v>28</v>
      </c>
      <c r="Q211">
        <v>23100000</v>
      </c>
    </row>
    <row r="212" spans="1:17" x14ac:dyDescent="0.25">
      <c r="A212" t="s">
        <v>475</v>
      </c>
      <c r="B212" s="1">
        <v>36046</v>
      </c>
      <c r="C212">
        <v>20</v>
      </c>
      <c r="D212">
        <v>185.42</v>
      </c>
      <c r="E212">
        <v>81.2</v>
      </c>
      <c r="F212" t="s">
        <v>476</v>
      </c>
      <c r="G212" t="s">
        <v>477</v>
      </c>
      <c r="H212">
        <v>75</v>
      </c>
      <c r="I212">
        <v>85</v>
      </c>
      <c r="J212">
        <v>9000000</v>
      </c>
      <c r="K212">
        <v>19000</v>
      </c>
      <c r="L212" t="s">
        <v>27</v>
      </c>
      <c r="M212">
        <v>1</v>
      </c>
      <c r="N212">
        <v>3</v>
      </c>
      <c r="O212">
        <v>2</v>
      </c>
      <c r="P212" t="s">
        <v>28</v>
      </c>
      <c r="Q212">
        <v>17100000</v>
      </c>
    </row>
    <row r="213" spans="1:17" x14ac:dyDescent="0.25">
      <c r="A213" t="s">
        <v>478</v>
      </c>
      <c r="B213" s="1">
        <v>35647</v>
      </c>
      <c r="C213">
        <v>21</v>
      </c>
      <c r="D213">
        <v>167.64</v>
      </c>
      <c r="E213">
        <v>66.2</v>
      </c>
      <c r="F213" t="s">
        <v>403</v>
      </c>
      <c r="G213" t="s">
        <v>21</v>
      </c>
      <c r="H213">
        <v>75</v>
      </c>
      <c r="I213">
        <v>86</v>
      </c>
      <c r="J213">
        <v>11500000</v>
      </c>
      <c r="K213">
        <v>13000</v>
      </c>
      <c r="L213" t="s">
        <v>27</v>
      </c>
      <c r="M213">
        <v>1</v>
      </c>
      <c r="N213">
        <v>3</v>
      </c>
      <c r="O213">
        <v>4</v>
      </c>
      <c r="P213" t="s">
        <v>33</v>
      </c>
      <c r="Q213">
        <v>19600000</v>
      </c>
    </row>
    <row r="214" spans="1:17" x14ac:dyDescent="0.25">
      <c r="A214" t="s">
        <v>479</v>
      </c>
      <c r="B214" t="s">
        <v>480</v>
      </c>
      <c r="C214">
        <v>21</v>
      </c>
      <c r="D214">
        <v>182.88</v>
      </c>
      <c r="E214">
        <v>76.2</v>
      </c>
      <c r="F214" t="s">
        <v>81</v>
      </c>
      <c r="G214" t="s">
        <v>36</v>
      </c>
      <c r="H214">
        <v>75</v>
      </c>
      <c r="I214">
        <v>85</v>
      </c>
      <c r="J214">
        <v>10500000</v>
      </c>
      <c r="K214">
        <v>18000</v>
      </c>
      <c r="L214" t="s">
        <v>22</v>
      </c>
      <c r="M214">
        <v>1</v>
      </c>
      <c r="N214">
        <v>3</v>
      </c>
      <c r="O214">
        <v>3</v>
      </c>
      <c r="P214" t="s">
        <v>28</v>
      </c>
      <c r="Q214">
        <v>20000000</v>
      </c>
    </row>
    <row r="215" spans="1:17" x14ac:dyDescent="0.25">
      <c r="A215" t="s">
        <v>481</v>
      </c>
      <c r="B215" t="s">
        <v>482</v>
      </c>
      <c r="C215">
        <v>21</v>
      </c>
      <c r="D215">
        <v>167.64</v>
      </c>
      <c r="E215">
        <v>63</v>
      </c>
      <c r="F215" t="s">
        <v>301</v>
      </c>
      <c r="G215" t="s">
        <v>59</v>
      </c>
      <c r="H215">
        <v>75</v>
      </c>
      <c r="I215">
        <v>85</v>
      </c>
      <c r="J215">
        <v>11000000</v>
      </c>
      <c r="K215">
        <v>18000</v>
      </c>
      <c r="L215" t="s">
        <v>22</v>
      </c>
      <c r="M215">
        <v>1</v>
      </c>
      <c r="N215">
        <v>3</v>
      </c>
      <c r="O215">
        <v>3</v>
      </c>
      <c r="P215" t="s">
        <v>33</v>
      </c>
      <c r="Q215">
        <v>25300000</v>
      </c>
    </row>
    <row r="216" spans="1:17" x14ac:dyDescent="0.25">
      <c r="A216" t="s">
        <v>483</v>
      </c>
      <c r="B216" t="s">
        <v>484</v>
      </c>
      <c r="C216">
        <v>19</v>
      </c>
      <c r="D216">
        <v>193.04</v>
      </c>
      <c r="E216">
        <v>79.8</v>
      </c>
      <c r="F216" t="s">
        <v>39</v>
      </c>
      <c r="G216" t="s">
        <v>32</v>
      </c>
      <c r="H216">
        <v>75</v>
      </c>
      <c r="I216">
        <v>85</v>
      </c>
      <c r="J216">
        <v>8500000</v>
      </c>
      <c r="K216">
        <v>12000</v>
      </c>
      <c r="L216" t="s">
        <v>22</v>
      </c>
      <c r="M216">
        <v>1</v>
      </c>
      <c r="N216">
        <v>3</v>
      </c>
      <c r="O216">
        <v>2</v>
      </c>
      <c r="P216" t="s">
        <v>33</v>
      </c>
      <c r="Q216">
        <v>16200000</v>
      </c>
    </row>
    <row r="217" spans="1:17" x14ac:dyDescent="0.25">
      <c r="A217" t="s">
        <v>485</v>
      </c>
      <c r="B217" t="s">
        <v>486</v>
      </c>
      <c r="C217">
        <v>22</v>
      </c>
      <c r="D217">
        <v>175.26</v>
      </c>
      <c r="E217">
        <v>69.900000000000006</v>
      </c>
      <c r="F217" t="s">
        <v>487</v>
      </c>
      <c r="G217" t="s">
        <v>488</v>
      </c>
      <c r="H217">
        <v>75</v>
      </c>
      <c r="I217">
        <v>85</v>
      </c>
      <c r="J217">
        <v>9000000</v>
      </c>
      <c r="K217">
        <v>23000</v>
      </c>
      <c r="L217" t="s">
        <v>27</v>
      </c>
      <c r="M217">
        <v>1</v>
      </c>
      <c r="N217">
        <v>5</v>
      </c>
      <c r="O217">
        <v>4</v>
      </c>
      <c r="P217" t="s">
        <v>33</v>
      </c>
      <c r="Q217">
        <v>18900000</v>
      </c>
    </row>
    <row r="218" spans="1:17" x14ac:dyDescent="0.25">
      <c r="A218" t="s">
        <v>489</v>
      </c>
      <c r="B218" t="s">
        <v>490</v>
      </c>
      <c r="C218">
        <v>18</v>
      </c>
      <c r="D218">
        <v>152.4</v>
      </c>
      <c r="E218">
        <v>71.2</v>
      </c>
      <c r="F218" t="s">
        <v>491</v>
      </c>
      <c r="G218" t="s">
        <v>218</v>
      </c>
      <c r="H218">
        <v>75</v>
      </c>
      <c r="I218">
        <v>87</v>
      </c>
      <c r="J218">
        <v>11000000</v>
      </c>
      <c r="K218">
        <v>27000</v>
      </c>
      <c r="L218" t="s">
        <v>22</v>
      </c>
      <c r="M218">
        <v>1</v>
      </c>
      <c r="N218">
        <v>3</v>
      </c>
      <c r="O218">
        <v>4</v>
      </c>
      <c r="P218" t="s">
        <v>28</v>
      </c>
      <c r="Q218">
        <v>23100000</v>
      </c>
    </row>
    <row r="219" spans="1:17" x14ac:dyDescent="0.25">
      <c r="A219" t="s">
        <v>492</v>
      </c>
      <c r="B219" t="s">
        <v>493</v>
      </c>
      <c r="C219">
        <v>20</v>
      </c>
      <c r="D219">
        <v>172.72</v>
      </c>
      <c r="E219">
        <v>68.900000000000006</v>
      </c>
      <c r="F219" t="s">
        <v>87</v>
      </c>
      <c r="G219" t="s">
        <v>55</v>
      </c>
      <c r="H219">
        <v>75</v>
      </c>
      <c r="I219">
        <v>85</v>
      </c>
      <c r="J219">
        <v>9500000</v>
      </c>
      <c r="K219">
        <v>27000</v>
      </c>
      <c r="L219" t="s">
        <v>22</v>
      </c>
      <c r="M219">
        <v>1</v>
      </c>
      <c r="N219">
        <v>3</v>
      </c>
      <c r="O219">
        <v>3</v>
      </c>
      <c r="P219" t="s">
        <v>33</v>
      </c>
      <c r="Q219">
        <v>18100000</v>
      </c>
    </row>
    <row r="220" spans="1:17" x14ac:dyDescent="0.25">
      <c r="A220" t="s">
        <v>494</v>
      </c>
      <c r="B220" s="1">
        <v>36140</v>
      </c>
      <c r="C220">
        <v>20</v>
      </c>
      <c r="D220">
        <v>154.94</v>
      </c>
      <c r="E220">
        <v>74.8</v>
      </c>
      <c r="F220" t="s">
        <v>39</v>
      </c>
      <c r="G220" t="s">
        <v>32</v>
      </c>
      <c r="H220">
        <v>75</v>
      </c>
      <c r="I220">
        <v>87</v>
      </c>
      <c r="J220">
        <v>10000000</v>
      </c>
      <c r="K220">
        <v>14000</v>
      </c>
      <c r="L220" t="s">
        <v>27</v>
      </c>
      <c r="M220">
        <v>1</v>
      </c>
      <c r="N220">
        <v>3</v>
      </c>
      <c r="O220">
        <v>2</v>
      </c>
      <c r="P220" t="s">
        <v>33</v>
      </c>
      <c r="Q220">
        <v>22000000</v>
      </c>
    </row>
    <row r="221" spans="1:17" x14ac:dyDescent="0.25">
      <c r="A221" t="s">
        <v>495</v>
      </c>
      <c r="B221" s="1">
        <v>36404</v>
      </c>
      <c r="C221">
        <v>20</v>
      </c>
      <c r="D221">
        <v>154.94</v>
      </c>
      <c r="E221">
        <v>71.2</v>
      </c>
      <c r="F221" t="s">
        <v>143</v>
      </c>
      <c r="G221" t="s">
        <v>120</v>
      </c>
      <c r="H221">
        <v>75</v>
      </c>
      <c r="I221">
        <v>85</v>
      </c>
      <c r="J221">
        <v>10500000</v>
      </c>
      <c r="K221">
        <v>6000</v>
      </c>
      <c r="L221" t="s">
        <v>27</v>
      </c>
      <c r="M221">
        <v>1</v>
      </c>
      <c r="N221">
        <v>3</v>
      </c>
      <c r="O221">
        <v>3</v>
      </c>
      <c r="P221" t="s">
        <v>28</v>
      </c>
      <c r="Q221">
        <v>23100000</v>
      </c>
    </row>
    <row r="222" spans="1:17" x14ac:dyDescent="0.25">
      <c r="A222" t="s">
        <v>496</v>
      </c>
      <c r="B222" s="1">
        <v>36373</v>
      </c>
      <c r="C222">
        <v>20</v>
      </c>
      <c r="D222">
        <v>182.88</v>
      </c>
      <c r="E222">
        <v>78.900000000000006</v>
      </c>
      <c r="F222" t="s">
        <v>81</v>
      </c>
      <c r="G222" t="s">
        <v>52</v>
      </c>
      <c r="H222">
        <v>75</v>
      </c>
      <c r="I222">
        <v>87</v>
      </c>
      <c r="J222">
        <v>11500000</v>
      </c>
      <c r="K222">
        <v>12000</v>
      </c>
      <c r="L222" t="s">
        <v>27</v>
      </c>
      <c r="M222">
        <v>1</v>
      </c>
      <c r="N222">
        <v>3</v>
      </c>
      <c r="O222">
        <v>3</v>
      </c>
      <c r="P222" t="s">
        <v>33</v>
      </c>
      <c r="Q222">
        <v>21900000</v>
      </c>
    </row>
    <row r="223" spans="1:17" x14ac:dyDescent="0.25">
      <c r="A223" t="s">
        <v>497</v>
      </c>
      <c r="B223" t="s">
        <v>498</v>
      </c>
      <c r="C223">
        <v>22</v>
      </c>
      <c r="D223">
        <v>190.5</v>
      </c>
      <c r="E223">
        <v>79.8</v>
      </c>
      <c r="F223" t="s">
        <v>51</v>
      </c>
      <c r="G223" t="s">
        <v>36</v>
      </c>
      <c r="H223">
        <v>75</v>
      </c>
      <c r="I223">
        <v>87</v>
      </c>
      <c r="J223">
        <v>9500000</v>
      </c>
      <c r="K223">
        <v>15000</v>
      </c>
      <c r="L223" t="s">
        <v>27</v>
      </c>
      <c r="M223">
        <v>1</v>
      </c>
      <c r="N223">
        <v>2</v>
      </c>
      <c r="O223">
        <v>1</v>
      </c>
      <c r="P223" t="s">
        <v>33</v>
      </c>
      <c r="Q223">
        <v>18100000</v>
      </c>
    </row>
    <row r="224" spans="1:17" x14ac:dyDescent="0.25">
      <c r="A224" t="s">
        <v>499</v>
      </c>
      <c r="B224" t="s">
        <v>500</v>
      </c>
      <c r="C224">
        <v>22</v>
      </c>
      <c r="D224">
        <v>152.4</v>
      </c>
      <c r="E224">
        <v>78.900000000000006</v>
      </c>
      <c r="F224" t="s">
        <v>47</v>
      </c>
      <c r="G224" t="s">
        <v>103</v>
      </c>
      <c r="H224">
        <v>75</v>
      </c>
      <c r="I224">
        <v>85</v>
      </c>
      <c r="J224">
        <v>11000000</v>
      </c>
      <c r="K224">
        <v>44000</v>
      </c>
      <c r="L224" t="s">
        <v>27</v>
      </c>
      <c r="M224">
        <v>1</v>
      </c>
      <c r="N224">
        <v>4</v>
      </c>
      <c r="O224">
        <v>3</v>
      </c>
      <c r="P224" t="s">
        <v>48</v>
      </c>
      <c r="Q224">
        <v>22000000</v>
      </c>
    </row>
    <row r="225" spans="1:18" x14ac:dyDescent="0.25">
      <c r="A225" t="s">
        <v>501</v>
      </c>
      <c r="B225" t="s">
        <v>502</v>
      </c>
      <c r="C225">
        <v>22</v>
      </c>
      <c r="D225">
        <v>152.4</v>
      </c>
      <c r="E225">
        <v>78</v>
      </c>
      <c r="F225" t="s">
        <v>503</v>
      </c>
      <c r="G225" t="s">
        <v>42</v>
      </c>
      <c r="H225">
        <v>76</v>
      </c>
      <c r="I225">
        <v>85</v>
      </c>
      <c r="J225">
        <v>12000000</v>
      </c>
      <c r="K225">
        <v>17000</v>
      </c>
      <c r="L225" t="s">
        <v>27</v>
      </c>
      <c r="M225">
        <v>1</v>
      </c>
      <c r="N225">
        <v>4</v>
      </c>
      <c r="O225">
        <v>4</v>
      </c>
      <c r="P225" t="s">
        <v>33</v>
      </c>
      <c r="Q225">
        <v>19200000</v>
      </c>
    </row>
    <row r="226" spans="1:18" x14ac:dyDescent="0.25">
      <c r="A226" t="s">
        <v>504</v>
      </c>
      <c r="B226" s="1">
        <v>36466</v>
      </c>
      <c r="C226">
        <v>20</v>
      </c>
      <c r="D226">
        <v>190.5</v>
      </c>
      <c r="E226">
        <v>79.8</v>
      </c>
      <c r="F226" t="s">
        <v>51</v>
      </c>
      <c r="G226" t="s">
        <v>447</v>
      </c>
      <c r="H226">
        <v>76</v>
      </c>
      <c r="I226">
        <v>88</v>
      </c>
      <c r="J226">
        <v>10500000</v>
      </c>
      <c r="K226">
        <v>24000</v>
      </c>
      <c r="L226" t="s">
        <v>27</v>
      </c>
      <c r="M226">
        <v>1</v>
      </c>
      <c r="N226">
        <v>3</v>
      </c>
      <c r="O226">
        <v>1</v>
      </c>
      <c r="P226" t="s">
        <v>33</v>
      </c>
    </row>
    <row r="227" spans="1:18" x14ac:dyDescent="0.25">
      <c r="A227" t="s">
        <v>505</v>
      </c>
      <c r="B227" t="s">
        <v>506</v>
      </c>
      <c r="C227">
        <v>21</v>
      </c>
      <c r="D227">
        <v>182.88</v>
      </c>
      <c r="E227">
        <v>73.900000000000006</v>
      </c>
      <c r="F227" t="s">
        <v>143</v>
      </c>
      <c r="G227" t="s">
        <v>52</v>
      </c>
      <c r="H227">
        <v>76</v>
      </c>
      <c r="I227">
        <v>85</v>
      </c>
      <c r="J227">
        <v>12000000</v>
      </c>
      <c r="K227">
        <v>20000</v>
      </c>
      <c r="L227" t="s">
        <v>27</v>
      </c>
      <c r="M227">
        <v>1</v>
      </c>
      <c r="N227">
        <v>3</v>
      </c>
      <c r="O227">
        <v>3</v>
      </c>
      <c r="P227" t="s">
        <v>28</v>
      </c>
      <c r="Q227">
        <v>22800000</v>
      </c>
    </row>
    <row r="228" spans="1:18" x14ac:dyDescent="0.25">
      <c r="A228" t="s">
        <v>507</v>
      </c>
      <c r="B228" t="s">
        <v>508</v>
      </c>
      <c r="C228">
        <v>21</v>
      </c>
      <c r="D228">
        <v>154.94</v>
      </c>
      <c r="E228">
        <v>73</v>
      </c>
      <c r="F228" t="s">
        <v>509</v>
      </c>
      <c r="G228" t="s">
        <v>32</v>
      </c>
      <c r="H228">
        <v>76</v>
      </c>
      <c r="I228">
        <v>86</v>
      </c>
      <c r="J228">
        <v>12500000</v>
      </c>
      <c r="K228">
        <v>17000</v>
      </c>
      <c r="L228" t="s">
        <v>22</v>
      </c>
      <c r="M228">
        <v>1</v>
      </c>
      <c r="N228">
        <v>3</v>
      </c>
      <c r="O228">
        <v>3</v>
      </c>
      <c r="P228" t="s">
        <v>28</v>
      </c>
      <c r="Q228">
        <v>27500000</v>
      </c>
    </row>
    <row r="229" spans="1:18" x14ac:dyDescent="0.25">
      <c r="A229" t="s">
        <v>510</v>
      </c>
      <c r="B229" s="1">
        <v>35556</v>
      </c>
      <c r="C229">
        <v>21</v>
      </c>
      <c r="D229">
        <v>152.4</v>
      </c>
      <c r="E229">
        <v>78</v>
      </c>
      <c r="F229" t="s">
        <v>511</v>
      </c>
      <c r="G229" t="s">
        <v>512</v>
      </c>
      <c r="H229">
        <v>76</v>
      </c>
      <c r="I229">
        <v>86</v>
      </c>
      <c r="J229">
        <v>11000000</v>
      </c>
      <c r="K229">
        <v>32000</v>
      </c>
      <c r="L229" t="s">
        <v>22</v>
      </c>
      <c r="M229">
        <v>1</v>
      </c>
      <c r="N229">
        <v>3</v>
      </c>
      <c r="O229">
        <v>3</v>
      </c>
      <c r="P229" t="s">
        <v>33</v>
      </c>
      <c r="Q229">
        <v>22000000</v>
      </c>
      <c r="R229">
        <v>22</v>
      </c>
    </row>
    <row r="230" spans="1:18" x14ac:dyDescent="0.25">
      <c r="A230" t="s">
        <v>513</v>
      </c>
      <c r="B230" t="s">
        <v>514</v>
      </c>
      <c r="C230">
        <v>22</v>
      </c>
      <c r="D230">
        <v>172.72</v>
      </c>
      <c r="E230">
        <v>63</v>
      </c>
      <c r="F230" t="s">
        <v>146</v>
      </c>
      <c r="G230" t="s">
        <v>40</v>
      </c>
      <c r="H230">
        <v>76</v>
      </c>
      <c r="I230">
        <v>85</v>
      </c>
      <c r="J230">
        <v>12000000</v>
      </c>
      <c r="K230">
        <v>17000</v>
      </c>
      <c r="L230" t="s">
        <v>27</v>
      </c>
      <c r="M230">
        <v>1</v>
      </c>
      <c r="N230">
        <v>4</v>
      </c>
      <c r="O230">
        <v>4</v>
      </c>
      <c r="P230" t="s">
        <v>28</v>
      </c>
      <c r="Q230">
        <v>27600000</v>
      </c>
    </row>
    <row r="231" spans="1:18" x14ac:dyDescent="0.25">
      <c r="A231" t="s">
        <v>515</v>
      </c>
      <c r="B231" t="s">
        <v>516</v>
      </c>
      <c r="C231">
        <v>22</v>
      </c>
      <c r="D231">
        <v>185.42</v>
      </c>
      <c r="E231">
        <v>86.2</v>
      </c>
      <c r="F231" t="s">
        <v>517</v>
      </c>
      <c r="G231" t="s">
        <v>518</v>
      </c>
      <c r="H231">
        <v>76</v>
      </c>
      <c r="I231">
        <v>85</v>
      </c>
      <c r="J231">
        <v>12000000</v>
      </c>
      <c r="K231">
        <v>24000</v>
      </c>
      <c r="L231" t="s">
        <v>27</v>
      </c>
      <c r="M231">
        <v>2</v>
      </c>
      <c r="N231">
        <v>4</v>
      </c>
      <c r="O231">
        <v>3</v>
      </c>
      <c r="P231" t="s">
        <v>48</v>
      </c>
      <c r="Q231">
        <v>22800000</v>
      </c>
    </row>
    <row r="232" spans="1:18" x14ac:dyDescent="0.25">
      <c r="A232" t="s">
        <v>519</v>
      </c>
      <c r="B232" s="1">
        <v>36014</v>
      </c>
      <c r="C232">
        <v>20</v>
      </c>
      <c r="D232">
        <v>185.42</v>
      </c>
      <c r="E232">
        <v>77.099999999999994</v>
      </c>
      <c r="F232" t="s">
        <v>270</v>
      </c>
      <c r="G232" t="s">
        <v>32</v>
      </c>
      <c r="H232">
        <v>76</v>
      </c>
      <c r="I232">
        <v>85</v>
      </c>
      <c r="J232">
        <v>11500000</v>
      </c>
      <c r="K232">
        <v>25000</v>
      </c>
      <c r="L232" t="s">
        <v>27</v>
      </c>
      <c r="M232">
        <v>1</v>
      </c>
      <c r="N232">
        <v>4</v>
      </c>
      <c r="O232">
        <v>4</v>
      </c>
      <c r="P232" t="s">
        <v>28</v>
      </c>
    </row>
    <row r="233" spans="1:18" x14ac:dyDescent="0.25">
      <c r="A233" t="s">
        <v>520</v>
      </c>
      <c r="B233" s="1">
        <v>36225</v>
      </c>
      <c r="C233">
        <v>19</v>
      </c>
      <c r="D233">
        <v>195.58</v>
      </c>
      <c r="E233">
        <v>89.8</v>
      </c>
      <c r="F233" t="s">
        <v>521</v>
      </c>
      <c r="G233" t="s">
        <v>32</v>
      </c>
      <c r="H233">
        <v>76</v>
      </c>
      <c r="I233">
        <v>85</v>
      </c>
      <c r="J233">
        <v>10000000</v>
      </c>
      <c r="K233">
        <v>17000</v>
      </c>
      <c r="L233" t="s">
        <v>22</v>
      </c>
      <c r="M233">
        <v>1</v>
      </c>
      <c r="N233">
        <v>3</v>
      </c>
      <c r="O233">
        <v>2</v>
      </c>
      <c r="P233" t="s">
        <v>48</v>
      </c>
      <c r="Q233">
        <v>19000000</v>
      </c>
    </row>
    <row r="234" spans="1:18" x14ac:dyDescent="0.25">
      <c r="A234" t="s">
        <v>522</v>
      </c>
      <c r="B234" s="1">
        <v>35925</v>
      </c>
      <c r="C234">
        <v>20</v>
      </c>
      <c r="D234">
        <v>152.4</v>
      </c>
      <c r="E234">
        <v>66.2</v>
      </c>
      <c r="F234" t="s">
        <v>523</v>
      </c>
      <c r="G234" t="s">
        <v>21</v>
      </c>
      <c r="H234">
        <v>76</v>
      </c>
      <c r="I234">
        <v>86</v>
      </c>
      <c r="J234">
        <v>12000000</v>
      </c>
      <c r="K234">
        <v>11000</v>
      </c>
      <c r="L234" t="s">
        <v>27</v>
      </c>
      <c r="M234">
        <v>1</v>
      </c>
      <c r="N234">
        <v>4</v>
      </c>
      <c r="O234">
        <v>4</v>
      </c>
      <c r="P234" t="s">
        <v>28</v>
      </c>
      <c r="Q234">
        <v>19200000</v>
      </c>
    </row>
    <row r="235" spans="1:18" x14ac:dyDescent="0.25">
      <c r="A235" t="s">
        <v>524</v>
      </c>
      <c r="B235" t="s">
        <v>465</v>
      </c>
      <c r="C235">
        <v>21</v>
      </c>
      <c r="D235">
        <v>190.5</v>
      </c>
      <c r="E235">
        <v>83</v>
      </c>
      <c r="F235" t="s">
        <v>51</v>
      </c>
      <c r="G235" t="s">
        <v>36</v>
      </c>
      <c r="H235">
        <v>76</v>
      </c>
      <c r="I235">
        <v>89</v>
      </c>
      <c r="J235">
        <v>12000000</v>
      </c>
      <c r="K235">
        <v>25000</v>
      </c>
      <c r="L235" t="s">
        <v>22</v>
      </c>
      <c r="M235">
        <v>1</v>
      </c>
      <c r="N235">
        <v>3</v>
      </c>
      <c r="O235">
        <v>1</v>
      </c>
      <c r="P235" t="s">
        <v>28</v>
      </c>
      <c r="Q235">
        <v>27900000</v>
      </c>
    </row>
    <row r="236" spans="1:18" x14ac:dyDescent="0.25">
      <c r="A236" t="s">
        <v>525</v>
      </c>
      <c r="B236" s="1">
        <v>35591</v>
      </c>
      <c r="C236">
        <v>21</v>
      </c>
      <c r="D236">
        <v>187.96</v>
      </c>
      <c r="E236">
        <v>83</v>
      </c>
      <c r="F236" t="s">
        <v>47</v>
      </c>
      <c r="G236" t="s">
        <v>26</v>
      </c>
      <c r="H236">
        <v>76</v>
      </c>
      <c r="I236">
        <v>85</v>
      </c>
      <c r="J236">
        <v>12000000</v>
      </c>
      <c r="K236">
        <v>15000</v>
      </c>
      <c r="L236" t="s">
        <v>27</v>
      </c>
      <c r="M236">
        <v>2</v>
      </c>
      <c r="N236">
        <v>4</v>
      </c>
      <c r="O236">
        <v>3</v>
      </c>
      <c r="P236" t="s">
        <v>33</v>
      </c>
      <c r="Q236">
        <v>19200000</v>
      </c>
      <c r="R236">
        <v>12</v>
      </c>
    </row>
    <row r="237" spans="1:18" x14ac:dyDescent="0.25">
      <c r="A237" t="s">
        <v>526</v>
      </c>
      <c r="B237" s="1">
        <v>35556</v>
      </c>
      <c r="C237">
        <v>21</v>
      </c>
      <c r="D237">
        <v>175.26</v>
      </c>
      <c r="E237">
        <v>59</v>
      </c>
      <c r="F237" t="s">
        <v>527</v>
      </c>
      <c r="G237" t="s">
        <v>271</v>
      </c>
      <c r="H237">
        <v>76</v>
      </c>
      <c r="I237">
        <v>86</v>
      </c>
      <c r="J237">
        <v>12500000</v>
      </c>
      <c r="K237">
        <v>56000</v>
      </c>
      <c r="L237" t="s">
        <v>27</v>
      </c>
      <c r="M237">
        <v>2</v>
      </c>
      <c r="N237">
        <v>4</v>
      </c>
      <c r="O237">
        <v>4</v>
      </c>
      <c r="P237" t="s">
        <v>28</v>
      </c>
    </row>
    <row r="238" spans="1:18" x14ac:dyDescent="0.25">
      <c r="A238" t="s">
        <v>528</v>
      </c>
      <c r="B238" t="s">
        <v>529</v>
      </c>
      <c r="C238">
        <v>22</v>
      </c>
      <c r="D238">
        <v>175.26</v>
      </c>
      <c r="E238">
        <v>72.099999999999994</v>
      </c>
      <c r="F238" t="s">
        <v>530</v>
      </c>
      <c r="G238" t="s">
        <v>32</v>
      </c>
      <c r="H238">
        <v>76</v>
      </c>
      <c r="I238">
        <v>85</v>
      </c>
      <c r="J238">
        <v>12000000</v>
      </c>
      <c r="K238">
        <v>26000</v>
      </c>
      <c r="L238" t="s">
        <v>27</v>
      </c>
      <c r="M238">
        <v>1</v>
      </c>
      <c r="N238">
        <v>3</v>
      </c>
      <c r="O238">
        <v>4</v>
      </c>
      <c r="P238" t="s">
        <v>28</v>
      </c>
      <c r="Q238">
        <v>25200000</v>
      </c>
    </row>
    <row r="239" spans="1:18" x14ac:dyDescent="0.25">
      <c r="A239" t="s">
        <v>531</v>
      </c>
      <c r="B239" t="s">
        <v>532</v>
      </c>
      <c r="C239">
        <v>23</v>
      </c>
      <c r="D239">
        <v>172.72</v>
      </c>
      <c r="E239">
        <v>72.099999999999994</v>
      </c>
      <c r="F239" t="s">
        <v>509</v>
      </c>
      <c r="G239" t="s">
        <v>55</v>
      </c>
      <c r="H239">
        <v>76</v>
      </c>
      <c r="I239">
        <v>85</v>
      </c>
      <c r="J239">
        <v>11500000</v>
      </c>
      <c r="K239">
        <v>20000</v>
      </c>
      <c r="L239" t="s">
        <v>27</v>
      </c>
      <c r="M239">
        <v>1</v>
      </c>
      <c r="N239">
        <v>3</v>
      </c>
      <c r="O239">
        <v>4</v>
      </c>
      <c r="P239" t="s">
        <v>33</v>
      </c>
      <c r="Q239">
        <v>18400000</v>
      </c>
      <c r="R239">
        <v>15</v>
      </c>
    </row>
    <row r="240" spans="1:18" x14ac:dyDescent="0.25">
      <c r="A240" t="s">
        <v>533</v>
      </c>
      <c r="B240" s="1">
        <v>35981</v>
      </c>
      <c r="C240">
        <v>20</v>
      </c>
      <c r="D240">
        <v>152.4</v>
      </c>
      <c r="E240">
        <v>72.099999999999994</v>
      </c>
      <c r="F240" t="s">
        <v>534</v>
      </c>
      <c r="G240" t="s">
        <v>59</v>
      </c>
      <c r="H240">
        <v>76</v>
      </c>
      <c r="I240">
        <v>85</v>
      </c>
      <c r="J240">
        <v>12000000</v>
      </c>
      <c r="K240">
        <v>1000</v>
      </c>
      <c r="L240" t="s">
        <v>27</v>
      </c>
      <c r="M240">
        <v>1</v>
      </c>
      <c r="N240">
        <v>4</v>
      </c>
      <c r="O240">
        <v>4</v>
      </c>
      <c r="P240" t="s">
        <v>28</v>
      </c>
      <c r="Q240">
        <v>28800000</v>
      </c>
    </row>
    <row r="241" spans="1:18" x14ac:dyDescent="0.25">
      <c r="A241" t="s">
        <v>535</v>
      </c>
      <c r="B241" t="s">
        <v>536</v>
      </c>
      <c r="C241">
        <v>23</v>
      </c>
      <c r="D241">
        <v>154.94</v>
      </c>
      <c r="E241">
        <v>73.900000000000006</v>
      </c>
      <c r="F241" t="s">
        <v>136</v>
      </c>
      <c r="G241" t="s">
        <v>537</v>
      </c>
      <c r="H241">
        <v>76</v>
      </c>
      <c r="I241">
        <v>85</v>
      </c>
      <c r="J241">
        <v>11500000</v>
      </c>
      <c r="K241">
        <v>23000</v>
      </c>
      <c r="L241" t="s">
        <v>22</v>
      </c>
      <c r="M241">
        <v>2</v>
      </c>
      <c r="N241">
        <v>3</v>
      </c>
      <c r="O241">
        <v>4</v>
      </c>
      <c r="P241" t="s">
        <v>28</v>
      </c>
      <c r="R241">
        <v>14</v>
      </c>
    </row>
    <row r="242" spans="1:18" x14ac:dyDescent="0.25">
      <c r="A242" t="s">
        <v>538</v>
      </c>
      <c r="B242" t="s">
        <v>539</v>
      </c>
      <c r="C242">
        <v>23</v>
      </c>
      <c r="D242">
        <v>185.42</v>
      </c>
      <c r="E242">
        <v>73</v>
      </c>
      <c r="F242" t="s">
        <v>540</v>
      </c>
      <c r="G242" t="s">
        <v>537</v>
      </c>
      <c r="H242">
        <v>77</v>
      </c>
      <c r="I242">
        <v>85</v>
      </c>
      <c r="J242">
        <v>13500000</v>
      </c>
      <c r="K242">
        <v>53000</v>
      </c>
      <c r="L242" t="s">
        <v>22</v>
      </c>
      <c r="M242">
        <v>2</v>
      </c>
      <c r="N242">
        <v>2</v>
      </c>
      <c r="O242">
        <v>4</v>
      </c>
      <c r="P242" t="s">
        <v>28</v>
      </c>
      <c r="Q242">
        <v>25700000</v>
      </c>
      <c r="R242">
        <v>10</v>
      </c>
    </row>
    <row r="243" spans="1:18" x14ac:dyDescent="0.25">
      <c r="A243" t="s">
        <v>541</v>
      </c>
      <c r="B243" t="s">
        <v>542</v>
      </c>
      <c r="C243">
        <v>21</v>
      </c>
      <c r="D243">
        <v>195.58</v>
      </c>
      <c r="E243">
        <v>93.9</v>
      </c>
      <c r="F243" t="s">
        <v>58</v>
      </c>
      <c r="G243" t="s">
        <v>371</v>
      </c>
      <c r="H243">
        <v>77</v>
      </c>
      <c r="I243">
        <v>86</v>
      </c>
      <c r="J243">
        <v>12000000</v>
      </c>
      <c r="K243">
        <v>12000</v>
      </c>
      <c r="L243" t="s">
        <v>27</v>
      </c>
      <c r="M243">
        <v>1</v>
      </c>
      <c r="N243">
        <v>3</v>
      </c>
      <c r="O243">
        <v>3</v>
      </c>
      <c r="P243" t="s">
        <v>33</v>
      </c>
      <c r="Q243">
        <v>20400000</v>
      </c>
      <c r="R243">
        <v>14</v>
      </c>
    </row>
    <row r="244" spans="1:18" x14ac:dyDescent="0.25">
      <c r="A244" t="s">
        <v>543</v>
      </c>
      <c r="B244" t="s">
        <v>544</v>
      </c>
      <c r="C244">
        <v>20</v>
      </c>
      <c r="D244">
        <v>185.42</v>
      </c>
      <c r="E244">
        <v>83</v>
      </c>
      <c r="F244" t="s">
        <v>39</v>
      </c>
      <c r="G244" t="s">
        <v>32</v>
      </c>
      <c r="H244">
        <v>77</v>
      </c>
      <c r="I244">
        <v>88</v>
      </c>
      <c r="J244">
        <v>13000000</v>
      </c>
      <c r="K244">
        <v>18000</v>
      </c>
      <c r="L244" t="s">
        <v>27</v>
      </c>
      <c r="M244">
        <v>1</v>
      </c>
      <c r="N244">
        <v>3</v>
      </c>
      <c r="O244">
        <v>2</v>
      </c>
      <c r="P244" t="s">
        <v>48</v>
      </c>
      <c r="Q244">
        <v>24700000</v>
      </c>
    </row>
    <row r="245" spans="1:18" x14ac:dyDescent="0.25">
      <c r="A245" t="s">
        <v>545</v>
      </c>
      <c r="B245" t="s">
        <v>546</v>
      </c>
      <c r="C245">
        <v>23</v>
      </c>
      <c r="D245">
        <v>154.94</v>
      </c>
      <c r="E245">
        <v>73.900000000000006</v>
      </c>
      <c r="F245" t="s">
        <v>143</v>
      </c>
      <c r="G245" t="s">
        <v>168</v>
      </c>
      <c r="H245">
        <v>77</v>
      </c>
      <c r="I245">
        <v>85</v>
      </c>
      <c r="J245">
        <v>13000000</v>
      </c>
      <c r="K245">
        <v>15000</v>
      </c>
      <c r="L245" t="s">
        <v>22</v>
      </c>
      <c r="M245">
        <v>1</v>
      </c>
      <c r="N245">
        <v>2</v>
      </c>
      <c r="O245">
        <v>4</v>
      </c>
      <c r="P245" t="s">
        <v>28</v>
      </c>
      <c r="Q245">
        <v>20800000</v>
      </c>
      <c r="R245">
        <v>3</v>
      </c>
    </row>
    <row r="246" spans="1:18" x14ac:dyDescent="0.25">
      <c r="A246" t="s">
        <v>547</v>
      </c>
      <c r="B246" t="s">
        <v>548</v>
      </c>
      <c r="C246">
        <v>21</v>
      </c>
      <c r="D246">
        <v>152.4</v>
      </c>
      <c r="E246">
        <v>68.900000000000006</v>
      </c>
      <c r="F246" t="s">
        <v>47</v>
      </c>
      <c r="G246" t="s">
        <v>32</v>
      </c>
      <c r="H246">
        <v>77</v>
      </c>
      <c r="I246">
        <v>85</v>
      </c>
      <c r="J246">
        <v>13500000</v>
      </c>
      <c r="K246">
        <v>39000</v>
      </c>
      <c r="L246" t="s">
        <v>27</v>
      </c>
      <c r="M246">
        <v>1</v>
      </c>
      <c r="N246">
        <v>3</v>
      </c>
      <c r="O246">
        <v>4</v>
      </c>
      <c r="P246" t="s">
        <v>28</v>
      </c>
      <c r="Q246">
        <v>25700000</v>
      </c>
    </row>
    <row r="247" spans="1:18" x14ac:dyDescent="0.25">
      <c r="A247" t="s">
        <v>549</v>
      </c>
      <c r="B247" t="s">
        <v>550</v>
      </c>
      <c r="C247">
        <v>22</v>
      </c>
      <c r="D247">
        <v>182.88</v>
      </c>
      <c r="E247">
        <v>73.900000000000006</v>
      </c>
      <c r="F247" t="s">
        <v>58</v>
      </c>
      <c r="G247" t="s">
        <v>59</v>
      </c>
      <c r="H247">
        <v>77</v>
      </c>
      <c r="I247">
        <v>87</v>
      </c>
      <c r="J247">
        <v>12500000</v>
      </c>
      <c r="K247">
        <v>18000</v>
      </c>
      <c r="L247" t="s">
        <v>22</v>
      </c>
      <c r="M247">
        <v>1</v>
      </c>
      <c r="N247">
        <v>3</v>
      </c>
      <c r="O247">
        <v>3</v>
      </c>
      <c r="P247" t="s">
        <v>28</v>
      </c>
      <c r="Q247">
        <v>28800000</v>
      </c>
    </row>
    <row r="248" spans="1:18" x14ac:dyDescent="0.25">
      <c r="A248" t="s">
        <v>551</v>
      </c>
      <c r="B248" s="1">
        <v>35855</v>
      </c>
      <c r="C248">
        <v>21</v>
      </c>
      <c r="D248">
        <v>182.88</v>
      </c>
      <c r="E248">
        <v>78</v>
      </c>
      <c r="F248" t="s">
        <v>47</v>
      </c>
      <c r="G248" t="s">
        <v>36</v>
      </c>
      <c r="H248">
        <v>77</v>
      </c>
      <c r="I248">
        <v>89</v>
      </c>
      <c r="J248">
        <v>16000000</v>
      </c>
      <c r="K248">
        <v>62000</v>
      </c>
      <c r="L248" t="s">
        <v>27</v>
      </c>
      <c r="M248">
        <v>1</v>
      </c>
      <c r="N248">
        <v>3</v>
      </c>
      <c r="O248">
        <v>3</v>
      </c>
      <c r="P248" t="s">
        <v>33</v>
      </c>
      <c r="Q248">
        <v>30400000</v>
      </c>
    </row>
    <row r="249" spans="1:18" x14ac:dyDescent="0.25">
      <c r="A249" t="s">
        <v>552</v>
      </c>
      <c r="B249" t="s">
        <v>553</v>
      </c>
      <c r="C249">
        <v>22</v>
      </c>
      <c r="D249">
        <v>190.5</v>
      </c>
      <c r="E249">
        <v>79.8</v>
      </c>
      <c r="F249" t="s">
        <v>81</v>
      </c>
      <c r="G249" t="s">
        <v>518</v>
      </c>
      <c r="H249">
        <v>77</v>
      </c>
      <c r="I249">
        <v>85</v>
      </c>
      <c r="J249">
        <v>13000000</v>
      </c>
      <c r="K249">
        <v>21000</v>
      </c>
      <c r="L249" t="s">
        <v>27</v>
      </c>
      <c r="M249">
        <v>1</v>
      </c>
      <c r="N249">
        <v>3</v>
      </c>
      <c r="O249">
        <v>3</v>
      </c>
      <c r="P249" t="s">
        <v>33</v>
      </c>
      <c r="Q249">
        <v>24700000</v>
      </c>
      <c r="R249">
        <v>17</v>
      </c>
    </row>
    <row r="250" spans="1:18" x14ac:dyDescent="0.25">
      <c r="A250" t="s">
        <v>554</v>
      </c>
      <c r="B250" t="s">
        <v>555</v>
      </c>
      <c r="C250">
        <v>21</v>
      </c>
      <c r="D250">
        <v>185.42</v>
      </c>
      <c r="E250">
        <v>76.2</v>
      </c>
      <c r="F250" t="s">
        <v>503</v>
      </c>
      <c r="G250" t="s">
        <v>40</v>
      </c>
      <c r="H250">
        <v>77</v>
      </c>
      <c r="I250">
        <v>88</v>
      </c>
      <c r="J250">
        <v>15500000</v>
      </c>
      <c r="K250">
        <v>24000</v>
      </c>
      <c r="L250" t="s">
        <v>27</v>
      </c>
      <c r="M250">
        <v>1</v>
      </c>
      <c r="N250">
        <v>2</v>
      </c>
      <c r="O250">
        <v>4</v>
      </c>
      <c r="P250" t="s">
        <v>28</v>
      </c>
      <c r="Q250">
        <v>32600000</v>
      </c>
    </row>
    <row r="251" spans="1:18" x14ac:dyDescent="0.25">
      <c r="A251" t="s">
        <v>556</v>
      </c>
      <c r="B251" t="s">
        <v>557</v>
      </c>
      <c r="C251">
        <v>23</v>
      </c>
      <c r="D251">
        <v>182.88</v>
      </c>
      <c r="E251">
        <v>73.900000000000006</v>
      </c>
      <c r="F251" t="s">
        <v>521</v>
      </c>
      <c r="G251" t="s">
        <v>59</v>
      </c>
      <c r="H251">
        <v>77</v>
      </c>
      <c r="I251">
        <v>85</v>
      </c>
      <c r="J251">
        <v>11500000</v>
      </c>
      <c r="K251">
        <v>22000</v>
      </c>
      <c r="L251" t="s">
        <v>22</v>
      </c>
      <c r="M251">
        <v>1</v>
      </c>
      <c r="N251">
        <v>4</v>
      </c>
      <c r="O251">
        <v>2</v>
      </c>
      <c r="P251" t="s">
        <v>28</v>
      </c>
      <c r="Q251">
        <v>26500000</v>
      </c>
    </row>
    <row r="252" spans="1:18" x14ac:dyDescent="0.25">
      <c r="A252" t="s">
        <v>558</v>
      </c>
      <c r="B252" t="s">
        <v>559</v>
      </c>
      <c r="C252">
        <v>22</v>
      </c>
      <c r="D252">
        <v>175.26</v>
      </c>
      <c r="E252">
        <v>73</v>
      </c>
      <c r="F252" t="s">
        <v>560</v>
      </c>
      <c r="G252" t="s">
        <v>218</v>
      </c>
      <c r="H252">
        <v>77</v>
      </c>
      <c r="I252">
        <v>85</v>
      </c>
      <c r="J252">
        <v>13000000</v>
      </c>
      <c r="K252">
        <v>45000</v>
      </c>
      <c r="L252" t="s">
        <v>27</v>
      </c>
      <c r="M252">
        <v>1</v>
      </c>
      <c r="N252">
        <v>4</v>
      </c>
      <c r="O252">
        <v>4</v>
      </c>
      <c r="P252" t="s">
        <v>28</v>
      </c>
      <c r="Q252">
        <v>27300000</v>
      </c>
      <c r="R252">
        <v>22</v>
      </c>
    </row>
    <row r="253" spans="1:18" x14ac:dyDescent="0.25">
      <c r="A253" t="s">
        <v>561</v>
      </c>
      <c r="B253" t="s">
        <v>562</v>
      </c>
      <c r="C253">
        <v>21</v>
      </c>
      <c r="D253">
        <v>154.94</v>
      </c>
      <c r="E253">
        <v>66.2</v>
      </c>
      <c r="F253" t="s">
        <v>143</v>
      </c>
      <c r="G253" t="s">
        <v>78</v>
      </c>
      <c r="H253">
        <v>77</v>
      </c>
      <c r="I253">
        <v>86</v>
      </c>
      <c r="J253">
        <v>13500000</v>
      </c>
      <c r="K253">
        <v>11000</v>
      </c>
      <c r="L253" t="s">
        <v>27</v>
      </c>
      <c r="M253">
        <v>1</v>
      </c>
      <c r="N253">
        <v>3</v>
      </c>
      <c r="O253">
        <v>3</v>
      </c>
      <c r="P253" t="s">
        <v>33</v>
      </c>
      <c r="Q253">
        <v>29700000</v>
      </c>
    </row>
    <row r="254" spans="1:18" x14ac:dyDescent="0.25">
      <c r="A254" t="s">
        <v>563</v>
      </c>
      <c r="B254" t="s">
        <v>564</v>
      </c>
      <c r="C254">
        <v>24</v>
      </c>
      <c r="D254">
        <v>187.96</v>
      </c>
      <c r="E254">
        <v>77.099999999999994</v>
      </c>
      <c r="F254" t="s">
        <v>51</v>
      </c>
      <c r="G254" t="s">
        <v>477</v>
      </c>
      <c r="H254">
        <v>78</v>
      </c>
      <c r="I254">
        <v>85</v>
      </c>
      <c r="J254">
        <v>10500000</v>
      </c>
      <c r="K254">
        <v>9000</v>
      </c>
      <c r="L254" t="s">
        <v>27</v>
      </c>
      <c r="M254">
        <v>1</v>
      </c>
      <c r="N254">
        <v>3</v>
      </c>
      <c r="O254">
        <v>1</v>
      </c>
      <c r="P254" t="s">
        <v>33</v>
      </c>
      <c r="Q254">
        <v>23100000</v>
      </c>
      <c r="R254">
        <v>99</v>
      </c>
    </row>
    <row r="255" spans="1:18" x14ac:dyDescent="0.25">
      <c r="A255" t="s">
        <v>565</v>
      </c>
      <c r="B255" s="1">
        <v>34826</v>
      </c>
      <c r="C255">
        <v>23</v>
      </c>
      <c r="D255">
        <v>154.94</v>
      </c>
      <c r="E255">
        <v>81.2</v>
      </c>
      <c r="F255" t="s">
        <v>47</v>
      </c>
      <c r="G255" t="s">
        <v>21</v>
      </c>
      <c r="H255">
        <v>78</v>
      </c>
      <c r="I255">
        <v>85</v>
      </c>
      <c r="J255">
        <v>15000000</v>
      </c>
      <c r="K255">
        <v>53000</v>
      </c>
      <c r="L255" t="s">
        <v>27</v>
      </c>
      <c r="M255">
        <v>2</v>
      </c>
      <c r="N255">
        <v>3</v>
      </c>
      <c r="O255">
        <v>3</v>
      </c>
      <c r="P255" t="s">
        <v>33</v>
      </c>
      <c r="Q255">
        <v>28500000</v>
      </c>
      <c r="R255">
        <v>19</v>
      </c>
    </row>
    <row r="256" spans="1:18" x14ac:dyDescent="0.25">
      <c r="A256" t="s">
        <v>566</v>
      </c>
      <c r="B256" s="1">
        <v>35158</v>
      </c>
      <c r="C256">
        <v>23</v>
      </c>
      <c r="D256">
        <v>154.94</v>
      </c>
      <c r="E256">
        <v>73.900000000000006</v>
      </c>
      <c r="F256" t="s">
        <v>47</v>
      </c>
      <c r="G256" t="s">
        <v>567</v>
      </c>
      <c r="H256">
        <v>78</v>
      </c>
      <c r="I256">
        <v>85</v>
      </c>
      <c r="J256">
        <v>15000000</v>
      </c>
      <c r="K256">
        <v>25000</v>
      </c>
      <c r="L256" t="s">
        <v>27</v>
      </c>
      <c r="M256">
        <v>1</v>
      </c>
      <c r="N256">
        <v>4</v>
      </c>
      <c r="O256">
        <v>4</v>
      </c>
      <c r="P256" t="s">
        <v>33</v>
      </c>
      <c r="R256">
        <v>11</v>
      </c>
    </row>
    <row r="257" spans="1:18" x14ac:dyDescent="0.25">
      <c r="A257" t="s">
        <v>568</v>
      </c>
      <c r="B257" t="s">
        <v>569</v>
      </c>
      <c r="C257">
        <v>23</v>
      </c>
      <c r="D257">
        <v>182.88</v>
      </c>
      <c r="E257">
        <v>79.8</v>
      </c>
      <c r="F257" t="s">
        <v>39</v>
      </c>
      <c r="G257" t="s">
        <v>61</v>
      </c>
      <c r="H257">
        <v>78</v>
      </c>
      <c r="I257">
        <v>85</v>
      </c>
      <c r="J257">
        <v>12500000</v>
      </c>
      <c r="K257">
        <v>47000</v>
      </c>
      <c r="L257" t="s">
        <v>27</v>
      </c>
      <c r="M257">
        <v>1</v>
      </c>
      <c r="N257">
        <v>3</v>
      </c>
      <c r="O257">
        <v>2</v>
      </c>
      <c r="P257" t="s">
        <v>33</v>
      </c>
      <c r="Q257">
        <v>26300000</v>
      </c>
    </row>
    <row r="258" spans="1:18" x14ac:dyDescent="0.25">
      <c r="A258" t="s">
        <v>570</v>
      </c>
      <c r="B258" t="s">
        <v>571</v>
      </c>
      <c r="C258">
        <v>24</v>
      </c>
      <c r="D258">
        <v>195.58</v>
      </c>
      <c r="E258">
        <v>93.9</v>
      </c>
      <c r="F258" t="s">
        <v>39</v>
      </c>
      <c r="G258" t="s">
        <v>103</v>
      </c>
      <c r="H258">
        <v>78</v>
      </c>
      <c r="I258">
        <v>85</v>
      </c>
      <c r="J258">
        <v>12500000</v>
      </c>
      <c r="K258">
        <v>68000</v>
      </c>
      <c r="L258" t="s">
        <v>27</v>
      </c>
      <c r="M258">
        <v>1</v>
      </c>
      <c r="N258">
        <v>2</v>
      </c>
      <c r="O258">
        <v>2</v>
      </c>
      <c r="P258" t="s">
        <v>33</v>
      </c>
      <c r="Q258">
        <v>26300000</v>
      </c>
    </row>
    <row r="259" spans="1:18" x14ac:dyDescent="0.25">
      <c r="A259" t="s">
        <v>572</v>
      </c>
      <c r="B259" s="1">
        <v>35613</v>
      </c>
      <c r="C259">
        <v>22</v>
      </c>
      <c r="D259">
        <v>172.72</v>
      </c>
      <c r="E259">
        <v>68</v>
      </c>
      <c r="F259" t="s">
        <v>143</v>
      </c>
      <c r="G259" t="s">
        <v>36</v>
      </c>
      <c r="H259">
        <v>78</v>
      </c>
      <c r="I259">
        <v>88</v>
      </c>
      <c r="J259">
        <v>16500000</v>
      </c>
      <c r="K259">
        <v>26000</v>
      </c>
      <c r="L259" t="s">
        <v>27</v>
      </c>
      <c r="M259">
        <v>2</v>
      </c>
      <c r="N259">
        <v>3</v>
      </c>
      <c r="O259">
        <v>3</v>
      </c>
      <c r="P259" t="s">
        <v>28</v>
      </c>
      <c r="Q259">
        <v>31400000</v>
      </c>
      <c r="R259">
        <v>18</v>
      </c>
    </row>
    <row r="260" spans="1:18" x14ac:dyDescent="0.25">
      <c r="A260" t="s">
        <v>573</v>
      </c>
      <c r="B260" s="1">
        <v>35167</v>
      </c>
      <c r="C260">
        <v>22</v>
      </c>
      <c r="D260">
        <v>152.4</v>
      </c>
      <c r="E260">
        <v>73</v>
      </c>
      <c r="F260" t="s">
        <v>35</v>
      </c>
      <c r="G260" t="s">
        <v>120</v>
      </c>
      <c r="H260">
        <v>78</v>
      </c>
      <c r="I260">
        <v>86</v>
      </c>
      <c r="J260">
        <v>15500000</v>
      </c>
      <c r="K260">
        <v>56000</v>
      </c>
      <c r="L260" t="s">
        <v>27</v>
      </c>
      <c r="M260">
        <v>2</v>
      </c>
      <c r="N260">
        <v>5</v>
      </c>
      <c r="O260">
        <v>4</v>
      </c>
      <c r="P260" t="s">
        <v>33</v>
      </c>
      <c r="Q260">
        <v>32600000</v>
      </c>
    </row>
    <row r="261" spans="1:18" x14ac:dyDescent="0.25">
      <c r="A261" t="s">
        <v>574</v>
      </c>
      <c r="B261" t="s">
        <v>575</v>
      </c>
      <c r="C261">
        <v>21</v>
      </c>
      <c r="D261">
        <v>187.96</v>
      </c>
      <c r="E261">
        <v>77.099999999999994</v>
      </c>
      <c r="F261" t="s">
        <v>576</v>
      </c>
      <c r="G261" t="s">
        <v>218</v>
      </c>
      <c r="H261">
        <v>78</v>
      </c>
      <c r="I261">
        <v>88</v>
      </c>
      <c r="J261">
        <v>14500000</v>
      </c>
      <c r="K261">
        <v>61000</v>
      </c>
      <c r="L261" t="s">
        <v>27</v>
      </c>
      <c r="M261">
        <v>1</v>
      </c>
      <c r="N261">
        <v>3</v>
      </c>
      <c r="O261">
        <v>3</v>
      </c>
      <c r="P261" t="s">
        <v>33</v>
      </c>
      <c r="Q261">
        <v>29700000</v>
      </c>
      <c r="R261">
        <v>16</v>
      </c>
    </row>
    <row r="262" spans="1:18" x14ac:dyDescent="0.25">
      <c r="A262" t="s">
        <v>577</v>
      </c>
      <c r="B262" t="s">
        <v>578</v>
      </c>
      <c r="C262">
        <v>22</v>
      </c>
      <c r="D262">
        <v>154.94</v>
      </c>
      <c r="E262">
        <v>73</v>
      </c>
      <c r="F262" t="s">
        <v>119</v>
      </c>
      <c r="G262" t="s">
        <v>52</v>
      </c>
      <c r="H262">
        <v>78</v>
      </c>
      <c r="I262">
        <v>85</v>
      </c>
      <c r="J262">
        <v>14500000</v>
      </c>
      <c r="K262">
        <v>27000</v>
      </c>
      <c r="L262" t="s">
        <v>27</v>
      </c>
      <c r="M262">
        <v>1</v>
      </c>
      <c r="N262">
        <v>3</v>
      </c>
      <c r="O262">
        <v>4</v>
      </c>
      <c r="P262" t="s">
        <v>33</v>
      </c>
      <c r="Q262">
        <v>27600000</v>
      </c>
    </row>
    <row r="263" spans="1:18" x14ac:dyDescent="0.25">
      <c r="A263" t="s">
        <v>579</v>
      </c>
      <c r="B263" t="s">
        <v>580</v>
      </c>
      <c r="C263">
        <v>21</v>
      </c>
      <c r="D263">
        <v>187.96</v>
      </c>
      <c r="E263">
        <v>72.099999999999994</v>
      </c>
      <c r="F263" t="s">
        <v>143</v>
      </c>
      <c r="G263" t="s">
        <v>55</v>
      </c>
      <c r="H263">
        <v>78</v>
      </c>
      <c r="I263">
        <v>90</v>
      </c>
      <c r="J263">
        <v>18500000</v>
      </c>
      <c r="K263">
        <v>66000</v>
      </c>
      <c r="L263" t="s">
        <v>27</v>
      </c>
      <c r="M263">
        <v>1</v>
      </c>
      <c r="N263">
        <v>3</v>
      </c>
      <c r="O263">
        <v>4</v>
      </c>
      <c r="P263" t="s">
        <v>28</v>
      </c>
      <c r="Q263">
        <v>34200000</v>
      </c>
      <c r="R263">
        <v>6</v>
      </c>
    </row>
    <row r="264" spans="1:18" x14ac:dyDescent="0.25">
      <c r="A264" t="s">
        <v>581</v>
      </c>
      <c r="B264" t="s">
        <v>582</v>
      </c>
      <c r="C264">
        <v>20</v>
      </c>
      <c r="D264">
        <v>152.4</v>
      </c>
      <c r="E264">
        <v>68.900000000000006</v>
      </c>
      <c r="F264" t="s">
        <v>283</v>
      </c>
      <c r="G264" t="s">
        <v>267</v>
      </c>
      <c r="H264">
        <v>78</v>
      </c>
      <c r="I264">
        <v>86</v>
      </c>
      <c r="J264">
        <v>15000000</v>
      </c>
      <c r="K264">
        <v>44000</v>
      </c>
      <c r="L264" t="s">
        <v>27</v>
      </c>
      <c r="M264">
        <v>3</v>
      </c>
      <c r="N264">
        <v>4</v>
      </c>
      <c r="O264">
        <v>4</v>
      </c>
      <c r="P264" t="s">
        <v>28</v>
      </c>
      <c r="R264">
        <v>10</v>
      </c>
    </row>
    <row r="265" spans="1:18" x14ac:dyDescent="0.25">
      <c r="A265" t="s">
        <v>583</v>
      </c>
      <c r="B265" s="1">
        <v>35228</v>
      </c>
      <c r="C265">
        <v>22</v>
      </c>
      <c r="D265">
        <v>175.26</v>
      </c>
      <c r="E265">
        <v>69.900000000000006</v>
      </c>
      <c r="F265" t="s">
        <v>152</v>
      </c>
      <c r="G265" t="s">
        <v>36</v>
      </c>
      <c r="H265">
        <v>78</v>
      </c>
      <c r="I265">
        <v>88</v>
      </c>
      <c r="J265">
        <v>14500000</v>
      </c>
      <c r="K265">
        <v>52000</v>
      </c>
      <c r="L265" t="s">
        <v>27</v>
      </c>
      <c r="M265">
        <v>1</v>
      </c>
      <c r="N265">
        <v>3</v>
      </c>
      <c r="O265">
        <v>3</v>
      </c>
      <c r="P265" t="s">
        <v>33</v>
      </c>
      <c r="Q265">
        <v>27600000</v>
      </c>
    </row>
    <row r="266" spans="1:18" x14ac:dyDescent="0.25">
      <c r="A266" t="s">
        <v>584</v>
      </c>
      <c r="B266" t="s">
        <v>585</v>
      </c>
      <c r="C266">
        <v>22</v>
      </c>
      <c r="D266">
        <v>152.4</v>
      </c>
      <c r="E266">
        <v>77.099999999999994</v>
      </c>
      <c r="F266" t="s">
        <v>87</v>
      </c>
      <c r="G266" t="s">
        <v>218</v>
      </c>
      <c r="H266">
        <v>78</v>
      </c>
      <c r="I266">
        <v>85</v>
      </c>
      <c r="J266">
        <v>12500000</v>
      </c>
      <c r="K266">
        <v>43000</v>
      </c>
      <c r="L266" t="s">
        <v>22</v>
      </c>
      <c r="M266">
        <v>1</v>
      </c>
      <c r="N266">
        <v>3</v>
      </c>
      <c r="O266">
        <v>3</v>
      </c>
      <c r="P266" t="s">
        <v>33</v>
      </c>
      <c r="Q266">
        <v>26300000</v>
      </c>
      <c r="R266">
        <v>19</v>
      </c>
    </row>
    <row r="267" spans="1:18" x14ac:dyDescent="0.25">
      <c r="A267" t="s">
        <v>586</v>
      </c>
      <c r="B267" t="s">
        <v>281</v>
      </c>
      <c r="C267">
        <v>20</v>
      </c>
      <c r="D267">
        <v>193.04</v>
      </c>
      <c r="E267">
        <v>82.1</v>
      </c>
      <c r="F267" t="s">
        <v>51</v>
      </c>
      <c r="G267" t="s">
        <v>32</v>
      </c>
      <c r="H267">
        <v>78</v>
      </c>
      <c r="I267">
        <v>90</v>
      </c>
      <c r="J267">
        <v>14000000</v>
      </c>
      <c r="K267">
        <v>12000</v>
      </c>
      <c r="L267" t="s">
        <v>27</v>
      </c>
      <c r="M267">
        <v>2</v>
      </c>
      <c r="N267">
        <v>3</v>
      </c>
      <c r="O267">
        <v>1</v>
      </c>
      <c r="P267" t="s">
        <v>28</v>
      </c>
      <c r="Q267">
        <v>26600000</v>
      </c>
    </row>
    <row r="268" spans="1:18" x14ac:dyDescent="0.25">
      <c r="A268" t="s">
        <v>587</v>
      </c>
      <c r="B268" t="s">
        <v>588</v>
      </c>
      <c r="C268">
        <v>21</v>
      </c>
      <c r="D268">
        <v>154.94</v>
      </c>
      <c r="E268">
        <v>67.099999999999994</v>
      </c>
      <c r="F268" t="s">
        <v>389</v>
      </c>
      <c r="G268" t="s">
        <v>111</v>
      </c>
      <c r="H268">
        <v>78</v>
      </c>
      <c r="I268">
        <v>86</v>
      </c>
      <c r="J268">
        <v>15500000</v>
      </c>
      <c r="K268">
        <v>25000</v>
      </c>
      <c r="L268" t="s">
        <v>27</v>
      </c>
      <c r="M268">
        <v>2</v>
      </c>
      <c r="N268">
        <v>4</v>
      </c>
      <c r="O268">
        <v>5</v>
      </c>
      <c r="P268" t="s">
        <v>28</v>
      </c>
      <c r="Q268">
        <v>29500000</v>
      </c>
    </row>
    <row r="269" spans="1:18" x14ac:dyDescent="0.25">
      <c r="A269" t="s">
        <v>589</v>
      </c>
      <c r="B269" t="s">
        <v>550</v>
      </c>
      <c r="C269">
        <v>22</v>
      </c>
      <c r="D269">
        <v>190.5</v>
      </c>
      <c r="E269">
        <v>93.9</v>
      </c>
      <c r="F269" t="s">
        <v>47</v>
      </c>
      <c r="G269" t="s">
        <v>78</v>
      </c>
      <c r="H269">
        <v>78</v>
      </c>
      <c r="I269">
        <v>85</v>
      </c>
      <c r="J269">
        <v>15000000</v>
      </c>
      <c r="K269">
        <v>21000</v>
      </c>
      <c r="L269" t="s">
        <v>27</v>
      </c>
      <c r="M269">
        <v>1</v>
      </c>
      <c r="N269">
        <v>3</v>
      </c>
      <c r="O269">
        <v>3</v>
      </c>
      <c r="P269" t="s">
        <v>48</v>
      </c>
      <c r="Q269">
        <v>24000000</v>
      </c>
    </row>
    <row r="270" spans="1:18" x14ac:dyDescent="0.25">
      <c r="A270" t="s">
        <v>590</v>
      </c>
      <c r="B270" s="1">
        <v>35896</v>
      </c>
      <c r="C270">
        <v>20</v>
      </c>
      <c r="D270">
        <v>154.94</v>
      </c>
      <c r="E270">
        <v>73</v>
      </c>
      <c r="F270" t="s">
        <v>591</v>
      </c>
      <c r="G270" t="s">
        <v>111</v>
      </c>
      <c r="H270">
        <v>78</v>
      </c>
      <c r="I270">
        <v>86</v>
      </c>
      <c r="J270">
        <v>12500000</v>
      </c>
      <c r="K270">
        <v>49000</v>
      </c>
      <c r="L270" t="s">
        <v>27</v>
      </c>
      <c r="M270">
        <v>1</v>
      </c>
      <c r="N270">
        <v>2</v>
      </c>
      <c r="O270">
        <v>3</v>
      </c>
      <c r="P270" t="s">
        <v>33</v>
      </c>
    </row>
    <row r="271" spans="1:18" x14ac:dyDescent="0.25">
      <c r="A271" t="s">
        <v>592</v>
      </c>
      <c r="B271" s="1">
        <v>35370</v>
      </c>
      <c r="C271">
        <v>23</v>
      </c>
      <c r="D271">
        <v>152.4</v>
      </c>
      <c r="E271">
        <v>68</v>
      </c>
      <c r="F271" t="s">
        <v>77</v>
      </c>
      <c r="G271" t="s">
        <v>593</v>
      </c>
      <c r="H271">
        <v>78</v>
      </c>
      <c r="I271">
        <v>86</v>
      </c>
      <c r="J271">
        <v>13000000</v>
      </c>
      <c r="K271">
        <v>31000</v>
      </c>
      <c r="L271" t="s">
        <v>27</v>
      </c>
      <c r="M271">
        <v>1</v>
      </c>
      <c r="N271">
        <v>3</v>
      </c>
      <c r="O271">
        <v>3</v>
      </c>
      <c r="P271" t="s">
        <v>28</v>
      </c>
      <c r="Q271">
        <v>22100000</v>
      </c>
    </row>
    <row r="272" spans="1:18" x14ac:dyDescent="0.25">
      <c r="A272" t="s">
        <v>594</v>
      </c>
      <c r="B272" t="s">
        <v>595</v>
      </c>
      <c r="C272">
        <v>21</v>
      </c>
      <c r="D272">
        <v>172.72</v>
      </c>
      <c r="E272">
        <v>66.2</v>
      </c>
      <c r="F272" t="s">
        <v>134</v>
      </c>
      <c r="G272" t="s">
        <v>596</v>
      </c>
      <c r="H272">
        <v>78</v>
      </c>
      <c r="I272">
        <v>87</v>
      </c>
      <c r="J272">
        <v>16000000</v>
      </c>
      <c r="K272">
        <v>49000</v>
      </c>
      <c r="L272" t="s">
        <v>22</v>
      </c>
      <c r="M272">
        <v>1</v>
      </c>
      <c r="N272">
        <v>4</v>
      </c>
      <c r="O272">
        <v>3</v>
      </c>
      <c r="P272" t="s">
        <v>33</v>
      </c>
      <c r="Q272">
        <v>30400000</v>
      </c>
      <c r="R272">
        <v>17</v>
      </c>
    </row>
    <row r="273" spans="1:18" x14ac:dyDescent="0.25">
      <c r="A273" t="s">
        <v>597</v>
      </c>
      <c r="B273" s="1">
        <v>35492</v>
      </c>
      <c r="C273">
        <v>22</v>
      </c>
      <c r="D273">
        <v>175.26</v>
      </c>
      <c r="E273">
        <v>66.2</v>
      </c>
      <c r="F273" t="s">
        <v>598</v>
      </c>
      <c r="G273" t="s">
        <v>78</v>
      </c>
      <c r="H273">
        <v>78</v>
      </c>
      <c r="I273">
        <v>85</v>
      </c>
      <c r="J273">
        <v>14500000</v>
      </c>
      <c r="K273">
        <v>17000</v>
      </c>
      <c r="L273" t="s">
        <v>22</v>
      </c>
      <c r="M273">
        <v>2</v>
      </c>
      <c r="N273">
        <v>3</v>
      </c>
      <c r="O273">
        <v>5</v>
      </c>
      <c r="P273" t="s">
        <v>33</v>
      </c>
      <c r="Q273">
        <v>23200000</v>
      </c>
    </row>
    <row r="274" spans="1:18" x14ac:dyDescent="0.25">
      <c r="A274" t="s">
        <v>599</v>
      </c>
      <c r="B274" t="s">
        <v>600</v>
      </c>
      <c r="C274">
        <v>24</v>
      </c>
      <c r="D274">
        <v>187.96</v>
      </c>
      <c r="E274">
        <v>77.099999999999994</v>
      </c>
      <c r="F274" t="s">
        <v>601</v>
      </c>
      <c r="G274" t="s">
        <v>21</v>
      </c>
      <c r="H274">
        <v>79</v>
      </c>
      <c r="I274">
        <v>85</v>
      </c>
      <c r="J274">
        <v>17500000</v>
      </c>
      <c r="K274">
        <v>46000</v>
      </c>
      <c r="L274" t="s">
        <v>27</v>
      </c>
      <c r="M274">
        <v>1</v>
      </c>
      <c r="N274">
        <v>4</v>
      </c>
      <c r="O274">
        <v>4</v>
      </c>
      <c r="P274" t="s">
        <v>28</v>
      </c>
      <c r="Q274">
        <v>33300000</v>
      </c>
    </row>
    <row r="275" spans="1:18" x14ac:dyDescent="0.25">
      <c r="A275" t="s">
        <v>602</v>
      </c>
      <c r="B275" s="1">
        <v>35767</v>
      </c>
      <c r="C275">
        <v>21</v>
      </c>
      <c r="D275">
        <v>172.72</v>
      </c>
      <c r="E275">
        <v>67.099999999999994</v>
      </c>
      <c r="F275" t="s">
        <v>603</v>
      </c>
      <c r="G275" t="s">
        <v>32</v>
      </c>
      <c r="H275">
        <v>79</v>
      </c>
      <c r="I275">
        <v>86</v>
      </c>
      <c r="J275">
        <v>18000000</v>
      </c>
      <c r="K275">
        <v>31000</v>
      </c>
      <c r="L275" t="s">
        <v>27</v>
      </c>
      <c r="M275">
        <v>2</v>
      </c>
      <c r="N275">
        <v>4</v>
      </c>
      <c r="O275">
        <v>4</v>
      </c>
      <c r="P275" t="s">
        <v>33</v>
      </c>
      <c r="Q275">
        <v>37800000</v>
      </c>
    </row>
    <row r="276" spans="1:18" x14ac:dyDescent="0.25">
      <c r="A276" t="s">
        <v>604</v>
      </c>
      <c r="B276" s="1">
        <v>35097</v>
      </c>
      <c r="C276">
        <v>23</v>
      </c>
      <c r="D276">
        <v>175.26</v>
      </c>
      <c r="E276">
        <v>73.900000000000006</v>
      </c>
      <c r="F276" t="s">
        <v>81</v>
      </c>
      <c r="G276" t="s">
        <v>218</v>
      </c>
      <c r="H276">
        <v>79</v>
      </c>
      <c r="I276">
        <v>86</v>
      </c>
      <c r="J276">
        <v>17500000</v>
      </c>
      <c r="K276">
        <v>77000</v>
      </c>
      <c r="L276" t="s">
        <v>27</v>
      </c>
      <c r="M276">
        <v>1</v>
      </c>
      <c r="N276">
        <v>3</v>
      </c>
      <c r="O276">
        <v>3</v>
      </c>
      <c r="P276" t="s">
        <v>33</v>
      </c>
      <c r="Q276">
        <v>35900000</v>
      </c>
      <c r="R276">
        <v>17</v>
      </c>
    </row>
    <row r="277" spans="1:18" x14ac:dyDescent="0.25">
      <c r="A277" t="s">
        <v>605</v>
      </c>
      <c r="B277" t="s">
        <v>130</v>
      </c>
      <c r="C277">
        <v>23</v>
      </c>
      <c r="D277">
        <v>175.26</v>
      </c>
      <c r="E277">
        <v>78</v>
      </c>
      <c r="F277" t="s">
        <v>606</v>
      </c>
      <c r="G277" t="s">
        <v>21</v>
      </c>
      <c r="H277">
        <v>79</v>
      </c>
      <c r="I277">
        <v>85</v>
      </c>
      <c r="J277">
        <v>17500000</v>
      </c>
      <c r="K277">
        <v>27000</v>
      </c>
      <c r="L277" t="s">
        <v>27</v>
      </c>
      <c r="M277">
        <v>1</v>
      </c>
      <c r="N277">
        <v>3</v>
      </c>
      <c r="O277">
        <v>3</v>
      </c>
      <c r="P277" t="s">
        <v>33</v>
      </c>
      <c r="Q277">
        <v>28000000</v>
      </c>
    </row>
    <row r="278" spans="1:18" x14ac:dyDescent="0.25">
      <c r="A278" t="s">
        <v>607</v>
      </c>
      <c r="B278" s="1">
        <v>35160</v>
      </c>
      <c r="C278">
        <v>22</v>
      </c>
      <c r="D278">
        <v>185.42</v>
      </c>
      <c r="E278">
        <v>78.900000000000006</v>
      </c>
      <c r="F278" t="s">
        <v>521</v>
      </c>
      <c r="G278" t="s">
        <v>32</v>
      </c>
      <c r="H278">
        <v>79</v>
      </c>
      <c r="I278">
        <v>86</v>
      </c>
      <c r="J278">
        <v>15000000</v>
      </c>
      <c r="K278">
        <v>43000</v>
      </c>
      <c r="L278" t="s">
        <v>22</v>
      </c>
      <c r="M278">
        <v>2</v>
      </c>
      <c r="N278">
        <v>3</v>
      </c>
      <c r="O278">
        <v>3</v>
      </c>
      <c r="P278" t="s">
        <v>28</v>
      </c>
      <c r="Q278">
        <v>28500000</v>
      </c>
    </row>
    <row r="279" spans="1:18" x14ac:dyDescent="0.25">
      <c r="A279" t="s">
        <v>608</v>
      </c>
      <c r="B279" t="s">
        <v>609</v>
      </c>
      <c r="C279">
        <v>24</v>
      </c>
      <c r="D279">
        <v>182.88</v>
      </c>
      <c r="E279">
        <v>73</v>
      </c>
      <c r="F279" t="s">
        <v>77</v>
      </c>
      <c r="G279" t="s">
        <v>59</v>
      </c>
      <c r="H279">
        <v>79</v>
      </c>
      <c r="I279">
        <v>87</v>
      </c>
      <c r="J279">
        <v>16000000</v>
      </c>
      <c r="K279">
        <v>110000</v>
      </c>
      <c r="L279" t="s">
        <v>27</v>
      </c>
      <c r="M279">
        <v>1</v>
      </c>
      <c r="N279">
        <v>3</v>
      </c>
      <c r="O279">
        <v>3</v>
      </c>
      <c r="P279" t="s">
        <v>28</v>
      </c>
      <c r="Q279">
        <v>36000000</v>
      </c>
    </row>
    <row r="280" spans="1:18" x14ac:dyDescent="0.25">
      <c r="A280" t="s">
        <v>610</v>
      </c>
      <c r="B280" s="1">
        <v>35289</v>
      </c>
      <c r="C280">
        <v>22</v>
      </c>
      <c r="D280">
        <v>154.94</v>
      </c>
      <c r="E280">
        <v>74.8</v>
      </c>
      <c r="F280" t="s">
        <v>92</v>
      </c>
      <c r="G280" t="s">
        <v>52</v>
      </c>
      <c r="H280">
        <v>79</v>
      </c>
      <c r="I280">
        <v>85</v>
      </c>
      <c r="J280">
        <v>17000000</v>
      </c>
      <c r="K280">
        <v>25000</v>
      </c>
      <c r="L280" t="s">
        <v>27</v>
      </c>
      <c r="M280">
        <v>1</v>
      </c>
      <c r="N280">
        <v>4</v>
      </c>
      <c r="O280">
        <v>3</v>
      </c>
      <c r="P280" t="s">
        <v>28</v>
      </c>
      <c r="Q280">
        <v>32300000</v>
      </c>
    </row>
    <row r="281" spans="1:18" x14ac:dyDescent="0.25">
      <c r="A281" t="s">
        <v>611</v>
      </c>
      <c r="B281" t="s">
        <v>612</v>
      </c>
      <c r="C281">
        <v>22</v>
      </c>
      <c r="D281">
        <v>185.42</v>
      </c>
      <c r="E281">
        <v>76.2</v>
      </c>
      <c r="F281" t="s">
        <v>476</v>
      </c>
      <c r="G281" t="s">
        <v>52</v>
      </c>
      <c r="H281">
        <v>79</v>
      </c>
      <c r="I281">
        <v>87</v>
      </c>
      <c r="J281">
        <v>16000000</v>
      </c>
      <c r="K281">
        <v>51000</v>
      </c>
      <c r="L281" t="s">
        <v>27</v>
      </c>
      <c r="M281">
        <v>1</v>
      </c>
      <c r="N281">
        <v>5</v>
      </c>
      <c r="O281">
        <v>3</v>
      </c>
      <c r="P281" t="s">
        <v>28</v>
      </c>
      <c r="Q281">
        <v>32800000</v>
      </c>
    </row>
    <row r="282" spans="1:18" x14ac:dyDescent="0.25">
      <c r="A282" t="s">
        <v>613</v>
      </c>
      <c r="B282" t="s">
        <v>614</v>
      </c>
      <c r="C282">
        <v>22</v>
      </c>
      <c r="D282">
        <v>185.42</v>
      </c>
      <c r="E282">
        <v>76.2</v>
      </c>
      <c r="F282" t="s">
        <v>576</v>
      </c>
      <c r="G282" t="s">
        <v>32</v>
      </c>
      <c r="H282">
        <v>79</v>
      </c>
      <c r="I282">
        <v>85</v>
      </c>
      <c r="J282">
        <v>14500000</v>
      </c>
      <c r="K282">
        <v>32000</v>
      </c>
      <c r="L282" t="s">
        <v>27</v>
      </c>
      <c r="M282">
        <v>1</v>
      </c>
      <c r="N282">
        <v>3</v>
      </c>
      <c r="O282">
        <v>3</v>
      </c>
      <c r="P282" t="s">
        <v>28</v>
      </c>
      <c r="Q282">
        <v>27600000</v>
      </c>
      <c r="R282">
        <v>2</v>
      </c>
    </row>
    <row r="283" spans="1:18" x14ac:dyDescent="0.25">
      <c r="A283" t="s">
        <v>615</v>
      </c>
      <c r="B283" t="s">
        <v>616</v>
      </c>
      <c r="C283">
        <v>22</v>
      </c>
      <c r="D283">
        <v>185.42</v>
      </c>
      <c r="E283">
        <v>77.099999999999994</v>
      </c>
      <c r="F283" t="s">
        <v>92</v>
      </c>
      <c r="G283" t="s">
        <v>36</v>
      </c>
      <c r="H283">
        <v>79</v>
      </c>
      <c r="I283">
        <v>87</v>
      </c>
      <c r="J283">
        <v>18500000</v>
      </c>
      <c r="K283">
        <v>57000</v>
      </c>
      <c r="L283" t="s">
        <v>27</v>
      </c>
      <c r="M283">
        <v>2</v>
      </c>
      <c r="N283">
        <v>3</v>
      </c>
      <c r="O283">
        <v>3</v>
      </c>
      <c r="P283" t="s">
        <v>33</v>
      </c>
      <c r="Q283">
        <v>35200000</v>
      </c>
      <c r="R283">
        <v>7</v>
      </c>
    </row>
    <row r="284" spans="1:18" x14ac:dyDescent="0.25">
      <c r="A284" t="s">
        <v>617</v>
      </c>
      <c r="B284" s="1">
        <v>34917</v>
      </c>
      <c r="C284">
        <v>23</v>
      </c>
      <c r="D284">
        <v>152.4</v>
      </c>
      <c r="E284">
        <v>73</v>
      </c>
      <c r="F284" t="s">
        <v>618</v>
      </c>
      <c r="G284" t="s">
        <v>32</v>
      </c>
      <c r="H284">
        <v>79</v>
      </c>
      <c r="I284">
        <v>86</v>
      </c>
      <c r="J284">
        <v>15000000</v>
      </c>
      <c r="K284">
        <v>52000</v>
      </c>
      <c r="L284" t="s">
        <v>22</v>
      </c>
      <c r="M284">
        <v>1</v>
      </c>
      <c r="N284">
        <v>5</v>
      </c>
      <c r="O284">
        <v>4</v>
      </c>
      <c r="P284" t="s">
        <v>33</v>
      </c>
      <c r="Q284">
        <v>31500000</v>
      </c>
    </row>
    <row r="285" spans="1:18" x14ac:dyDescent="0.25">
      <c r="A285" t="s">
        <v>619</v>
      </c>
      <c r="B285" t="s">
        <v>620</v>
      </c>
      <c r="C285">
        <v>22</v>
      </c>
      <c r="D285">
        <v>182.88</v>
      </c>
      <c r="E285">
        <v>76.2</v>
      </c>
      <c r="F285" t="s">
        <v>143</v>
      </c>
      <c r="G285" t="s">
        <v>195</v>
      </c>
      <c r="H285">
        <v>79</v>
      </c>
      <c r="I285">
        <v>88</v>
      </c>
      <c r="J285">
        <v>19500000</v>
      </c>
      <c r="K285">
        <v>24000</v>
      </c>
      <c r="L285" t="s">
        <v>27</v>
      </c>
      <c r="M285">
        <v>2</v>
      </c>
      <c r="N285">
        <v>4</v>
      </c>
      <c r="O285">
        <v>3</v>
      </c>
      <c r="P285" t="s">
        <v>33</v>
      </c>
      <c r="R285">
        <v>14</v>
      </c>
    </row>
    <row r="286" spans="1:18" x14ac:dyDescent="0.25">
      <c r="A286" t="s">
        <v>621</v>
      </c>
      <c r="B286" s="1">
        <v>35986</v>
      </c>
      <c r="C286">
        <v>20</v>
      </c>
      <c r="D286">
        <v>154.94</v>
      </c>
      <c r="E286">
        <v>68.900000000000006</v>
      </c>
      <c r="F286" t="s">
        <v>152</v>
      </c>
      <c r="G286" t="s">
        <v>218</v>
      </c>
      <c r="H286">
        <v>79</v>
      </c>
      <c r="I286">
        <v>89</v>
      </c>
      <c r="J286">
        <v>17000000</v>
      </c>
      <c r="K286">
        <v>40000</v>
      </c>
      <c r="L286" t="s">
        <v>27</v>
      </c>
      <c r="M286">
        <v>1</v>
      </c>
      <c r="N286">
        <v>4</v>
      </c>
      <c r="O286">
        <v>3</v>
      </c>
      <c r="P286" t="s">
        <v>28</v>
      </c>
      <c r="Q286">
        <v>34900000</v>
      </c>
      <c r="R286">
        <v>14</v>
      </c>
    </row>
    <row r="287" spans="1:18" x14ac:dyDescent="0.25">
      <c r="A287" t="s">
        <v>622</v>
      </c>
      <c r="B287" t="s">
        <v>623</v>
      </c>
      <c r="C287">
        <v>21</v>
      </c>
      <c r="D287">
        <v>175.26</v>
      </c>
      <c r="E287">
        <v>78.900000000000006</v>
      </c>
      <c r="F287" t="s">
        <v>47</v>
      </c>
      <c r="G287" t="s">
        <v>21</v>
      </c>
      <c r="H287">
        <v>79</v>
      </c>
      <c r="I287">
        <v>86</v>
      </c>
      <c r="J287">
        <v>18000000</v>
      </c>
      <c r="K287">
        <v>54000</v>
      </c>
      <c r="L287" t="s">
        <v>27</v>
      </c>
      <c r="M287">
        <v>1</v>
      </c>
      <c r="N287">
        <v>4</v>
      </c>
      <c r="O287">
        <v>4</v>
      </c>
      <c r="P287" t="s">
        <v>33</v>
      </c>
      <c r="Q287">
        <v>34200000</v>
      </c>
      <c r="R287">
        <v>18</v>
      </c>
    </row>
    <row r="288" spans="1:18" x14ac:dyDescent="0.25">
      <c r="A288" t="s">
        <v>624</v>
      </c>
      <c r="B288" t="s">
        <v>625</v>
      </c>
      <c r="C288">
        <v>18</v>
      </c>
      <c r="D288">
        <v>154.94</v>
      </c>
      <c r="E288">
        <v>76.2</v>
      </c>
      <c r="F288" t="s">
        <v>283</v>
      </c>
      <c r="G288" t="s">
        <v>218</v>
      </c>
      <c r="H288">
        <v>79</v>
      </c>
      <c r="I288">
        <v>91</v>
      </c>
      <c r="J288">
        <v>21000000</v>
      </c>
      <c r="K288">
        <v>26000</v>
      </c>
      <c r="L288" t="s">
        <v>27</v>
      </c>
      <c r="M288">
        <v>2</v>
      </c>
      <c r="N288">
        <v>4</v>
      </c>
      <c r="O288">
        <v>5</v>
      </c>
      <c r="P288" t="s">
        <v>28</v>
      </c>
      <c r="Q288">
        <v>39900000</v>
      </c>
    </row>
    <row r="289" spans="1:18" x14ac:dyDescent="0.25">
      <c r="A289" t="s">
        <v>626</v>
      </c>
      <c r="B289" t="s">
        <v>627</v>
      </c>
      <c r="C289">
        <v>22</v>
      </c>
      <c r="D289">
        <v>175.26</v>
      </c>
      <c r="E289">
        <v>68</v>
      </c>
      <c r="F289" t="s">
        <v>134</v>
      </c>
      <c r="G289" t="s">
        <v>78</v>
      </c>
      <c r="H289">
        <v>79</v>
      </c>
      <c r="I289">
        <v>85</v>
      </c>
      <c r="J289">
        <v>17500000</v>
      </c>
      <c r="K289">
        <v>14000</v>
      </c>
      <c r="L289" t="s">
        <v>22</v>
      </c>
      <c r="M289">
        <v>1</v>
      </c>
      <c r="N289">
        <v>3</v>
      </c>
      <c r="O289">
        <v>4</v>
      </c>
      <c r="P289" t="s">
        <v>28</v>
      </c>
      <c r="Q289">
        <v>38500000</v>
      </c>
    </row>
    <row r="290" spans="1:18" x14ac:dyDescent="0.25">
      <c r="A290" t="s">
        <v>628</v>
      </c>
      <c r="B290" t="s">
        <v>629</v>
      </c>
      <c r="C290">
        <v>21</v>
      </c>
      <c r="D290">
        <v>154.94</v>
      </c>
      <c r="E290">
        <v>72.099999999999994</v>
      </c>
      <c r="F290" t="s">
        <v>119</v>
      </c>
      <c r="G290" t="s">
        <v>78</v>
      </c>
      <c r="H290">
        <v>79</v>
      </c>
      <c r="I290">
        <v>89</v>
      </c>
      <c r="J290">
        <v>20500000</v>
      </c>
      <c r="K290">
        <v>65000</v>
      </c>
      <c r="L290" t="s">
        <v>22</v>
      </c>
      <c r="M290">
        <v>1</v>
      </c>
      <c r="N290">
        <v>2</v>
      </c>
      <c r="O290">
        <v>4</v>
      </c>
      <c r="P290" t="s">
        <v>28</v>
      </c>
      <c r="Q290">
        <v>39000000</v>
      </c>
    </row>
    <row r="291" spans="1:18" x14ac:dyDescent="0.25">
      <c r="A291" t="s">
        <v>630</v>
      </c>
      <c r="B291" t="s">
        <v>631</v>
      </c>
      <c r="C291">
        <v>21</v>
      </c>
      <c r="D291">
        <v>175.26</v>
      </c>
      <c r="E291">
        <v>69.900000000000006</v>
      </c>
      <c r="F291" t="s">
        <v>632</v>
      </c>
      <c r="G291" t="s">
        <v>36</v>
      </c>
      <c r="H291">
        <v>79</v>
      </c>
      <c r="I291">
        <v>87</v>
      </c>
      <c r="J291">
        <v>18500000</v>
      </c>
      <c r="K291">
        <v>51000</v>
      </c>
      <c r="L291" t="s">
        <v>27</v>
      </c>
      <c r="M291">
        <v>2</v>
      </c>
      <c r="N291">
        <v>4</v>
      </c>
      <c r="O291">
        <v>4</v>
      </c>
      <c r="P291" t="s">
        <v>28</v>
      </c>
      <c r="Q291">
        <v>35200000</v>
      </c>
      <c r="R291">
        <v>14</v>
      </c>
    </row>
    <row r="292" spans="1:18" x14ac:dyDescent="0.25">
      <c r="A292" t="s">
        <v>633</v>
      </c>
      <c r="B292" t="s">
        <v>634</v>
      </c>
      <c r="C292">
        <v>21</v>
      </c>
      <c r="D292">
        <v>185.42</v>
      </c>
      <c r="E292">
        <v>82.1</v>
      </c>
      <c r="F292" t="s">
        <v>39</v>
      </c>
      <c r="G292" t="s">
        <v>120</v>
      </c>
      <c r="H292">
        <v>79</v>
      </c>
      <c r="I292">
        <v>85</v>
      </c>
      <c r="J292">
        <v>15000000</v>
      </c>
      <c r="K292">
        <v>10000</v>
      </c>
      <c r="L292" t="s">
        <v>27</v>
      </c>
      <c r="M292">
        <v>1</v>
      </c>
      <c r="N292">
        <v>4</v>
      </c>
      <c r="O292">
        <v>2</v>
      </c>
      <c r="P292" t="s">
        <v>33</v>
      </c>
      <c r="Q292">
        <v>33000000</v>
      </c>
      <c r="R292">
        <v>6</v>
      </c>
    </row>
    <row r="293" spans="1:18" x14ac:dyDescent="0.25">
      <c r="A293" t="s">
        <v>635</v>
      </c>
      <c r="B293" t="s">
        <v>636</v>
      </c>
      <c r="C293">
        <v>21</v>
      </c>
      <c r="D293">
        <v>185.42</v>
      </c>
      <c r="E293">
        <v>78.900000000000006</v>
      </c>
      <c r="F293" t="s">
        <v>576</v>
      </c>
      <c r="G293" t="s">
        <v>78</v>
      </c>
      <c r="H293">
        <v>79</v>
      </c>
      <c r="I293">
        <v>87</v>
      </c>
      <c r="J293">
        <v>16000000</v>
      </c>
      <c r="K293">
        <v>11000</v>
      </c>
      <c r="L293" t="s">
        <v>27</v>
      </c>
      <c r="M293">
        <v>1</v>
      </c>
      <c r="N293">
        <v>2</v>
      </c>
      <c r="O293">
        <v>2</v>
      </c>
      <c r="P293" t="s">
        <v>28</v>
      </c>
      <c r="Q293">
        <v>35200000</v>
      </c>
    </row>
    <row r="294" spans="1:18" x14ac:dyDescent="0.25">
      <c r="A294" t="s">
        <v>637</v>
      </c>
      <c r="B294" t="s">
        <v>638</v>
      </c>
      <c r="C294">
        <v>21</v>
      </c>
      <c r="D294">
        <v>152.4</v>
      </c>
      <c r="E294">
        <v>68.900000000000006</v>
      </c>
      <c r="F294" t="s">
        <v>283</v>
      </c>
      <c r="G294" t="s">
        <v>447</v>
      </c>
      <c r="H294">
        <v>79</v>
      </c>
      <c r="I294">
        <v>86</v>
      </c>
      <c r="J294">
        <v>18000000</v>
      </c>
      <c r="K294">
        <v>1000</v>
      </c>
      <c r="L294" t="s">
        <v>22</v>
      </c>
      <c r="M294">
        <v>1</v>
      </c>
      <c r="N294">
        <v>4</v>
      </c>
      <c r="O294">
        <v>4</v>
      </c>
      <c r="P294" t="s">
        <v>28</v>
      </c>
      <c r="Q294">
        <v>41400000</v>
      </c>
    </row>
    <row r="295" spans="1:18" x14ac:dyDescent="0.25">
      <c r="A295" t="s">
        <v>639</v>
      </c>
      <c r="B295" t="s">
        <v>640</v>
      </c>
      <c r="C295">
        <v>23</v>
      </c>
      <c r="D295">
        <v>152.4</v>
      </c>
      <c r="E295">
        <v>73.900000000000006</v>
      </c>
      <c r="F295" t="s">
        <v>487</v>
      </c>
      <c r="G295" t="s">
        <v>59</v>
      </c>
      <c r="H295">
        <v>80</v>
      </c>
      <c r="I295">
        <v>85</v>
      </c>
      <c r="J295">
        <v>16500000</v>
      </c>
      <c r="K295">
        <v>85000</v>
      </c>
      <c r="L295" t="s">
        <v>27</v>
      </c>
      <c r="M295">
        <v>3</v>
      </c>
      <c r="N295">
        <v>3</v>
      </c>
      <c r="O295">
        <v>3</v>
      </c>
      <c r="P295" t="s">
        <v>28</v>
      </c>
      <c r="Q295">
        <v>32600000</v>
      </c>
    </row>
    <row r="296" spans="1:18" x14ac:dyDescent="0.25">
      <c r="A296" t="s">
        <v>641</v>
      </c>
      <c r="B296" s="1">
        <v>35040</v>
      </c>
      <c r="C296">
        <v>23</v>
      </c>
      <c r="D296">
        <v>154.94</v>
      </c>
      <c r="E296">
        <v>74.8</v>
      </c>
      <c r="F296" t="s">
        <v>87</v>
      </c>
      <c r="G296" t="s">
        <v>218</v>
      </c>
      <c r="H296">
        <v>80</v>
      </c>
      <c r="I296">
        <v>85</v>
      </c>
      <c r="J296">
        <v>16500000</v>
      </c>
      <c r="K296">
        <v>96000</v>
      </c>
      <c r="L296" t="s">
        <v>22</v>
      </c>
      <c r="M296">
        <v>2</v>
      </c>
      <c r="N296">
        <v>2</v>
      </c>
      <c r="O296">
        <v>3</v>
      </c>
      <c r="P296" t="s">
        <v>33</v>
      </c>
      <c r="Q296">
        <v>32600000</v>
      </c>
    </row>
    <row r="297" spans="1:18" x14ac:dyDescent="0.25">
      <c r="A297" t="s">
        <v>642</v>
      </c>
      <c r="B297" t="s">
        <v>643</v>
      </c>
      <c r="C297">
        <v>24</v>
      </c>
      <c r="D297">
        <v>154.94</v>
      </c>
      <c r="E297">
        <v>74.8</v>
      </c>
      <c r="F297" t="s">
        <v>81</v>
      </c>
      <c r="G297" t="s">
        <v>21</v>
      </c>
      <c r="H297">
        <v>80</v>
      </c>
      <c r="I297">
        <v>85</v>
      </c>
      <c r="J297">
        <v>19500000</v>
      </c>
      <c r="K297">
        <v>72000</v>
      </c>
      <c r="L297" t="s">
        <v>27</v>
      </c>
      <c r="M297">
        <v>2</v>
      </c>
      <c r="N297">
        <v>4</v>
      </c>
      <c r="O297">
        <v>4</v>
      </c>
      <c r="P297" t="s">
        <v>33</v>
      </c>
      <c r="Q297">
        <v>37500000</v>
      </c>
      <c r="R297">
        <v>5</v>
      </c>
    </row>
    <row r="298" spans="1:18" x14ac:dyDescent="0.25">
      <c r="A298" t="s">
        <v>644</v>
      </c>
      <c r="B298" s="1">
        <v>34669</v>
      </c>
      <c r="C298">
        <v>25</v>
      </c>
      <c r="D298">
        <v>182.88</v>
      </c>
      <c r="E298">
        <v>82.1</v>
      </c>
      <c r="F298" t="s">
        <v>81</v>
      </c>
      <c r="G298" t="s">
        <v>52</v>
      </c>
      <c r="H298">
        <v>80</v>
      </c>
      <c r="I298">
        <v>85</v>
      </c>
      <c r="J298">
        <v>19500000</v>
      </c>
      <c r="K298">
        <v>91000</v>
      </c>
      <c r="L298" t="s">
        <v>27</v>
      </c>
      <c r="M298">
        <v>2</v>
      </c>
      <c r="N298">
        <v>4</v>
      </c>
      <c r="O298">
        <v>3</v>
      </c>
      <c r="P298" t="s">
        <v>33</v>
      </c>
      <c r="Q298">
        <v>33600000</v>
      </c>
      <c r="R298">
        <v>23</v>
      </c>
    </row>
    <row r="299" spans="1:18" x14ac:dyDescent="0.25">
      <c r="A299" t="s">
        <v>645</v>
      </c>
      <c r="B299" s="1">
        <v>34367</v>
      </c>
      <c r="C299">
        <v>25</v>
      </c>
      <c r="D299">
        <v>182.88</v>
      </c>
      <c r="E299">
        <v>69.900000000000006</v>
      </c>
      <c r="F299" t="s">
        <v>152</v>
      </c>
      <c r="G299" t="s">
        <v>646</v>
      </c>
      <c r="H299">
        <v>80</v>
      </c>
      <c r="I299">
        <v>85</v>
      </c>
      <c r="J299">
        <v>16500000</v>
      </c>
      <c r="K299">
        <v>54000</v>
      </c>
      <c r="L299" t="s">
        <v>27</v>
      </c>
      <c r="M299">
        <v>2</v>
      </c>
      <c r="N299">
        <v>3</v>
      </c>
      <c r="O299">
        <v>3</v>
      </c>
      <c r="P299" t="s">
        <v>33</v>
      </c>
      <c r="Q299">
        <v>29300000</v>
      </c>
    </row>
    <row r="300" spans="1:18" x14ac:dyDescent="0.25">
      <c r="A300" t="s">
        <v>647</v>
      </c>
      <c r="B300" t="s">
        <v>648</v>
      </c>
      <c r="C300">
        <v>24</v>
      </c>
      <c r="D300">
        <v>154.94</v>
      </c>
      <c r="E300">
        <v>73</v>
      </c>
      <c r="F300" t="s">
        <v>178</v>
      </c>
      <c r="G300" t="s">
        <v>32</v>
      </c>
      <c r="H300">
        <v>80</v>
      </c>
      <c r="I300">
        <v>85</v>
      </c>
      <c r="J300">
        <v>19500000</v>
      </c>
      <c r="K300">
        <v>47000</v>
      </c>
      <c r="L300" t="s">
        <v>27</v>
      </c>
      <c r="M300">
        <v>2</v>
      </c>
      <c r="N300">
        <v>4</v>
      </c>
      <c r="O300">
        <v>4</v>
      </c>
      <c r="P300" t="s">
        <v>33</v>
      </c>
      <c r="Q300">
        <v>38500000</v>
      </c>
    </row>
    <row r="301" spans="1:18" x14ac:dyDescent="0.25">
      <c r="A301" t="s">
        <v>649</v>
      </c>
      <c r="B301" t="s">
        <v>650</v>
      </c>
      <c r="C301">
        <v>23</v>
      </c>
      <c r="D301">
        <v>172.72</v>
      </c>
      <c r="E301">
        <v>66.2</v>
      </c>
      <c r="F301" t="s">
        <v>87</v>
      </c>
      <c r="G301" t="s">
        <v>59</v>
      </c>
      <c r="H301">
        <v>80</v>
      </c>
      <c r="I301">
        <v>85</v>
      </c>
      <c r="J301">
        <v>16500000</v>
      </c>
      <c r="K301">
        <v>33000</v>
      </c>
      <c r="L301" t="s">
        <v>22</v>
      </c>
      <c r="M301">
        <v>2</v>
      </c>
      <c r="N301">
        <v>3</v>
      </c>
      <c r="O301">
        <v>4</v>
      </c>
      <c r="P301" t="s">
        <v>28</v>
      </c>
      <c r="Q301">
        <v>35900000</v>
      </c>
      <c r="R301">
        <v>3</v>
      </c>
    </row>
    <row r="302" spans="1:18" x14ac:dyDescent="0.25">
      <c r="A302" t="s">
        <v>651</v>
      </c>
      <c r="B302" s="1">
        <v>34892</v>
      </c>
      <c r="C302">
        <v>23</v>
      </c>
      <c r="D302">
        <v>154.94</v>
      </c>
      <c r="E302">
        <v>77.099999999999994</v>
      </c>
      <c r="F302" t="s">
        <v>47</v>
      </c>
      <c r="G302" t="s">
        <v>59</v>
      </c>
      <c r="H302">
        <v>80</v>
      </c>
      <c r="I302">
        <v>85</v>
      </c>
      <c r="J302">
        <v>20000000</v>
      </c>
      <c r="K302">
        <v>40000</v>
      </c>
      <c r="L302" t="s">
        <v>27</v>
      </c>
      <c r="M302">
        <v>1</v>
      </c>
      <c r="N302">
        <v>4</v>
      </c>
      <c r="O302">
        <v>3</v>
      </c>
      <c r="P302" t="s">
        <v>33</v>
      </c>
      <c r="Q302">
        <v>43500000</v>
      </c>
    </row>
    <row r="303" spans="1:18" x14ac:dyDescent="0.25">
      <c r="A303" t="s">
        <v>652</v>
      </c>
      <c r="B303" t="s">
        <v>532</v>
      </c>
      <c r="C303">
        <v>23</v>
      </c>
      <c r="D303">
        <v>175.26</v>
      </c>
      <c r="E303">
        <v>68</v>
      </c>
      <c r="F303" t="s">
        <v>653</v>
      </c>
      <c r="G303" t="s">
        <v>120</v>
      </c>
      <c r="H303">
        <v>80</v>
      </c>
      <c r="I303">
        <v>85</v>
      </c>
      <c r="J303">
        <v>20000000</v>
      </c>
      <c r="K303">
        <v>65000</v>
      </c>
      <c r="L303" t="s">
        <v>22</v>
      </c>
      <c r="M303">
        <v>2</v>
      </c>
      <c r="N303">
        <v>3</v>
      </c>
      <c r="O303">
        <v>4</v>
      </c>
      <c r="P303" t="s">
        <v>48</v>
      </c>
      <c r="Q303">
        <v>39500000</v>
      </c>
    </row>
    <row r="304" spans="1:18" x14ac:dyDescent="0.25">
      <c r="A304" t="s">
        <v>654</v>
      </c>
      <c r="B304" s="1">
        <v>35342</v>
      </c>
      <c r="C304">
        <v>22</v>
      </c>
      <c r="D304">
        <v>187.96</v>
      </c>
      <c r="E304">
        <v>81.2</v>
      </c>
      <c r="F304" t="s">
        <v>39</v>
      </c>
      <c r="G304" t="s">
        <v>26</v>
      </c>
      <c r="H304">
        <v>80</v>
      </c>
      <c r="I304">
        <v>87</v>
      </c>
      <c r="J304">
        <v>18000000</v>
      </c>
      <c r="K304">
        <v>85000</v>
      </c>
      <c r="L304" t="s">
        <v>27</v>
      </c>
      <c r="M304">
        <v>2</v>
      </c>
      <c r="N304">
        <v>3</v>
      </c>
      <c r="O304">
        <v>2</v>
      </c>
      <c r="P304" t="s">
        <v>28</v>
      </c>
      <c r="Q304">
        <v>36900000</v>
      </c>
      <c r="R304">
        <v>6</v>
      </c>
    </row>
    <row r="305" spans="1:18" x14ac:dyDescent="0.25">
      <c r="A305" t="s">
        <v>655</v>
      </c>
      <c r="B305" t="s">
        <v>656</v>
      </c>
      <c r="C305">
        <v>26</v>
      </c>
      <c r="D305">
        <v>187.96</v>
      </c>
      <c r="E305">
        <v>83.9</v>
      </c>
      <c r="F305" t="s">
        <v>51</v>
      </c>
      <c r="G305" t="s">
        <v>21</v>
      </c>
      <c r="H305">
        <v>80</v>
      </c>
      <c r="I305">
        <v>85</v>
      </c>
      <c r="J305">
        <v>14000000</v>
      </c>
      <c r="K305">
        <v>26000</v>
      </c>
      <c r="L305" t="s">
        <v>27</v>
      </c>
      <c r="M305">
        <v>3</v>
      </c>
      <c r="N305">
        <v>3</v>
      </c>
      <c r="O305">
        <v>1</v>
      </c>
      <c r="P305" t="s">
        <v>28</v>
      </c>
      <c r="Q305">
        <v>30500000</v>
      </c>
    </row>
    <row r="306" spans="1:18" x14ac:dyDescent="0.25">
      <c r="A306" t="s">
        <v>657</v>
      </c>
      <c r="B306" s="1">
        <v>34914</v>
      </c>
      <c r="C306">
        <v>24</v>
      </c>
      <c r="D306">
        <v>154.94</v>
      </c>
      <c r="E306">
        <v>79.8</v>
      </c>
      <c r="F306" t="s">
        <v>658</v>
      </c>
      <c r="G306" t="s">
        <v>40</v>
      </c>
      <c r="H306">
        <v>80</v>
      </c>
      <c r="I306">
        <v>85</v>
      </c>
      <c r="J306">
        <v>20000000</v>
      </c>
      <c r="K306">
        <v>65000</v>
      </c>
      <c r="L306" t="s">
        <v>27</v>
      </c>
      <c r="M306">
        <v>2</v>
      </c>
      <c r="N306">
        <v>4</v>
      </c>
      <c r="O306">
        <v>4</v>
      </c>
      <c r="P306" t="s">
        <v>33</v>
      </c>
    </row>
    <row r="307" spans="1:18" x14ac:dyDescent="0.25">
      <c r="A307" t="s">
        <v>659</v>
      </c>
      <c r="B307" t="s">
        <v>660</v>
      </c>
      <c r="C307">
        <v>24</v>
      </c>
      <c r="D307">
        <v>185.42</v>
      </c>
      <c r="E307">
        <v>78.900000000000006</v>
      </c>
      <c r="F307" t="s">
        <v>517</v>
      </c>
      <c r="G307" t="s">
        <v>59</v>
      </c>
      <c r="H307">
        <v>80</v>
      </c>
      <c r="I307">
        <v>86</v>
      </c>
      <c r="J307">
        <v>20500000</v>
      </c>
      <c r="K307">
        <v>29000</v>
      </c>
      <c r="L307" t="s">
        <v>27</v>
      </c>
      <c r="M307">
        <v>2</v>
      </c>
      <c r="N307">
        <v>2</v>
      </c>
      <c r="O307">
        <v>4</v>
      </c>
      <c r="P307" t="s">
        <v>28</v>
      </c>
      <c r="Q307">
        <v>47200000</v>
      </c>
    </row>
    <row r="308" spans="1:18" x14ac:dyDescent="0.25">
      <c r="A308" t="s">
        <v>661</v>
      </c>
      <c r="B308" s="1">
        <v>35065</v>
      </c>
      <c r="C308">
        <v>23</v>
      </c>
      <c r="D308">
        <v>152.4</v>
      </c>
      <c r="E308">
        <v>68</v>
      </c>
      <c r="F308" t="s">
        <v>81</v>
      </c>
      <c r="G308" t="s">
        <v>52</v>
      </c>
      <c r="H308">
        <v>80</v>
      </c>
      <c r="I308">
        <v>85</v>
      </c>
      <c r="J308">
        <v>19500000</v>
      </c>
      <c r="K308">
        <v>50000</v>
      </c>
      <c r="L308" t="s">
        <v>27</v>
      </c>
      <c r="M308">
        <v>2</v>
      </c>
      <c r="N308">
        <v>4</v>
      </c>
      <c r="O308">
        <v>4</v>
      </c>
      <c r="P308" t="s">
        <v>28</v>
      </c>
      <c r="Q308">
        <v>34600000</v>
      </c>
    </row>
    <row r="309" spans="1:18" x14ac:dyDescent="0.25">
      <c r="A309" t="s">
        <v>662</v>
      </c>
      <c r="B309" s="1">
        <v>34459</v>
      </c>
      <c r="C309">
        <v>24</v>
      </c>
      <c r="D309">
        <v>187.96</v>
      </c>
      <c r="E309">
        <v>79.8</v>
      </c>
      <c r="F309" t="s">
        <v>39</v>
      </c>
      <c r="G309" t="s">
        <v>36</v>
      </c>
      <c r="H309">
        <v>80</v>
      </c>
      <c r="I309">
        <v>86</v>
      </c>
      <c r="J309">
        <v>17500000</v>
      </c>
      <c r="K309">
        <v>73000</v>
      </c>
      <c r="L309" t="s">
        <v>27</v>
      </c>
      <c r="M309">
        <v>2</v>
      </c>
      <c r="N309">
        <v>3</v>
      </c>
      <c r="O309">
        <v>2</v>
      </c>
      <c r="P309" t="s">
        <v>33</v>
      </c>
      <c r="Q309">
        <v>33300000</v>
      </c>
    </row>
    <row r="310" spans="1:18" x14ac:dyDescent="0.25">
      <c r="A310" t="s">
        <v>663</v>
      </c>
      <c r="B310" s="1">
        <v>33977</v>
      </c>
      <c r="C310">
        <v>25</v>
      </c>
      <c r="D310">
        <v>154.94</v>
      </c>
      <c r="E310">
        <v>76.2</v>
      </c>
      <c r="F310" t="s">
        <v>47</v>
      </c>
      <c r="G310" t="s">
        <v>664</v>
      </c>
      <c r="H310">
        <v>80</v>
      </c>
      <c r="I310">
        <v>85</v>
      </c>
      <c r="J310">
        <v>20000000</v>
      </c>
      <c r="K310">
        <v>140000</v>
      </c>
      <c r="L310" t="s">
        <v>27</v>
      </c>
      <c r="M310">
        <v>1</v>
      </c>
      <c r="N310">
        <v>4</v>
      </c>
      <c r="O310">
        <v>3</v>
      </c>
      <c r="P310" t="s">
        <v>33</v>
      </c>
      <c r="Q310">
        <v>42500000</v>
      </c>
    </row>
    <row r="311" spans="1:18" x14ac:dyDescent="0.25">
      <c r="A311" t="s">
        <v>665</v>
      </c>
      <c r="B311" t="s">
        <v>666</v>
      </c>
      <c r="C311">
        <v>26</v>
      </c>
      <c r="D311">
        <v>195.58</v>
      </c>
      <c r="E311">
        <v>93.9</v>
      </c>
      <c r="F311" t="s">
        <v>51</v>
      </c>
      <c r="G311" t="s">
        <v>32</v>
      </c>
      <c r="H311">
        <v>81</v>
      </c>
      <c r="I311">
        <v>86</v>
      </c>
      <c r="J311">
        <v>17000000</v>
      </c>
      <c r="K311">
        <v>61000</v>
      </c>
      <c r="L311" t="s">
        <v>27</v>
      </c>
      <c r="M311">
        <v>2</v>
      </c>
      <c r="N311">
        <v>3</v>
      </c>
      <c r="O311">
        <v>1</v>
      </c>
      <c r="P311" t="s">
        <v>33</v>
      </c>
      <c r="Q311">
        <v>32700000</v>
      </c>
      <c r="R311">
        <v>23</v>
      </c>
    </row>
    <row r="312" spans="1:18" x14ac:dyDescent="0.25">
      <c r="A312" t="s">
        <v>667</v>
      </c>
      <c r="B312" s="1">
        <v>34945</v>
      </c>
      <c r="C312">
        <v>24</v>
      </c>
      <c r="D312">
        <v>170.18</v>
      </c>
      <c r="E312">
        <v>68</v>
      </c>
      <c r="F312" t="s">
        <v>668</v>
      </c>
      <c r="G312" t="s">
        <v>21</v>
      </c>
      <c r="H312">
        <v>81</v>
      </c>
      <c r="I312">
        <v>87</v>
      </c>
      <c r="J312">
        <v>24500000</v>
      </c>
      <c r="K312">
        <v>54000</v>
      </c>
      <c r="L312" t="s">
        <v>27</v>
      </c>
      <c r="M312">
        <v>1</v>
      </c>
      <c r="N312">
        <v>4</v>
      </c>
      <c r="O312">
        <v>4</v>
      </c>
      <c r="P312" t="s">
        <v>28</v>
      </c>
      <c r="Q312">
        <v>55100000</v>
      </c>
    </row>
    <row r="313" spans="1:18" x14ac:dyDescent="0.25">
      <c r="A313" t="s">
        <v>669</v>
      </c>
      <c r="B313" t="s">
        <v>670</v>
      </c>
      <c r="C313">
        <v>24</v>
      </c>
      <c r="D313">
        <v>187.96</v>
      </c>
      <c r="E313">
        <v>84.8</v>
      </c>
      <c r="F313" t="s">
        <v>58</v>
      </c>
      <c r="G313" t="s">
        <v>32</v>
      </c>
      <c r="H313">
        <v>81</v>
      </c>
      <c r="I313">
        <v>86</v>
      </c>
      <c r="J313">
        <v>20000000</v>
      </c>
      <c r="K313">
        <v>91000</v>
      </c>
      <c r="L313" t="s">
        <v>27</v>
      </c>
      <c r="M313">
        <v>2</v>
      </c>
      <c r="N313">
        <v>3</v>
      </c>
      <c r="O313">
        <v>3</v>
      </c>
      <c r="P313" t="s">
        <v>28</v>
      </c>
    </row>
    <row r="314" spans="1:18" x14ac:dyDescent="0.25">
      <c r="A314" t="s">
        <v>671</v>
      </c>
      <c r="B314" t="s">
        <v>185</v>
      </c>
      <c r="C314">
        <v>24</v>
      </c>
      <c r="D314">
        <v>187.96</v>
      </c>
      <c r="E314">
        <v>79.8</v>
      </c>
      <c r="F314" t="s">
        <v>39</v>
      </c>
      <c r="G314" t="s">
        <v>138</v>
      </c>
      <c r="H314">
        <v>81</v>
      </c>
      <c r="I314">
        <v>87</v>
      </c>
      <c r="J314">
        <v>21000000</v>
      </c>
      <c r="K314">
        <v>105000</v>
      </c>
      <c r="L314" t="s">
        <v>27</v>
      </c>
      <c r="M314">
        <v>2</v>
      </c>
      <c r="N314">
        <v>4</v>
      </c>
      <c r="O314">
        <v>3</v>
      </c>
      <c r="P314" t="s">
        <v>28</v>
      </c>
      <c r="Q314">
        <v>44100000</v>
      </c>
      <c r="R314">
        <v>3</v>
      </c>
    </row>
    <row r="315" spans="1:18" x14ac:dyDescent="0.25">
      <c r="A315" t="s">
        <v>672</v>
      </c>
      <c r="B315" s="1">
        <v>35254</v>
      </c>
      <c r="C315">
        <v>22</v>
      </c>
      <c r="D315">
        <v>152.4</v>
      </c>
      <c r="E315">
        <v>69.900000000000006</v>
      </c>
      <c r="F315" t="s">
        <v>136</v>
      </c>
      <c r="G315" t="s">
        <v>59</v>
      </c>
      <c r="H315">
        <v>81</v>
      </c>
      <c r="I315">
        <v>88</v>
      </c>
      <c r="J315">
        <v>25000000</v>
      </c>
      <c r="K315">
        <v>120000</v>
      </c>
      <c r="L315" t="s">
        <v>27</v>
      </c>
      <c r="M315">
        <v>1</v>
      </c>
      <c r="N315">
        <v>3</v>
      </c>
      <c r="O315">
        <v>4</v>
      </c>
      <c r="P315" t="s">
        <v>33</v>
      </c>
      <c r="Q315">
        <v>56300000</v>
      </c>
      <c r="R315">
        <v>21</v>
      </c>
    </row>
    <row r="316" spans="1:18" x14ac:dyDescent="0.25">
      <c r="A316" t="s">
        <v>673</v>
      </c>
      <c r="B316" t="s">
        <v>674</v>
      </c>
      <c r="C316">
        <v>21</v>
      </c>
      <c r="D316">
        <v>154.94</v>
      </c>
      <c r="E316">
        <v>79.8</v>
      </c>
      <c r="F316" t="s">
        <v>143</v>
      </c>
      <c r="G316" t="s">
        <v>120</v>
      </c>
      <c r="H316">
        <v>81</v>
      </c>
      <c r="I316">
        <v>87</v>
      </c>
      <c r="J316">
        <v>24000000</v>
      </c>
      <c r="K316">
        <v>63000</v>
      </c>
      <c r="L316" t="s">
        <v>27</v>
      </c>
      <c r="M316">
        <v>2</v>
      </c>
      <c r="N316">
        <v>3</v>
      </c>
      <c r="O316">
        <v>4</v>
      </c>
      <c r="P316" t="s">
        <v>33</v>
      </c>
      <c r="Q316">
        <v>50400000</v>
      </c>
      <c r="R316">
        <v>5</v>
      </c>
    </row>
    <row r="317" spans="1:18" x14ac:dyDescent="0.25">
      <c r="A317" t="s">
        <v>675</v>
      </c>
      <c r="B317" s="1">
        <v>34672</v>
      </c>
      <c r="C317">
        <v>24</v>
      </c>
      <c r="D317">
        <v>185.42</v>
      </c>
      <c r="E317">
        <v>77.099999999999994</v>
      </c>
      <c r="F317" t="s">
        <v>39</v>
      </c>
      <c r="G317" t="s">
        <v>195</v>
      </c>
      <c r="H317">
        <v>81</v>
      </c>
      <c r="I317">
        <v>85</v>
      </c>
      <c r="J317">
        <v>19500000</v>
      </c>
      <c r="K317">
        <v>105000</v>
      </c>
      <c r="L317" t="s">
        <v>27</v>
      </c>
      <c r="M317">
        <v>2</v>
      </c>
      <c r="N317">
        <v>3</v>
      </c>
      <c r="O317">
        <v>2</v>
      </c>
      <c r="P317" t="s">
        <v>33</v>
      </c>
      <c r="Q317">
        <v>38500000</v>
      </c>
      <c r="R317">
        <v>2</v>
      </c>
    </row>
    <row r="318" spans="1:18" x14ac:dyDescent="0.25">
      <c r="A318" t="s">
        <v>676</v>
      </c>
      <c r="B318" t="s">
        <v>677</v>
      </c>
      <c r="C318">
        <v>23</v>
      </c>
      <c r="D318">
        <v>152.4</v>
      </c>
      <c r="E318">
        <v>67.099999999999994</v>
      </c>
      <c r="F318" t="s">
        <v>678</v>
      </c>
      <c r="G318" t="s">
        <v>59</v>
      </c>
      <c r="H318">
        <v>81</v>
      </c>
      <c r="I318">
        <v>87</v>
      </c>
      <c r="J318">
        <v>24500000</v>
      </c>
      <c r="K318">
        <v>36000</v>
      </c>
      <c r="L318" t="s">
        <v>27</v>
      </c>
      <c r="M318">
        <v>1</v>
      </c>
      <c r="N318">
        <v>3</v>
      </c>
      <c r="O318">
        <v>4</v>
      </c>
      <c r="P318" t="s">
        <v>33</v>
      </c>
      <c r="Q318">
        <v>56400000</v>
      </c>
    </row>
    <row r="319" spans="1:18" x14ac:dyDescent="0.25">
      <c r="A319" t="s">
        <v>679</v>
      </c>
      <c r="B319" s="1">
        <v>35008</v>
      </c>
      <c r="C319">
        <v>23</v>
      </c>
      <c r="D319">
        <v>172.72</v>
      </c>
      <c r="E319">
        <v>73.900000000000006</v>
      </c>
      <c r="F319" t="s">
        <v>411</v>
      </c>
      <c r="G319" t="s">
        <v>120</v>
      </c>
      <c r="H319">
        <v>81</v>
      </c>
      <c r="I319">
        <v>86</v>
      </c>
      <c r="J319">
        <v>24000000</v>
      </c>
      <c r="K319">
        <v>54000</v>
      </c>
      <c r="L319" t="s">
        <v>27</v>
      </c>
      <c r="M319">
        <v>3</v>
      </c>
      <c r="N319">
        <v>3</v>
      </c>
      <c r="O319">
        <v>5</v>
      </c>
      <c r="P319" t="s">
        <v>28</v>
      </c>
    </row>
    <row r="320" spans="1:18" x14ac:dyDescent="0.25">
      <c r="A320" t="s">
        <v>680</v>
      </c>
      <c r="B320" t="s">
        <v>277</v>
      </c>
      <c r="C320">
        <v>22</v>
      </c>
      <c r="D320">
        <v>182.88</v>
      </c>
      <c r="E320">
        <v>73.900000000000006</v>
      </c>
      <c r="F320" t="s">
        <v>58</v>
      </c>
      <c r="G320" t="s">
        <v>271</v>
      </c>
      <c r="H320">
        <v>81</v>
      </c>
      <c r="I320">
        <v>85</v>
      </c>
      <c r="J320">
        <v>20000000</v>
      </c>
      <c r="K320">
        <v>53000</v>
      </c>
      <c r="L320" t="s">
        <v>27</v>
      </c>
      <c r="M320">
        <v>1</v>
      </c>
      <c r="N320">
        <v>4</v>
      </c>
      <c r="O320">
        <v>3</v>
      </c>
      <c r="P320" t="s">
        <v>28</v>
      </c>
      <c r="Q320">
        <v>39500000</v>
      </c>
    </row>
    <row r="321" spans="1:18" x14ac:dyDescent="0.25">
      <c r="A321" t="s">
        <v>681</v>
      </c>
      <c r="B321" t="s">
        <v>682</v>
      </c>
      <c r="C321">
        <v>25</v>
      </c>
      <c r="D321">
        <v>152.4</v>
      </c>
      <c r="E321">
        <v>67.099999999999994</v>
      </c>
      <c r="F321" t="s">
        <v>152</v>
      </c>
      <c r="G321" t="s">
        <v>120</v>
      </c>
      <c r="H321">
        <v>81</v>
      </c>
      <c r="I321">
        <v>86</v>
      </c>
      <c r="J321">
        <v>20000000</v>
      </c>
      <c r="K321">
        <v>125000</v>
      </c>
      <c r="L321" t="s">
        <v>27</v>
      </c>
      <c r="M321">
        <v>2</v>
      </c>
      <c r="N321">
        <v>3</v>
      </c>
      <c r="O321">
        <v>4</v>
      </c>
      <c r="P321" t="s">
        <v>28</v>
      </c>
      <c r="Q321">
        <v>42500000</v>
      </c>
    </row>
    <row r="322" spans="1:18" x14ac:dyDescent="0.25">
      <c r="A322" t="s">
        <v>683</v>
      </c>
      <c r="B322" t="s">
        <v>684</v>
      </c>
      <c r="C322">
        <v>23</v>
      </c>
      <c r="D322">
        <v>187.96</v>
      </c>
      <c r="E322">
        <v>84.8</v>
      </c>
      <c r="F322" t="s">
        <v>39</v>
      </c>
      <c r="G322" t="s">
        <v>518</v>
      </c>
      <c r="H322">
        <v>81</v>
      </c>
      <c r="I322">
        <v>87</v>
      </c>
      <c r="J322">
        <v>21000000</v>
      </c>
      <c r="K322">
        <v>49000</v>
      </c>
      <c r="L322" t="s">
        <v>27</v>
      </c>
      <c r="M322">
        <v>2</v>
      </c>
      <c r="N322">
        <v>3</v>
      </c>
      <c r="O322">
        <v>2</v>
      </c>
      <c r="P322" t="s">
        <v>33</v>
      </c>
      <c r="Q322">
        <v>39900000</v>
      </c>
      <c r="R322">
        <v>5</v>
      </c>
    </row>
    <row r="323" spans="1:18" x14ac:dyDescent="0.25">
      <c r="A323" t="s">
        <v>685</v>
      </c>
      <c r="B323" s="1">
        <v>35681</v>
      </c>
      <c r="C323">
        <v>21</v>
      </c>
      <c r="D323">
        <v>152.4</v>
      </c>
      <c r="E323">
        <v>78.900000000000006</v>
      </c>
      <c r="F323" t="s">
        <v>427</v>
      </c>
      <c r="G323" t="s">
        <v>686</v>
      </c>
      <c r="H323">
        <v>81</v>
      </c>
      <c r="I323">
        <v>89</v>
      </c>
      <c r="J323">
        <v>26500000</v>
      </c>
      <c r="K323">
        <v>54000</v>
      </c>
      <c r="L323" t="s">
        <v>22</v>
      </c>
      <c r="M323">
        <v>1</v>
      </c>
      <c r="N323">
        <v>4</v>
      </c>
      <c r="O323">
        <v>4</v>
      </c>
      <c r="P323" t="s">
        <v>33</v>
      </c>
      <c r="Q323">
        <v>50400000</v>
      </c>
    </row>
    <row r="324" spans="1:18" x14ac:dyDescent="0.25">
      <c r="A324" t="s">
        <v>687</v>
      </c>
      <c r="B324" s="1">
        <v>34609</v>
      </c>
      <c r="C324">
        <v>25</v>
      </c>
      <c r="D324">
        <v>175.26</v>
      </c>
      <c r="E324">
        <v>63</v>
      </c>
      <c r="F324" t="s">
        <v>127</v>
      </c>
      <c r="G324" t="s">
        <v>567</v>
      </c>
      <c r="H324">
        <v>81</v>
      </c>
      <c r="I324">
        <v>85</v>
      </c>
      <c r="J324">
        <v>23000000</v>
      </c>
      <c r="K324">
        <v>55000</v>
      </c>
      <c r="L324" t="s">
        <v>22</v>
      </c>
      <c r="M324">
        <v>1</v>
      </c>
      <c r="N324">
        <v>2</v>
      </c>
      <c r="O324">
        <v>4</v>
      </c>
      <c r="P324" t="s">
        <v>28</v>
      </c>
      <c r="Q324">
        <v>45400000</v>
      </c>
    </row>
    <row r="325" spans="1:18" x14ac:dyDescent="0.25">
      <c r="A325" t="s">
        <v>688</v>
      </c>
      <c r="B325" t="s">
        <v>689</v>
      </c>
      <c r="C325">
        <v>21</v>
      </c>
      <c r="D325">
        <v>182.88</v>
      </c>
      <c r="E325">
        <v>87.1</v>
      </c>
      <c r="F325" t="s">
        <v>690</v>
      </c>
      <c r="G325" t="s">
        <v>251</v>
      </c>
      <c r="H325">
        <v>81</v>
      </c>
      <c r="I325">
        <v>88</v>
      </c>
      <c r="J325">
        <v>25500000</v>
      </c>
      <c r="K325">
        <v>14000</v>
      </c>
      <c r="L325" t="s">
        <v>27</v>
      </c>
      <c r="M325">
        <v>1</v>
      </c>
      <c r="N325">
        <v>5</v>
      </c>
      <c r="O325">
        <v>3</v>
      </c>
      <c r="P325" t="s">
        <v>33</v>
      </c>
    </row>
    <row r="326" spans="1:18" x14ac:dyDescent="0.25">
      <c r="A326" t="s">
        <v>691</v>
      </c>
      <c r="B326" s="1">
        <v>36470</v>
      </c>
      <c r="C326">
        <v>19</v>
      </c>
      <c r="D326">
        <v>187.96</v>
      </c>
      <c r="E326">
        <v>83</v>
      </c>
      <c r="F326" t="s">
        <v>692</v>
      </c>
      <c r="G326" t="s">
        <v>52</v>
      </c>
      <c r="H326">
        <v>81</v>
      </c>
      <c r="I326">
        <v>90</v>
      </c>
      <c r="J326">
        <v>26500000</v>
      </c>
      <c r="K326">
        <v>35000</v>
      </c>
      <c r="L326" t="s">
        <v>22</v>
      </c>
      <c r="M326">
        <v>1</v>
      </c>
      <c r="N326">
        <v>4</v>
      </c>
      <c r="O326">
        <v>4</v>
      </c>
      <c r="P326" t="s">
        <v>28</v>
      </c>
      <c r="Q326">
        <v>50400000</v>
      </c>
    </row>
    <row r="327" spans="1:18" x14ac:dyDescent="0.25">
      <c r="A327" t="s">
        <v>693</v>
      </c>
      <c r="B327" s="1">
        <v>33888</v>
      </c>
      <c r="C327">
        <v>26</v>
      </c>
      <c r="D327">
        <v>154.94</v>
      </c>
      <c r="E327">
        <v>66.2</v>
      </c>
      <c r="F327" t="s">
        <v>694</v>
      </c>
      <c r="G327" t="s">
        <v>195</v>
      </c>
      <c r="H327">
        <v>82</v>
      </c>
      <c r="I327">
        <v>85</v>
      </c>
      <c r="J327">
        <v>28500000</v>
      </c>
      <c r="K327">
        <v>78000</v>
      </c>
      <c r="L327" t="s">
        <v>27</v>
      </c>
      <c r="M327">
        <v>2</v>
      </c>
      <c r="N327">
        <v>3</v>
      </c>
      <c r="O327">
        <v>5</v>
      </c>
      <c r="P327" t="s">
        <v>28</v>
      </c>
      <c r="Q327">
        <v>56300000</v>
      </c>
    </row>
    <row r="328" spans="1:18" x14ac:dyDescent="0.25">
      <c r="A328" t="s">
        <v>695</v>
      </c>
      <c r="B328" t="s">
        <v>696</v>
      </c>
      <c r="C328">
        <v>25</v>
      </c>
      <c r="D328">
        <v>175.26</v>
      </c>
      <c r="E328">
        <v>72.099999999999994</v>
      </c>
      <c r="F328" t="s">
        <v>47</v>
      </c>
      <c r="G328" t="s">
        <v>59</v>
      </c>
      <c r="H328">
        <v>82</v>
      </c>
      <c r="I328">
        <v>85</v>
      </c>
      <c r="J328">
        <v>28500000</v>
      </c>
      <c r="K328">
        <v>64000</v>
      </c>
      <c r="L328" t="s">
        <v>27</v>
      </c>
      <c r="M328">
        <v>2</v>
      </c>
      <c r="N328">
        <v>4</v>
      </c>
      <c r="O328">
        <v>3</v>
      </c>
      <c r="P328" t="s">
        <v>33</v>
      </c>
      <c r="Q328">
        <v>50600000</v>
      </c>
    </row>
    <row r="329" spans="1:18" x14ac:dyDescent="0.25">
      <c r="A329" t="s">
        <v>697</v>
      </c>
      <c r="B329" t="s">
        <v>698</v>
      </c>
      <c r="C329">
        <v>27</v>
      </c>
      <c r="D329">
        <v>185.42</v>
      </c>
      <c r="E329">
        <v>78</v>
      </c>
      <c r="F329" t="s">
        <v>51</v>
      </c>
      <c r="G329" t="s">
        <v>32</v>
      </c>
      <c r="H329">
        <v>82</v>
      </c>
      <c r="I329">
        <v>85</v>
      </c>
      <c r="J329">
        <v>18500000</v>
      </c>
      <c r="K329">
        <v>29000</v>
      </c>
      <c r="L329" t="s">
        <v>22</v>
      </c>
      <c r="M329">
        <v>2</v>
      </c>
      <c r="N329">
        <v>3</v>
      </c>
      <c r="O329">
        <v>1</v>
      </c>
      <c r="P329" t="s">
        <v>33</v>
      </c>
      <c r="Q329">
        <v>36500000</v>
      </c>
    </row>
    <row r="330" spans="1:18" x14ac:dyDescent="0.25">
      <c r="A330" t="s">
        <v>699</v>
      </c>
      <c r="B330" s="1">
        <v>34305</v>
      </c>
      <c r="C330">
        <v>26</v>
      </c>
      <c r="D330">
        <v>175.26</v>
      </c>
      <c r="E330">
        <v>71.2</v>
      </c>
      <c r="F330" t="s">
        <v>389</v>
      </c>
      <c r="G330" t="s">
        <v>78</v>
      </c>
      <c r="H330">
        <v>82</v>
      </c>
      <c r="I330">
        <v>85</v>
      </c>
      <c r="J330">
        <v>28000000</v>
      </c>
      <c r="K330">
        <v>165000</v>
      </c>
      <c r="L330" t="s">
        <v>22</v>
      </c>
      <c r="M330">
        <v>2</v>
      </c>
      <c r="N330">
        <v>4</v>
      </c>
      <c r="O330">
        <v>4</v>
      </c>
      <c r="P330" t="s">
        <v>33</v>
      </c>
      <c r="Q330">
        <v>59500000</v>
      </c>
    </row>
    <row r="331" spans="1:18" x14ac:dyDescent="0.25">
      <c r="A331" t="s">
        <v>700</v>
      </c>
      <c r="B331" s="1">
        <v>34092</v>
      </c>
      <c r="C331">
        <v>26</v>
      </c>
      <c r="D331">
        <v>193.04</v>
      </c>
      <c r="E331">
        <v>99.8</v>
      </c>
      <c r="F331" t="s">
        <v>39</v>
      </c>
      <c r="G331" t="s">
        <v>218</v>
      </c>
      <c r="H331">
        <v>82</v>
      </c>
      <c r="I331">
        <v>85</v>
      </c>
      <c r="J331">
        <v>23500000</v>
      </c>
      <c r="K331">
        <v>77000</v>
      </c>
      <c r="L331" t="s">
        <v>27</v>
      </c>
      <c r="M331">
        <v>1</v>
      </c>
      <c r="N331">
        <v>3</v>
      </c>
      <c r="O331">
        <v>2</v>
      </c>
      <c r="P331" t="s">
        <v>48</v>
      </c>
      <c r="Q331">
        <v>46400000</v>
      </c>
      <c r="R331">
        <v>6</v>
      </c>
    </row>
    <row r="332" spans="1:18" x14ac:dyDescent="0.25">
      <c r="A332" t="s">
        <v>701</v>
      </c>
      <c r="B332" t="s">
        <v>702</v>
      </c>
      <c r="C332">
        <v>25</v>
      </c>
      <c r="D332">
        <v>185.42</v>
      </c>
      <c r="E332">
        <v>78</v>
      </c>
      <c r="F332" t="s">
        <v>47</v>
      </c>
      <c r="G332" t="s">
        <v>311</v>
      </c>
      <c r="H332">
        <v>82</v>
      </c>
      <c r="I332">
        <v>86</v>
      </c>
      <c r="J332">
        <v>29500000</v>
      </c>
      <c r="K332">
        <v>77000</v>
      </c>
      <c r="L332" t="s">
        <v>22</v>
      </c>
      <c r="M332">
        <v>3</v>
      </c>
      <c r="N332">
        <v>3</v>
      </c>
      <c r="O332">
        <v>4</v>
      </c>
      <c r="P332" t="s">
        <v>28</v>
      </c>
      <c r="Q332">
        <v>52400000</v>
      </c>
      <c r="R332">
        <v>7</v>
      </c>
    </row>
    <row r="333" spans="1:18" x14ac:dyDescent="0.25">
      <c r="A333" t="s">
        <v>703</v>
      </c>
      <c r="B333" t="s">
        <v>704</v>
      </c>
      <c r="C333">
        <v>24</v>
      </c>
      <c r="D333">
        <v>190.5</v>
      </c>
      <c r="E333">
        <v>91.2</v>
      </c>
      <c r="F333" t="s">
        <v>47</v>
      </c>
      <c r="G333" t="s">
        <v>32</v>
      </c>
      <c r="H333">
        <v>82</v>
      </c>
      <c r="I333">
        <v>85</v>
      </c>
      <c r="J333">
        <v>28500000</v>
      </c>
      <c r="K333">
        <v>47000</v>
      </c>
      <c r="L333" t="s">
        <v>27</v>
      </c>
      <c r="M333">
        <v>1</v>
      </c>
      <c r="N333">
        <v>2</v>
      </c>
      <c r="O333">
        <v>3</v>
      </c>
      <c r="P333" t="s">
        <v>33</v>
      </c>
      <c r="Q333">
        <v>50600000</v>
      </c>
    </row>
    <row r="334" spans="1:18" x14ac:dyDescent="0.25">
      <c r="A334" t="s">
        <v>705</v>
      </c>
      <c r="B334" t="s">
        <v>706</v>
      </c>
      <c r="C334">
        <v>25</v>
      </c>
      <c r="D334">
        <v>170.18</v>
      </c>
      <c r="E334">
        <v>68.900000000000006</v>
      </c>
      <c r="F334" t="s">
        <v>47</v>
      </c>
      <c r="G334" t="s">
        <v>707</v>
      </c>
      <c r="H334">
        <v>82</v>
      </c>
      <c r="I334">
        <v>85</v>
      </c>
      <c r="J334">
        <v>28500000</v>
      </c>
      <c r="K334">
        <v>15000</v>
      </c>
      <c r="L334" t="s">
        <v>27</v>
      </c>
      <c r="M334">
        <v>1</v>
      </c>
      <c r="N334">
        <v>4</v>
      </c>
      <c r="O334">
        <v>3</v>
      </c>
      <c r="P334" t="s">
        <v>33</v>
      </c>
      <c r="Q334">
        <v>44900000</v>
      </c>
      <c r="R334">
        <v>17</v>
      </c>
    </row>
    <row r="335" spans="1:18" x14ac:dyDescent="0.25">
      <c r="A335" t="s">
        <v>708</v>
      </c>
      <c r="B335" t="s">
        <v>709</v>
      </c>
      <c r="C335">
        <v>25</v>
      </c>
      <c r="D335">
        <v>154.94</v>
      </c>
      <c r="E335">
        <v>72.099999999999994</v>
      </c>
      <c r="F335" t="s">
        <v>47</v>
      </c>
      <c r="G335" t="s">
        <v>36</v>
      </c>
      <c r="H335">
        <v>82</v>
      </c>
      <c r="I335">
        <v>87</v>
      </c>
      <c r="J335">
        <v>30000000</v>
      </c>
      <c r="K335">
        <v>58000</v>
      </c>
      <c r="L335" t="s">
        <v>27</v>
      </c>
      <c r="M335">
        <v>3</v>
      </c>
      <c r="N335">
        <v>5</v>
      </c>
      <c r="O335">
        <v>3</v>
      </c>
      <c r="P335" t="s">
        <v>33</v>
      </c>
      <c r="Q335">
        <v>53300000</v>
      </c>
    </row>
    <row r="336" spans="1:18" x14ac:dyDescent="0.25">
      <c r="A336" t="s">
        <v>710</v>
      </c>
      <c r="B336" t="s">
        <v>711</v>
      </c>
      <c r="C336">
        <v>25</v>
      </c>
      <c r="D336">
        <v>185.42</v>
      </c>
      <c r="E336">
        <v>77.099999999999994</v>
      </c>
      <c r="F336" t="s">
        <v>712</v>
      </c>
      <c r="G336" t="s">
        <v>713</v>
      </c>
      <c r="H336">
        <v>82</v>
      </c>
      <c r="I336">
        <v>88</v>
      </c>
      <c r="J336">
        <v>25500000</v>
      </c>
      <c r="K336">
        <v>59000</v>
      </c>
      <c r="L336" t="s">
        <v>27</v>
      </c>
      <c r="M336">
        <v>1</v>
      </c>
      <c r="N336">
        <v>3</v>
      </c>
      <c r="O336">
        <v>3</v>
      </c>
      <c r="P336" t="s">
        <v>28</v>
      </c>
      <c r="Q336">
        <v>57400000</v>
      </c>
    </row>
    <row r="337" spans="1:18" x14ac:dyDescent="0.25">
      <c r="A337" t="s">
        <v>714</v>
      </c>
      <c r="B337" t="s">
        <v>715</v>
      </c>
      <c r="C337">
        <v>23</v>
      </c>
      <c r="D337">
        <v>170.18</v>
      </c>
      <c r="E337">
        <v>68.900000000000006</v>
      </c>
      <c r="F337" t="s">
        <v>87</v>
      </c>
      <c r="G337" t="s">
        <v>59</v>
      </c>
      <c r="H337">
        <v>82</v>
      </c>
      <c r="I337">
        <v>86</v>
      </c>
      <c r="J337">
        <v>24000000</v>
      </c>
      <c r="K337">
        <v>15000</v>
      </c>
      <c r="L337" t="s">
        <v>22</v>
      </c>
      <c r="M337">
        <v>3</v>
      </c>
      <c r="N337">
        <v>2</v>
      </c>
      <c r="O337">
        <v>3</v>
      </c>
      <c r="P337" t="s">
        <v>33</v>
      </c>
      <c r="Q337">
        <v>49800000</v>
      </c>
    </row>
    <row r="338" spans="1:18" x14ac:dyDescent="0.25">
      <c r="A338" t="s">
        <v>716</v>
      </c>
      <c r="B338" t="s">
        <v>717</v>
      </c>
      <c r="C338">
        <v>24</v>
      </c>
      <c r="D338">
        <v>154.94</v>
      </c>
      <c r="E338">
        <v>74.8</v>
      </c>
      <c r="F338" t="s">
        <v>136</v>
      </c>
      <c r="G338" t="s">
        <v>311</v>
      </c>
      <c r="H338">
        <v>82</v>
      </c>
      <c r="I338">
        <v>88</v>
      </c>
      <c r="J338">
        <v>30000000</v>
      </c>
      <c r="K338">
        <v>70000</v>
      </c>
      <c r="L338" t="s">
        <v>27</v>
      </c>
      <c r="M338">
        <v>3</v>
      </c>
      <c r="N338">
        <v>5</v>
      </c>
      <c r="O338">
        <v>4</v>
      </c>
      <c r="P338" t="s">
        <v>28</v>
      </c>
      <c r="Q338">
        <v>57000000</v>
      </c>
      <c r="R338">
        <v>20</v>
      </c>
    </row>
    <row r="339" spans="1:18" x14ac:dyDescent="0.25">
      <c r="A339" t="s">
        <v>718</v>
      </c>
      <c r="B339" t="s">
        <v>719</v>
      </c>
      <c r="C339">
        <v>24</v>
      </c>
      <c r="D339">
        <v>190.5</v>
      </c>
      <c r="E339">
        <v>83.9</v>
      </c>
      <c r="F339" t="s">
        <v>39</v>
      </c>
      <c r="G339" t="s">
        <v>36</v>
      </c>
      <c r="H339">
        <v>82</v>
      </c>
      <c r="I339">
        <v>86</v>
      </c>
      <c r="J339">
        <v>24500000</v>
      </c>
      <c r="K339">
        <v>95000</v>
      </c>
      <c r="L339" t="s">
        <v>27</v>
      </c>
      <c r="M339">
        <v>2</v>
      </c>
      <c r="N339">
        <v>3</v>
      </c>
      <c r="O339">
        <v>2</v>
      </c>
      <c r="P339" t="s">
        <v>28</v>
      </c>
      <c r="Q339">
        <v>42300000</v>
      </c>
      <c r="R339">
        <v>15</v>
      </c>
    </row>
    <row r="340" spans="1:18" x14ac:dyDescent="0.25">
      <c r="A340" t="s">
        <v>720</v>
      </c>
      <c r="B340" s="1">
        <v>34035</v>
      </c>
      <c r="C340">
        <v>25</v>
      </c>
      <c r="D340">
        <v>182.88</v>
      </c>
      <c r="E340">
        <v>72.099999999999994</v>
      </c>
      <c r="F340" t="s">
        <v>119</v>
      </c>
      <c r="G340" t="s">
        <v>52</v>
      </c>
      <c r="H340">
        <v>82</v>
      </c>
      <c r="I340">
        <v>85</v>
      </c>
      <c r="J340">
        <v>28000000</v>
      </c>
      <c r="K340">
        <v>43000</v>
      </c>
      <c r="L340" t="s">
        <v>22</v>
      </c>
      <c r="M340">
        <v>2</v>
      </c>
      <c r="N340">
        <v>4</v>
      </c>
      <c r="O340">
        <v>4</v>
      </c>
      <c r="P340" t="s">
        <v>28</v>
      </c>
      <c r="Q340">
        <v>49700000</v>
      </c>
    </row>
    <row r="341" spans="1:18" x14ac:dyDescent="0.25">
      <c r="A341" t="s">
        <v>721</v>
      </c>
      <c r="B341" t="s">
        <v>640</v>
      </c>
      <c r="C341">
        <v>23</v>
      </c>
      <c r="D341">
        <v>193.04</v>
      </c>
      <c r="E341">
        <v>78</v>
      </c>
      <c r="F341" t="s">
        <v>51</v>
      </c>
      <c r="G341" t="s">
        <v>646</v>
      </c>
      <c r="H341">
        <v>82</v>
      </c>
      <c r="I341">
        <v>87</v>
      </c>
      <c r="J341">
        <v>21500000</v>
      </c>
      <c r="K341">
        <v>39000</v>
      </c>
      <c r="L341" t="s">
        <v>27</v>
      </c>
      <c r="M341">
        <v>1</v>
      </c>
      <c r="N341">
        <v>2</v>
      </c>
      <c r="O341">
        <v>1</v>
      </c>
      <c r="P341" t="s">
        <v>28</v>
      </c>
      <c r="Q341">
        <v>38200000</v>
      </c>
    </row>
    <row r="342" spans="1:18" x14ac:dyDescent="0.25">
      <c r="A342" t="s">
        <v>722</v>
      </c>
      <c r="B342" t="s">
        <v>723</v>
      </c>
      <c r="C342">
        <v>25</v>
      </c>
      <c r="D342">
        <v>185.42</v>
      </c>
      <c r="E342">
        <v>77.099999999999994</v>
      </c>
      <c r="F342" t="s">
        <v>724</v>
      </c>
      <c r="G342" t="s">
        <v>36</v>
      </c>
      <c r="H342">
        <v>82</v>
      </c>
      <c r="I342">
        <v>85</v>
      </c>
      <c r="J342">
        <v>28000000</v>
      </c>
      <c r="K342">
        <v>110000</v>
      </c>
      <c r="L342" t="s">
        <v>22</v>
      </c>
      <c r="M342">
        <v>2</v>
      </c>
      <c r="N342">
        <v>3</v>
      </c>
      <c r="O342">
        <v>5</v>
      </c>
      <c r="P342" t="s">
        <v>28</v>
      </c>
      <c r="Q342">
        <v>48300000</v>
      </c>
      <c r="R342">
        <v>20</v>
      </c>
    </row>
    <row r="343" spans="1:18" x14ac:dyDescent="0.25">
      <c r="A343" t="s">
        <v>725</v>
      </c>
      <c r="B343" t="s">
        <v>726</v>
      </c>
      <c r="C343">
        <v>26</v>
      </c>
      <c r="D343">
        <v>195.58</v>
      </c>
      <c r="E343">
        <v>81.2</v>
      </c>
      <c r="F343" t="s">
        <v>51</v>
      </c>
      <c r="G343" t="s">
        <v>537</v>
      </c>
      <c r="H343">
        <v>82</v>
      </c>
      <c r="I343">
        <v>85</v>
      </c>
      <c r="J343">
        <v>19500000</v>
      </c>
      <c r="K343">
        <v>30000</v>
      </c>
      <c r="L343" t="s">
        <v>27</v>
      </c>
      <c r="M343">
        <v>1</v>
      </c>
      <c r="N343">
        <v>3</v>
      </c>
      <c r="O343">
        <v>1</v>
      </c>
      <c r="P343" t="s">
        <v>28</v>
      </c>
      <c r="Q343">
        <v>34600000</v>
      </c>
    </row>
    <row r="344" spans="1:18" x14ac:dyDescent="0.25">
      <c r="A344" t="s">
        <v>727</v>
      </c>
      <c r="B344" s="1">
        <v>33697</v>
      </c>
      <c r="C344">
        <v>27</v>
      </c>
      <c r="D344">
        <v>190.5</v>
      </c>
      <c r="E344">
        <v>83</v>
      </c>
      <c r="F344" t="s">
        <v>51</v>
      </c>
      <c r="G344" t="s">
        <v>52</v>
      </c>
      <c r="H344">
        <v>83</v>
      </c>
      <c r="I344">
        <v>86</v>
      </c>
      <c r="J344">
        <v>22500000</v>
      </c>
      <c r="K344">
        <v>105000</v>
      </c>
      <c r="L344" t="s">
        <v>27</v>
      </c>
      <c r="M344">
        <v>3</v>
      </c>
      <c r="N344">
        <v>3</v>
      </c>
      <c r="O344">
        <v>1</v>
      </c>
      <c r="P344" t="s">
        <v>33</v>
      </c>
      <c r="Q344">
        <v>44400000</v>
      </c>
      <c r="R344">
        <v>12</v>
      </c>
    </row>
    <row r="345" spans="1:18" x14ac:dyDescent="0.25">
      <c r="A345" t="s">
        <v>728</v>
      </c>
      <c r="B345" t="s">
        <v>729</v>
      </c>
      <c r="C345">
        <v>26</v>
      </c>
      <c r="D345">
        <v>198.12</v>
      </c>
      <c r="E345">
        <v>86.2</v>
      </c>
      <c r="F345" t="s">
        <v>51</v>
      </c>
      <c r="G345" t="s">
        <v>61</v>
      </c>
      <c r="H345">
        <v>83</v>
      </c>
      <c r="I345">
        <v>85</v>
      </c>
      <c r="J345">
        <v>21500000</v>
      </c>
      <c r="K345">
        <v>50000</v>
      </c>
      <c r="L345" t="s">
        <v>22</v>
      </c>
      <c r="M345">
        <v>2</v>
      </c>
      <c r="N345">
        <v>2</v>
      </c>
      <c r="O345">
        <v>1</v>
      </c>
      <c r="P345" t="s">
        <v>33</v>
      </c>
      <c r="Q345">
        <v>38200000</v>
      </c>
      <c r="R345">
        <v>13</v>
      </c>
    </row>
    <row r="346" spans="1:18" x14ac:dyDescent="0.25">
      <c r="A346" t="s">
        <v>730</v>
      </c>
      <c r="B346" s="1">
        <v>34308</v>
      </c>
      <c r="C346">
        <v>25</v>
      </c>
      <c r="D346">
        <v>193.04</v>
      </c>
      <c r="E346">
        <v>89.8</v>
      </c>
      <c r="F346" t="s">
        <v>51</v>
      </c>
      <c r="G346" t="s">
        <v>52</v>
      </c>
      <c r="H346">
        <v>83</v>
      </c>
      <c r="I346">
        <v>86</v>
      </c>
      <c r="J346">
        <v>23000000</v>
      </c>
      <c r="K346">
        <v>25000</v>
      </c>
      <c r="L346" t="s">
        <v>22</v>
      </c>
      <c r="M346">
        <v>2</v>
      </c>
      <c r="N346">
        <v>3</v>
      </c>
      <c r="O346">
        <v>1</v>
      </c>
      <c r="P346" t="s">
        <v>33</v>
      </c>
      <c r="Q346">
        <v>36200000</v>
      </c>
    </row>
    <row r="347" spans="1:18" x14ac:dyDescent="0.25">
      <c r="A347" t="s">
        <v>731</v>
      </c>
      <c r="B347" s="1">
        <v>33490</v>
      </c>
      <c r="C347">
        <v>27</v>
      </c>
      <c r="D347">
        <v>187.96</v>
      </c>
      <c r="E347">
        <v>83</v>
      </c>
      <c r="F347" t="s">
        <v>226</v>
      </c>
      <c r="G347" t="s">
        <v>120</v>
      </c>
      <c r="H347">
        <v>83</v>
      </c>
      <c r="I347">
        <v>85</v>
      </c>
      <c r="J347">
        <v>26000000</v>
      </c>
      <c r="K347">
        <v>21000</v>
      </c>
      <c r="L347" t="s">
        <v>27</v>
      </c>
      <c r="M347">
        <v>3</v>
      </c>
      <c r="N347">
        <v>3</v>
      </c>
      <c r="O347">
        <v>3</v>
      </c>
      <c r="P347" t="s">
        <v>33</v>
      </c>
      <c r="Q347">
        <v>54000000</v>
      </c>
      <c r="R347">
        <v>22</v>
      </c>
    </row>
    <row r="348" spans="1:18" x14ac:dyDescent="0.25">
      <c r="A348" t="s">
        <v>732</v>
      </c>
      <c r="B348" t="s">
        <v>733</v>
      </c>
      <c r="C348">
        <v>25</v>
      </c>
      <c r="D348">
        <v>187.96</v>
      </c>
      <c r="E348">
        <v>77.099999999999994</v>
      </c>
      <c r="F348" t="s">
        <v>734</v>
      </c>
      <c r="G348" t="s">
        <v>52</v>
      </c>
      <c r="H348">
        <v>83</v>
      </c>
      <c r="I348">
        <v>86</v>
      </c>
      <c r="J348">
        <v>32500000</v>
      </c>
      <c r="K348">
        <v>91000</v>
      </c>
      <c r="L348" t="s">
        <v>27</v>
      </c>
      <c r="M348">
        <v>3</v>
      </c>
      <c r="N348">
        <v>5</v>
      </c>
      <c r="O348">
        <v>4</v>
      </c>
      <c r="P348" t="s">
        <v>28</v>
      </c>
      <c r="Q348">
        <v>62600000</v>
      </c>
      <c r="R348">
        <v>7</v>
      </c>
    </row>
    <row r="349" spans="1:18" x14ac:dyDescent="0.25">
      <c r="A349" t="s">
        <v>735</v>
      </c>
      <c r="B349" t="s">
        <v>736</v>
      </c>
      <c r="C349">
        <v>25</v>
      </c>
      <c r="D349">
        <v>175.26</v>
      </c>
      <c r="E349">
        <v>69.900000000000006</v>
      </c>
      <c r="F349" t="s">
        <v>632</v>
      </c>
      <c r="G349" t="s">
        <v>59</v>
      </c>
      <c r="H349">
        <v>83</v>
      </c>
      <c r="I349">
        <v>85</v>
      </c>
      <c r="J349">
        <v>32000000</v>
      </c>
      <c r="K349">
        <v>115000</v>
      </c>
      <c r="L349" t="s">
        <v>22</v>
      </c>
      <c r="M349">
        <v>3</v>
      </c>
      <c r="N349">
        <v>3</v>
      </c>
      <c r="O349">
        <v>4</v>
      </c>
      <c r="P349" t="s">
        <v>28</v>
      </c>
      <c r="Q349">
        <v>56800000</v>
      </c>
      <c r="R349">
        <v>11</v>
      </c>
    </row>
    <row r="350" spans="1:18" x14ac:dyDescent="0.25">
      <c r="A350" t="s">
        <v>737</v>
      </c>
      <c r="B350" t="s">
        <v>738</v>
      </c>
      <c r="C350">
        <v>24</v>
      </c>
      <c r="D350">
        <v>187.96</v>
      </c>
      <c r="E350">
        <v>69.900000000000006</v>
      </c>
      <c r="F350" t="s">
        <v>39</v>
      </c>
      <c r="G350" t="s">
        <v>218</v>
      </c>
      <c r="H350">
        <v>83</v>
      </c>
      <c r="I350">
        <v>87</v>
      </c>
      <c r="J350">
        <v>28500000</v>
      </c>
      <c r="K350">
        <v>125000</v>
      </c>
      <c r="L350" t="s">
        <v>27</v>
      </c>
      <c r="M350">
        <v>2</v>
      </c>
      <c r="N350">
        <v>4</v>
      </c>
      <c r="O350">
        <v>3</v>
      </c>
      <c r="P350" t="s">
        <v>28</v>
      </c>
      <c r="Q350">
        <v>54900000</v>
      </c>
      <c r="R350">
        <v>5</v>
      </c>
    </row>
    <row r="351" spans="1:18" x14ac:dyDescent="0.25">
      <c r="A351" t="s">
        <v>739</v>
      </c>
      <c r="B351" s="1">
        <v>33451</v>
      </c>
      <c r="C351">
        <v>28</v>
      </c>
      <c r="D351">
        <v>187.96</v>
      </c>
      <c r="E351">
        <v>78.900000000000006</v>
      </c>
      <c r="F351" t="s">
        <v>39</v>
      </c>
      <c r="G351" t="s">
        <v>740</v>
      </c>
      <c r="H351">
        <v>83</v>
      </c>
      <c r="I351">
        <v>85</v>
      </c>
      <c r="J351">
        <v>25500000</v>
      </c>
      <c r="K351">
        <v>67000</v>
      </c>
      <c r="L351" t="s">
        <v>27</v>
      </c>
      <c r="M351">
        <v>2</v>
      </c>
      <c r="N351">
        <v>3</v>
      </c>
      <c r="O351">
        <v>2</v>
      </c>
      <c r="P351" t="s">
        <v>28</v>
      </c>
      <c r="Q351">
        <v>54200000</v>
      </c>
    </row>
    <row r="352" spans="1:18" x14ac:dyDescent="0.25">
      <c r="A352" t="s">
        <v>741</v>
      </c>
      <c r="B352" s="1">
        <v>34518</v>
      </c>
      <c r="C352">
        <v>25</v>
      </c>
      <c r="D352">
        <v>185.42</v>
      </c>
      <c r="E352">
        <v>77.099999999999994</v>
      </c>
      <c r="F352" t="s">
        <v>51</v>
      </c>
      <c r="G352" t="s">
        <v>218</v>
      </c>
      <c r="H352">
        <v>83</v>
      </c>
      <c r="I352">
        <v>88</v>
      </c>
      <c r="J352">
        <v>25000000</v>
      </c>
      <c r="K352">
        <v>78000</v>
      </c>
      <c r="L352" t="s">
        <v>22</v>
      </c>
      <c r="M352">
        <v>1</v>
      </c>
      <c r="N352">
        <v>4</v>
      </c>
      <c r="O352">
        <v>1</v>
      </c>
      <c r="P352" t="s">
        <v>33</v>
      </c>
      <c r="Q352">
        <v>49400000</v>
      </c>
      <c r="R352">
        <v>1</v>
      </c>
    </row>
    <row r="353" spans="1:18" x14ac:dyDescent="0.25">
      <c r="A353" t="s">
        <v>742</v>
      </c>
      <c r="B353" s="1">
        <v>34641</v>
      </c>
      <c r="C353">
        <v>24</v>
      </c>
      <c r="D353">
        <v>152.4</v>
      </c>
      <c r="E353">
        <v>64</v>
      </c>
      <c r="F353" t="s">
        <v>87</v>
      </c>
      <c r="G353" t="s">
        <v>512</v>
      </c>
      <c r="H353">
        <v>83</v>
      </c>
      <c r="I353">
        <v>88</v>
      </c>
      <c r="J353">
        <v>29000000</v>
      </c>
      <c r="K353">
        <v>110000</v>
      </c>
      <c r="L353" t="s">
        <v>22</v>
      </c>
      <c r="M353">
        <v>1</v>
      </c>
      <c r="N353">
        <v>2</v>
      </c>
      <c r="O353">
        <v>3</v>
      </c>
      <c r="P353" t="s">
        <v>28</v>
      </c>
      <c r="Q353">
        <v>55800000</v>
      </c>
      <c r="R353">
        <v>3</v>
      </c>
    </row>
    <row r="354" spans="1:18" x14ac:dyDescent="0.25">
      <c r="A354" t="s">
        <v>743</v>
      </c>
      <c r="B354" s="1">
        <v>34401</v>
      </c>
      <c r="C354">
        <v>24</v>
      </c>
      <c r="D354">
        <v>154.94</v>
      </c>
      <c r="E354">
        <v>81.2</v>
      </c>
      <c r="F354" t="s">
        <v>81</v>
      </c>
      <c r="G354" t="s">
        <v>32</v>
      </c>
      <c r="H354">
        <v>83</v>
      </c>
      <c r="I354">
        <v>88</v>
      </c>
      <c r="J354">
        <v>34000000</v>
      </c>
      <c r="K354">
        <v>85000</v>
      </c>
      <c r="L354" t="s">
        <v>27</v>
      </c>
      <c r="M354">
        <v>2</v>
      </c>
      <c r="N354">
        <v>3</v>
      </c>
      <c r="O354">
        <v>3</v>
      </c>
      <c r="P354" t="s">
        <v>33</v>
      </c>
      <c r="Q354">
        <v>58700000</v>
      </c>
    </row>
    <row r="355" spans="1:18" x14ac:dyDescent="0.25">
      <c r="A355" t="s">
        <v>744</v>
      </c>
      <c r="B355" t="s">
        <v>745</v>
      </c>
      <c r="C355">
        <v>23</v>
      </c>
      <c r="D355">
        <v>182.88</v>
      </c>
      <c r="E355">
        <v>76.2</v>
      </c>
      <c r="F355" t="s">
        <v>746</v>
      </c>
      <c r="G355" t="s">
        <v>32</v>
      </c>
      <c r="H355">
        <v>83</v>
      </c>
      <c r="I355">
        <v>89</v>
      </c>
      <c r="J355">
        <v>29500000</v>
      </c>
      <c r="K355">
        <v>58000</v>
      </c>
      <c r="L355" t="s">
        <v>22</v>
      </c>
      <c r="M355">
        <v>1</v>
      </c>
      <c r="N355">
        <v>3</v>
      </c>
      <c r="O355">
        <v>3</v>
      </c>
      <c r="P355" t="s">
        <v>33</v>
      </c>
      <c r="Q355">
        <v>66400000</v>
      </c>
      <c r="R355">
        <v>21</v>
      </c>
    </row>
    <row r="356" spans="1:18" x14ac:dyDescent="0.25">
      <c r="A356" t="s">
        <v>747</v>
      </c>
      <c r="B356" s="1">
        <v>34974</v>
      </c>
      <c r="C356">
        <v>24</v>
      </c>
      <c r="D356">
        <v>172.72</v>
      </c>
      <c r="E356">
        <v>64</v>
      </c>
      <c r="F356" t="s">
        <v>178</v>
      </c>
      <c r="G356" t="s">
        <v>748</v>
      </c>
      <c r="H356">
        <v>83</v>
      </c>
      <c r="I356">
        <v>88</v>
      </c>
      <c r="J356">
        <v>34000000</v>
      </c>
      <c r="K356">
        <v>120000</v>
      </c>
      <c r="L356" t="s">
        <v>27</v>
      </c>
      <c r="M356">
        <v>2</v>
      </c>
      <c r="N356">
        <v>4</v>
      </c>
      <c r="O356">
        <v>4</v>
      </c>
      <c r="P356" t="s">
        <v>28</v>
      </c>
      <c r="Q356">
        <v>65500000</v>
      </c>
    </row>
    <row r="357" spans="1:18" x14ac:dyDescent="0.25">
      <c r="A357" t="s">
        <v>749</v>
      </c>
      <c r="B357" t="s">
        <v>750</v>
      </c>
      <c r="C357">
        <v>23</v>
      </c>
      <c r="D357">
        <v>187.96</v>
      </c>
      <c r="E357">
        <v>79.8</v>
      </c>
      <c r="F357" t="s">
        <v>39</v>
      </c>
      <c r="G357" t="s">
        <v>32</v>
      </c>
      <c r="H357">
        <v>83</v>
      </c>
      <c r="I357">
        <v>89</v>
      </c>
      <c r="J357">
        <v>30500000</v>
      </c>
      <c r="K357">
        <v>82000</v>
      </c>
      <c r="L357" t="s">
        <v>22</v>
      </c>
      <c r="M357">
        <v>2</v>
      </c>
      <c r="N357">
        <v>3</v>
      </c>
      <c r="O357">
        <v>3</v>
      </c>
      <c r="P357" t="s">
        <v>28</v>
      </c>
      <c r="Q357">
        <v>62500000</v>
      </c>
      <c r="R357">
        <v>3</v>
      </c>
    </row>
    <row r="358" spans="1:18" x14ac:dyDescent="0.25">
      <c r="A358" t="s">
        <v>751</v>
      </c>
      <c r="B358" s="1">
        <v>35493</v>
      </c>
      <c r="C358">
        <v>21</v>
      </c>
      <c r="D358">
        <v>175.26</v>
      </c>
      <c r="E358">
        <v>73</v>
      </c>
      <c r="F358" t="s">
        <v>47</v>
      </c>
      <c r="G358" t="s">
        <v>78</v>
      </c>
      <c r="H358">
        <v>83</v>
      </c>
      <c r="I358">
        <v>92</v>
      </c>
      <c r="J358">
        <v>41000000</v>
      </c>
      <c r="K358">
        <v>130000</v>
      </c>
      <c r="L358" t="s">
        <v>27</v>
      </c>
      <c r="M358">
        <v>2</v>
      </c>
      <c r="N358">
        <v>3</v>
      </c>
      <c r="O358">
        <v>4</v>
      </c>
      <c r="P358" t="s">
        <v>33</v>
      </c>
      <c r="Q358">
        <v>84100000</v>
      </c>
    </row>
    <row r="359" spans="1:18" x14ac:dyDescent="0.25">
      <c r="A359" t="s">
        <v>752</v>
      </c>
      <c r="B359" t="s">
        <v>430</v>
      </c>
      <c r="C359">
        <v>20</v>
      </c>
      <c r="D359">
        <v>195.58</v>
      </c>
      <c r="E359">
        <v>89.8</v>
      </c>
      <c r="F359" t="s">
        <v>51</v>
      </c>
      <c r="G359" t="s">
        <v>36</v>
      </c>
      <c r="H359">
        <v>83</v>
      </c>
      <c r="I359">
        <v>94</v>
      </c>
      <c r="J359">
        <v>33500000</v>
      </c>
      <c r="K359">
        <v>26000</v>
      </c>
      <c r="L359" t="s">
        <v>27</v>
      </c>
      <c r="M359">
        <v>3</v>
      </c>
      <c r="N359">
        <v>3</v>
      </c>
      <c r="O359">
        <v>1</v>
      </c>
      <c r="P359" t="s">
        <v>33</v>
      </c>
      <c r="Q359">
        <v>63700000</v>
      </c>
      <c r="R359">
        <v>22</v>
      </c>
    </row>
    <row r="360" spans="1:18" x14ac:dyDescent="0.25">
      <c r="A360" t="s">
        <v>753</v>
      </c>
      <c r="B360" t="s">
        <v>754</v>
      </c>
      <c r="C360">
        <v>21</v>
      </c>
      <c r="D360">
        <v>185.42</v>
      </c>
      <c r="E360">
        <v>69.900000000000006</v>
      </c>
      <c r="F360" t="s">
        <v>755</v>
      </c>
      <c r="G360" t="s">
        <v>218</v>
      </c>
      <c r="H360">
        <v>83</v>
      </c>
      <c r="I360">
        <v>90</v>
      </c>
      <c r="J360">
        <v>37500000</v>
      </c>
      <c r="K360">
        <v>130000</v>
      </c>
      <c r="L360" t="s">
        <v>27</v>
      </c>
      <c r="M360">
        <v>2</v>
      </c>
      <c r="N360">
        <v>4</v>
      </c>
      <c r="O360">
        <v>5</v>
      </c>
      <c r="P360" t="s">
        <v>28</v>
      </c>
      <c r="Q360">
        <v>78800000</v>
      </c>
      <c r="R360">
        <v>11</v>
      </c>
    </row>
    <row r="361" spans="1:18" x14ac:dyDescent="0.25">
      <c r="A361" t="s">
        <v>756</v>
      </c>
      <c r="B361" s="1">
        <v>36502</v>
      </c>
      <c r="C361">
        <v>19</v>
      </c>
      <c r="D361">
        <v>187.96</v>
      </c>
      <c r="E361">
        <v>88.9</v>
      </c>
      <c r="F361" t="s">
        <v>39</v>
      </c>
      <c r="G361" t="s">
        <v>42</v>
      </c>
      <c r="H361">
        <v>83</v>
      </c>
      <c r="I361">
        <v>92</v>
      </c>
      <c r="J361">
        <v>31500000</v>
      </c>
      <c r="K361">
        <v>12000</v>
      </c>
      <c r="L361" t="s">
        <v>27</v>
      </c>
      <c r="M361">
        <v>2</v>
      </c>
      <c r="N361">
        <v>4</v>
      </c>
      <c r="O361">
        <v>2</v>
      </c>
      <c r="P361" t="s">
        <v>33</v>
      </c>
      <c r="Q361">
        <v>50400000</v>
      </c>
      <c r="R361">
        <v>3</v>
      </c>
    </row>
    <row r="362" spans="1:18" x14ac:dyDescent="0.25">
      <c r="A362" t="s">
        <v>757</v>
      </c>
      <c r="B362" t="s">
        <v>758</v>
      </c>
      <c r="C362">
        <v>30</v>
      </c>
      <c r="D362">
        <v>182.88</v>
      </c>
      <c r="E362">
        <v>78.900000000000006</v>
      </c>
      <c r="F362" t="s">
        <v>51</v>
      </c>
      <c r="G362" t="s">
        <v>518</v>
      </c>
      <c r="H362">
        <v>84</v>
      </c>
      <c r="I362">
        <v>85</v>
      </c>
      <c r="J362">
        <v>24000000</v>
      </c>
      <c r="K362">
        <v>39000</v>
      </c>
      <c r="L362" t="s">
        <v>27</v>
      </c>
      <c r="M362">
        <v>3</v>
      </c>
      <c r="N362">
        <v>4</v>
      </c>
      <c r="O362">
        <v>1</v>
      </c>
      <c r="P362" t="s">
        <v>33</v>
      </c>
      <c r="Q362">
        <v>42600000</v>
      </c>
      <c r="R362">
        <v>1</v>
      </c>
    </row>
    <row r="363" spans="1:18" x14ac:dyDescent="0.25">
      <c r="A363" t="s">
        <v>759</v>
      </c>
      <c r="B363" t="s">
        <v>760</v>
      </c>
      <c r="C363">
        <v>28</v>
      </c>
      <c r="D363">
        <v>187.96</v>
      </c>
      <c r="E363">
        <v>84.8</v>
      </c>
      <c r="F363" t="s">
        <v>51</v>
      </c>
      <c r="G363" t="s">
        <v>518</v>
      </c>
      <c r="H363">
        <v>84</v>
      </c>
      <c r="I363">
        <v>85</v>
      </c>
      <c r="J363">
        <v>24000000</v>
      </c>
      <c r="K363">
        <v>60000</v>
      </c>
      <c r="L363" t="s">
        <v>27</v>
      </c>
      <c r="M363">
        <v>3</v>
      </c>
      <c r="N363">
        <v>2</v>
      </c>
      <c r="O363">
        <v>1</v>
      </c>
      <c r="P363" t="s">
        <v>33</v>
      </c>
      <c r="Q363">
        <v>42600000</v>
      </c>
    </row>
    <row r="364" spans="1:18" x14ac:dyDescent="0.25">
      <c r="A364" t="s">
        <v>761</v>
      </c>
      <c r="B364" t="s">
        <v>762</v>
      </c>
      <c r="C364">
        <v>26</v>
      </c>
      <c r="D364">
        <v>154.94</v>
      </c>
      <c r="E364">
        <v>76.2</v>
      </c>
      <c r="F364" t="s">
        <v>746</v>
      </c>
      <c r="G364" t="s">
        <v>287</v>
      </c>
      <c r="H364">
        <v>84</v>
      </c>
      <c r="I364">
        <v>86</v>
      </c>
      <c r="J364">
        <v>30500000</v>
      </c>
      <c r="K364">
        <v>98000</v>
      </c>
      <c r="L364" t="s">
        <v>22</v>
      </c>
      <c r="M364">
        <v>4</v>
      </c>
      <c r="N364">
        <v>4</v>
      </c>
      <c r="O364">
        <v>3</v>
      </c>
      <c r="P364" t="s">
        <v>28</v>
      </c>
      <c r="Q364">
        <v>52600000</v>
      </c>
      <c r="R364">
        <v>8</v>
      </c>
    </row>
    <row r="365" spans="1:18" x14ac:dyDescent="0.25">
      <c r="A365" t="s">
        <v>763</v>
      </c>
      <c r="B365" s="1">
        <v>33888</v>
      </c>
      <c r="C365">
        <v>26</v>
      </c>
      <c r="D365">
        <v>187.96</v>
      </c>
      <c r="E365">
        <v>77.099999999999994</v>
      </c>
      <c r="F365" t="s">
        <v>51</v>
      </c>
      <c r="G365" t="s">
        <v>36</v>
      </c>
      <c r="H365">
        <v>84</v>
      </c>
      <c r="I365">
        <v>89</v>
      </c>
      <c r="J365">
        <v>29500000</v>
      </c>
      <c r="K365">
        <v>105000</v>
      </c>
      <c r="L365" t="s">
        <v>27</v>
      </c>
      <c r="M365">
        <v>2</v>
      </c>
      <c r="N365">
        <v>3</v>
      </c>
      <c r="O365">
        <v>1</v>
      </c>
      <c r="P365" t="s">
        <v>28</v>
      </c>
      <c r="Q365">
        <v>50900000</v>
      </c>
    </row>
    <row r="366" spans="1:18" x14ac:dyDescent="0.25">
      <c r="A366" t="s">
        <v>764</v>
      </c>
      <c r="B366" s="1">
        <v>33726</v>
      </c>
      <c r="C366">
        <v>27</v>
      </c>
      <c r="D366">
        <v>187.96</v>
      </c>
      <c r="E366">
        <v>78</v>
      </c>
      <c r="F366" t="s">
        <v>39</v>
      </c>
      <c r="G366" t="s">
        <v>42</v>
      </c>
      <c r="H366">
        <v>84</v>
      </c>
      <c r="I366">
        <v>86</v>
      </c>
      <c r="J366">
        <v>31500000</v>
      </c>
      <c r="K366">
        <v>88000</v>
      </c>
      <c r="L366" t="s">
        <v>27</v>
      </c>
      <c r="M366">
        <v>3</v>
      </c>
      <c r="N366">
        <v>4</v>
      </c>
      <c r="O366">
        <v>2</v>
      </c>
      <c r="P366" t="s">
        <v>33</v>
      </c>
      <c r="Q366">
        <v>55900000</v>
      </c>
      <c r="R366">
        <v>14</v>
      </c>
    </row>
    <row r="367" spans="1:18" x14ac:dyDescent="0.25">
      <c r="A367" t="s">
        <v>765</v>
      </c>
      <c r="B367" t="s">
        <v>766</v>
      </c>
      <c r="C367">
        <v>25</v>
      </c>
      <c r="D367">
        <v>175.26</v>
      </c>
      <c r="E367">
        <v>69.900000000000006</v>
      </c>
      <c r="F367" t="s">
        <v>146</v>
      </c>
      <c r="G367" t="s">
        <v>78</v>
      </c>
      <c r="H367">
        <v>84</v>
      </c>
      <c r="I367">
        <v>86</v>
      </c>
      <c r="J367">
        <v>38000000</v>
      </c>
      <c r="K367">
        <v>120000</v>
      </c>
      <c r="L367" t="s">
        <v>27</v>
      </c>
      <c r="M367">
        <v>3</v>
      </c>
      <c r="N367">
        <v>4</v>
      </c>
      <c r="O367">
        <v>4</v>
      </c>
      <c r="P367" t="s">
        <v>33</v>
      </c>
      <c r="Q367">
        <v>75100000</v>
      </c>
    </row>
    <row r="368" spans="1:18" x14ac:dyDescent="0.25">
      <c r="A368" t="s">
        <v>767</v>
      </c>
      <c r="B368" t="s">
        <v>768</v>
      </c>
      <c r="C368">
        <v>25</v>
      </c>
      <c r="D368">
        <v>175.26</v>
      </c>
      <c r="E368">
        <v>78</v>
      </c>
      <c r="F368" t="s">
        <v>769</v>
      </c>
      <c r="G368" t="s">
        <v>42</v>
      </c>
      <c r="H368">
        <v>84</v>
      </c>
      <c r="I368">
        <v>88</v>
      </c>
      <c r="J368">
        <v>41000000</v>
      </c>
      <c r="K368">
        <v>93000</v>
      </c>
      <c r="L368" t="s">
        <v>27</v>
      </c>
      <c r="M368">
        <v>3</v>
      </c>
      <c r="N368">
        <v>3</v>
      </c>
      <c r="O368">
        <v>5</v>
      </c>
      <c r="P368" t="s">
        <v>48</v>
      </c>
      <c r="Q368">
        <v>81000000</v>
      </c>
      <c r="R368">
        <v>10</v>
      </c>
    </row>
    <row r="369" spans="1:18" x14ac:dyDescent="0.25">
      <c r="A369" t="s">
        <v>770</v>
      </c>
      <c r="B369" t="s">
        <v>771</v>
      </c>
      <c r="C369">
        <v>26</v>
      </c>
      <c r="D369">
        <v>152.4</v>
      </c>
      <c r="E369">
        <v>69.900000000000006</v>
      </c>
      <c r="F369" t="s">
        <v>270</v>
      </c>
      <c r="G369" t="s">
        <v>32</v>
      </c>
      <c r="H369">
        <v>84</v>
      </c>
      <c r="I369">
        <v>85</v>
      </c>
      <c r="J369">
        <v>37000000</v>
      </c>
      <c r="K369">
        <v>72000</v>
      </c>
      <c r="L369" t="s">
        <v>22</v>
      </c>
      <c r="M369">
        <v>2</v>
      </c>
      <c r="N369">
        <v>3</v>
      </c>
      <c r="O369">
        <v>4</v>
      </c>
      <c r="P369" t="s">
        <v>33</v>
      </c>
      <c r="Q369">
        <v>73100000</v>
      </c>
      <c r="R369">
        <v>20</v>
      </c>
    </row>
    <row r="370" spans="1:18" x14ac:dyDescent="0.25">
      <c r="A370" t="s">
        <v>772</v>
      </c>
      <c r="B370" t="s">
        <v>773</v>
      </c>
      <c r="C370">
        <v>36</v>
      </c>
      <c r="D370">
        <v>187.96</v>
      </c>
      <c r="E370">
        <v>81.2</v>
      </c>
      <c r="F370" t="s">
        <v>39</v>
      </c>
      <c r="G370" t="s">
        <v>120</v>
      </c>
      <c r="H370">
        <v>85</v>
      </c>
      <c r="I370">
        <v>85</v>
      </c>
      <c r="J370">
        <v>9000000</v>
      </c>
      <c r="K370">
        <v>18000</v>
      </c>
      <c r="L370" t="s">
        <v>27</v>
      </c>
      <c r="M370">
        <v>4</v>
      </c>
      <c r="N370">
        <v>3</v>
      </c>
      <c r="O370">
        <v>2</v>
      </c>
      <c r="P370" t="s">
        <v>28</v>
      </c>
      <c r="Q370">
        <v>18000000</v>
      </c>
      <c r="R370">
        <v>33</v>
      </c>
    </row>
    <row r="371" spans="1:18" x14ac:dyDescent="0.25">
      <c r="A371" t="s">
        <v>774</v>
      </c>
      <c r="B371" s="1">
        <v>31689</v>
      </c>
      <c r="C371">
        <v>32</v>
      </c>
      <c r="D371">
        <v>190.5</v>
      </c>
      <c r="E371">
        <v>84.8</v>
      </c>
      <c r="F371" t="s">
        <v>39</v>
      </c>
      <c r="G371" t="s">
        <v>61</v>
      </c>
      <c r="H371">
        <v>85</v>
      </c>
      <c r="I371">
        <v>85</v>
      </c>
      <c r="J371">
        <v>22000000</v>
      </c>
      <c r="K371">
        <v>170000</v>
      </c>
      <c r="L371" t="s">
        <v>27</v>
      </c>
      <c r="M371">
        <v>4</v>
      </c>
      <c r="N371">
        <v>3</v>
      </c>
      <c r="O371">
        <v>2</v>
      </c>
      <c r="P371" t="s">
        <v>33</v>
      </c>
      <c r="Q371">
        <v>40700000</v>
      </c>
      <c r="R371">
        <v>4</v>
      </c>
    </row>
    <row r="372" spans="1:18" x14ac:dyDescent="0.25">
      <c r="A372" t="s">
        <v>775</v>
      </c>
      <c r="B372" s="1">
        <v>31298</v>
      </c>
      <c r="C372">
        <v>33</v>
      </c>
      <c r="D372">
        <v>182.88</v>
      </c>
      <c r="E372">
        <v>73.900000000000006</v>
      </c>
      <c r="F372" t="s">
        <v>87</v>
      </c>
      <c r="G372" t="s">
        <v>78</v>
      </c>
      <c r="H372">
        <v>85</v>
      </c>
      <c r="I372">
        <v>85</v>
      </c>
      <c r="J372">
        <v>21500000</v>
      </c>
      <c r="K372">
        <v>81000</v>
      </c>
      <c r="L372" t="s">
        <v>22</v>
      </c>
      <c r="M372">
        <v>3</v>
      </c>
      <c r="N372">
        <v>3</v>
      </c>
      <c r="O372">
        <v>3</v>
      </c>
      <c r="P372" t="s">
        <v>28</v>
      </c>
      <c r="Q372">
        <v>44100000</v>
      </c>
    </row>
    <row r="373" spans="1:18" x14ac:dyDescent="0.25">
      <c r="A373" t="s">
        <v>776</v>
      </c>
      <c r="B373" s="1">
        <v>32024</v>
      </c>
      <c r="C373">
        <v>31</v>
      </c>
      <c r="D373">
        <v>154.94</v>
      </c>
      <c r="E373">
        <v>74.8</v>
      </c>
      <c r="F373" t="s">
        <v>58</v>
      </c>
      <c r="G373" t="s">
        <v>32</v>
      </c>
      <c r="H373">
        <v>85</v>
      </c>
      <c r="I373">
        <v>85</v>
      </c>
      <c r="J373">
        <v>26000000</v>
      </c>
      <c r="K373">
        <v>145000</v>
      </c>
      <c r="L373" t="s">
        <v>22</v>
      </c>
      <c r="M373">
        <v>3</v>
      </c>
      <c r="N373">
        <v>2</v>
      </c>
      <c r="O373">
        <v>2</v>
      </c>
      <c r="P373" t="s">
        <v>28</v>
      </c>
      <c r="Q373">
        <v>42900000</v>
      </c>
      <c r="R373">
        <v>14</v>
      </c>
    </row>
    <row r="374" spans="1:18" x14ac:dyDescent="0.25">
      <c r="A374" t="s">
        <v>777</v>
      </c>
      <c r="B374" t="s">
        <v>778</v>
      </c>
      <c r="C374">
        <v>30</v>
      </c>
      <c r="D374">
        <v>154.94</v>
      </c>
      <c r="E374">
        <v>76.2</v>
      </c>
      <c r="F374" t="s">
        <v>73</v>
      </c>
      <c r="G374" t="s">
        <v>52</v>
      </c>
      <c r="H374">
        <v>85</v>
      </c>
      <c r="I374">
        <v>85</v>
      </c>
      <c r="J374">
        <v>37500000</v>
      </c>
      <c r="K374">
        <v>175000</v>
      </c>
      <c r="L374" t="s">
        <v>22</v>
      </c>
      <c r="M374">
        <v>4</v>
      </c>
      <c r="N374">
        <v>2</v>
      </c>
      <c r="O374">
        <v>4</v>
      </c>
      <c r="P374" t="s">
        <v>28</v>
      </c>
      <c r="Q374">
        <v>71300000</v>
      </c>
    </row>
    <row r="375" spans="1:18" x14ac:dyDescent="0.25">
      <c r="A375" t="s">
        <v>779</v>
      </c>
      <c r="B375" s="1">
        <v>32843</v>
      </c>
      <c r="C375">
        <v>30</v>
      </c>
      <c r="D375">
        <v>187.96</v>
      </c>
      <c r="E375">
        <v>81.2</v>
      </c>
      <c r="F375" t="s">
        <v>58</v>
      </c>
      <c r="G375" t="s">
        <v>61</v>
      </c>
      <c r="H375">
        <v>85</v>
      </c>
      <c r="I375">
        <v>85</v>
      </c>
      <c r="J375">
        <v>30000000</v>
      </c>
      <c r="K375">
        <v>84000</v>
      </c>
      <c r="L375" t="s">
        <v>27</v>
      </c>
      <c r="M375">
        <v>3</v>
      </c>
      <c r="N375">
        <v>4</v>
      </c>
      <c r="O375">
        <v>4</v>
      </c>
      <c r="P375" t="s">
        <v>28</v>
      </c>
      <c r="Q375">
        <v>51000000</v>
      </c>
      <c r="R375">
        <v>6</v>
      </c>
    </row>
    <row r="376" spans="1:18" x14ac:dyDescent="0.25">
      <c r="A376" t="s">
        <v>780</v>
      </c>
      <c r="B376" s="1">
        <v>32238</v>
      </c>
      <c r="C376">
        <v>30</v>
      </c>
      <c r="D376">
        <v>175.26</v>
      </c>
      <c r="E376">
        <v>77.099999999999994</v>
      </c>
      <c r="F376" t="s">
        <v>31</v>
      </c>
      <c r="G376" t="s">
        <v>61</v>
      </c>
      <c r="H376">
        <v>85</v>
      </c>
      <c r="I376">
        <v>85</v>
      </c>
      <c r="J376">
        <v>35500000</v>
      </c>
      <c r="K376">
        <v>105000</v>
      </c>
      <c r="L376" t="s">
        <v>27</v>
      </c>
      <c r="M376">
        <v>3</v>
      </c>
      <c r="N376">
        <v>3</v>
      </c>
      <c r="O376">
        <v>3</v>
      </c>
      <c r="P376" t="s">
        <v>48</v>
      </c>
      <c r="Q376">
        <v>60400000</v>
      </c>
    </row>
    <row r="377" spans="1:18" x14ac:dyDescent="0.25">
      <c r="A377" t="s">
        <v>781</v>
      </c>
      <c r="B377" t="s">
        <v>782</v>
      </c>
      <c r="C377">
        <v>32</v>
      </c>
      <c r="D377">
        <v>193.04</v>
      </c>
      <c r="E377">
        <v>79.8</v>
      </c>
      <c r="F377" t="s">
        <v>47</v>
      </c>
      <c r="G377" t="s">
        <v>783</v>
      </c>
      <c r="H377">
        <v>85</v>
      </c>
      <c r="I377">
        <v>85</v>
      </c>
      <c r="J377">
        <v>30500000</v>
      </c>
      <c r="K377">
        <v>115000</v>
      </c>
      <c r="L377" t="s">
        <v>27</v>
      </c>
      <c r="M377">
        <v>3</v>
      </c>
      <c r="N377">
        <v>5</v>
      </c>
      <c r="O377">
        <v>2</v>
      </c>
      <c r="P377" t="s">
        <v>28</v>
      </c>
      <c r="Q377">
        <v>51900000</v>
      </c>
    </row>
    <row r="378" spans="1:18" x14ac:dyDescent="0.25">
      <c r="A378" t="s">
        <v>784</v>
      </c>
      <c r="B378" s="1">
        <v>32541</v>
      </c>
      <c r="C378">
        <v>30</v>
      </c>
      <c r="D378">
        <v>185.42</v>
      </c>
      <c r="E378">
        <v>79.8</v>
      </c>
      <c r="F378" t="s">
        <v>146</v>
      </c>
      <c r="G378" t="s">
        <v>82</v>
      </c>
      <c r="H378">
        <v>85</v>
      </c>
      <c r="I378">
        <v>85</v>
      </c>
      <c r="J378">
        <v>37500000</v>
      </c>
      <c r="K378">
        <v>110000</v>
      </c>
      <c r="L378" t="s">
        <v>27</v>
      </c>
      <c r="M378">
        <v>3</v>
      </c>
      <c r="N378">
        <v>5</v>
      </c>
      <c r="O378">
        <v>4</v>
      </c>
      <c r="P378" t="s">
        <v>28</v>
      </c>
      <c r="Q378">
        <v>63800000</v>
      </c>
    </row>
    <row r="379" spans="1:18" x14ac:dyDescent="0.25">
      <c r="A379" t="s">
        <v>785</v>
      </c>
      <c r="B379" t="s">
        <v>786</v>
      </c>
      <c r="C379">
        <v>32</v>
      </c>
      <c r="D379">
        <v>190.5</v>
      </c>
      <c r="E379">
        <v>84.8</v>
      </c>
      <c r="F379" t="s">
        <v>381</v>
      </c>
      <c r="G379" t="s">
        <v>82</v>
      </c>
      <c r="H379">
        <v>85</v>
      </c>
      <c r="I379">
        <v>85</v>
      </c>
      <c r="J379">
        <v>30500000</v>
      </c>
      <c r="K379">
        <v>175000</v>
      </c>
      <c r="L379" t="s">
        <v>27</v>
      </c>
      <c r="M379">
        <v>3</v>
      </c>
      <c r="N379">
        <v>3</v>
      </c>
      <c r="O379">
        <v>3</v>
      </c>
      <c r="P379" t="s">
        <v>28</v>
      </c>
      <c r="Q379">
        <v>50300000</v>
      </c>
    </row>
    <row r="380" spans="1:18" x14ac:dyDescent="0.25">
      <c r="A380" t="s">
        <v>787</v>
      </c>
      <c r="B380" t="s">
        <v>788</v>
      </c>
      <c r="C380">
        <v>31</v>
      </c>
      <c r="D380">
        <v>154.94</v>
      </c>
      <c r="E380">
        <v>74.8</v>
      </c>
      <c r="F380" t="s">
        <v>81</v>
      </c>
      <c r="G380" t="s">
        <v>789</v>
      </c>
      <c r="H380">
        <v>85</v>
      </c>
      <c r="I380">
        <v>85</v>
      </c>
      <c r="J380">
        <v>33000000</v>
      </c>
      <c r="K380">
        <v>225000</v>
      </c>
      <c r="L380" t="s">
        <v>27</v>
      </c>
      <c r="M380">
        <v>4</v>
      </c>
      <c r="N380">
        <v>4</v>
      </c>
      <c r="O380">
        <v>3</v>
      </c>
      <c r="P380" t="s">
        <v>33</v>
      </c>
      <c r="Q380">
        <v>67700000</v>
      </c>
      <c r="R380">
        <v>8</v>
      </c>
    </row>
    <row r="381" spans="1:18" x14ac:dyDescent="0.25">
      <c r="A381" t="s">
        <v>790</v>
      </c>
      <c r="B381" t="s">
        <v>791</v>
      </c>
      <c r="C381">
        <v>31</v>
      </c>
      <c r="D381">
        <v>154.94</v>
      </c>
      <c r="E381">
        <v>68.900000000000006</v>
      </c>
      <c r="F381" t="s">
        <v>134</v>
      </c>
      <c r="G381" t="s">
        <v>21</v>
      </c>
      <c r="H381">
        <v>85</v>
      </c>
      <c r="I381">
        <v>85</v>
      </c>
      <c r="J381">
        <v>36500000</v>
      </c>
      <c r="K381">
        <v>140000</v>
      </c>
      <c r="L381" t="s">
        <v>22</v>
      </c>
      <c r="M381">
        <v>4</v>
      </c>
      <c r="N381">
        <v>2</v>
      </c>
      <c r="O381">
        <v>5</v>
      </c>
      <c r="P381" t="s">
        <v>28</v>
      </c>
      <c r="Q381">
        <v>67500000</v>
      </c>
    </row>
    <row r="382" spans="1:18" x14ac:dyDescent="0.25">
      <c r="A382" t="s">
        <v>792</v>
      </c>
      <c r="B382" s="1">
        <v>32211</v>
      </c>
      <c r="C382">
        <v>30</v>
      </c>
      <c r="D382">
        <v>193.04</v>
      </c>
      <c r="E382">
        <v>89.8</v>
      </c>
      <c r="F382" t="s">
        <v>39</v>
      </c>
      <c r="G382" t="s">
        <v>52</v>
      </c>
      <c r="H382">
        <v>85</v>
      </c>
      <c r="I382">
        <v>85</v>
      </c>
      <c r="J382">
        <v>30000000</v>
      </c>
      <c r="K382">
        <v>115000</v>
      </c>
      <c r="L382" t="s">
        <v>27</v>
      </c>
      <c r="M382">
        <v>4</v>
      </c>
      <c r="N382">
        <v>4</v>
      </c>
      <c r="O382">
        <v>2</v>
      </c>
      <c r="P382" t="s">
        <v>48</v>
      </c>
      <c r="Q382">
        <v>49500000</v>
      </c>
      <c r="R382">
        <v>17</v>
      </c>
    </row>
    <row r="383" spans="1:18" x14ac:dyDescent="0.25">
      <c r="A383" t="s">
        <v>793</v>
      </c>
      <c r="B383" s="1">
        <v>33087</v>
      </c>
      <c r="C383">
        <v>29</v>
      </c>
      <c r="D383">
        <v>175.26</v>
      </c>
      <c r="E383">
        <v>66.2</v>
      </c>
      <c r="F383" t="s">
        <v>146</v>
      </c>
      <c r="G383" t="s">
        <v>488</v>
      </c>
      <c r="H383">
        <v>85</v>
      </c>
      <c r="I383">
        <v>85</v>
      </c>
      <c r="J383">
        <v>39000000</v>
      </c>
      <c r="K383">
        <v>28000</v>
      </c>
      <c r="L383" t="s">
        <v>27</v>
      </c>
      <c r="M383">
        <v>3</v>
      </c>
      <c r="N383">
        <v>3</v>
      </c>
      <c r="O383">
        <v>4</v>
      </c>
      <c r="P383" t="s">
        <v>33</v>
      </c>
      <c r="Q383">
        <v>78000000</v>
      </c>
    </row>
    <row r="384" spans="1:18" x14ac:dyDescent="0.25">
      <c r="A384" t="s">
        <v>412</v>
      </c>
      <c r="B384" t="s">
        <v>794</v>
      </c>
      <c r="C384">
        <v>30</v>
      </c>
      <c r="D384">
        <v>182.88</v>
      </c>
      <c r="E384">
        <v>71.2</v>
      </c>
      <c r="F384" t="s">
        <v>795</v>
      </c>
      <c r="G384" t="s">
        <v>78</v>
      </c>
      <c r="H384">
        <v>85</v>
      </c>
      <c r="I384">
        <v>85</v>
      </c>
      <c r="J384">
        <v>37000000</v>
      </c>
      <c r="K384">
        <v>39000</v>
      </c>
      <c r="L384" t="s">
        <v>27</v>
      </c>
      <c r="M384">
        <v>3</v>
      </c>
      <c r="N384">
        <v>3</v>
      </c>
      <c r="O384">
        <v>3</v>
      </c>
      <c r="P384" t="s">
        <v>28</v>
      </c>
      <c r="Q384">
        <v>81400000</v>
      </c>
    </row>
    <row r="385" spans="1:18" x14ac:dyDescent="0.25">
      <c r="A385" t="s">
        <v>796</v>
      </c>
      <c r="B385" t="s">
        <v>797</v>
      </c>
      <c r="C385">
        <v>29</v>
      </c>
      <c r="D385">
        <v>182.88</v>
      </c>
      <c r="E385">
        <v>73.900000000000006</v>
      </c>
      <c r="F385" t="s">
        <v>143</v>
      </c>
      <c r="G385" t="s">
        <v>59</v>
      </c>
      <c r="H385">
        <v>85</v>
      </c>
      <c r="I385">
        <v>85</v>
      </c>
      <c r="J385">
        <v>37000000</v>
      </c>
      <c r="K385">
        <v>66000</v>
      </c>
      <c r="L385" t="s">
        <v>27</v>
      </c>
      <c r="M385">
        <v>2</v>
      </c>
      <c r="N385">
        <v>4</v>
      </c>
      <c r="O385">
        <v>3</v>
      </c>
      <c r="P385" t="s">
        <v>28</v>
      </c>
      <c r="Q385">
        <v>77700000</v>
      </c>
    </row>
    <row r="386" spans="1:18" x14ac:dyDescent="0.25">
      <c r="A386" t="s">
        <v>798</v>
      </c>
      <c r="B386" t="s">
        <v>799</v>
      </c>
      <c r="C386">
        <v>28</v>
      </c>
      <c r="D386">
        <v>172.72</v>
      </c>
      <c r="E386">
        <v>69.900000000000006</v>
      </c>
      <c r="F386" t="s">
        <v>800</v>
      </c>
      <c r="G386" t="s">
        <v>78</v>
      </c>
      <c r="H386">
        <v>85</v>
      </c>
      <c r="I386">
        <v>85</v>
      </c>
      <c r="J386">
        <v>40500000</v>
      </c>
      <c r="K386">
        <v>160000</v>
      </c>
      <c r="L386" t="s">
        <v>22</v>
      </c>
      <c r="M386">
        <v>3</v>
      </c>
      <c r="N386">
        <v>3</v>
      </c>
      <c r="O386">
        <v>5</v>
      </c>
      <c r="P386" t="s">
        <v>33</v>
      </c>
      <c r="Q386">
        <v>66800000</v>
      </c>
    </row>
    <row r="387" spans="1:18" x14ac:dyDescent="0.25">
      <c r="A387" t="s">
        <v>801</v>
      </c>
      <c r="B387" t="s">
        <v>802</v>
      </c>
      <c r="C387">
        <v>27</v>
      </c>
      <c r="D387">
        <v>187.96</v>
      </c>
      <c r="E387">
        <v>83</v>
      </c>
      <c r="F387" t="s">
        <v>39</v>
      </c>
      <c r="G387" t="s">
        <v>477</v>
      </c>
      <c r="H387">
        <v>85</v>
      </c>
      <c r="I387">
        <v>86</v>
      </c>
      <c r="J387">
        <v>36500000</v>
      </c>
      <c r="K387">
        <v>96000</v>
      </c>
      <c r="L387" t="s">
        <v>27</v>
      </c>
      <c r="M387">
        <v>3</v>
      </c>
      <c r="N387">
        <v>2</v>
      </c>
      <c r="O387">
        <v>2</v>
      </c>
      <c r="P387" t="s">
        <v>33</v>
      </c>
      <c r="Q387">
        <v>64800000</v>
      </c>
      <c r="R387">
        <v>4</v>
      </c>
    </row>
    <row r="388" spans="1:18" x14ac:dyDescent="0.25">
      <c r="A388" t="s">
        <v>803</v>
      </c>
      <c r="B388" t="s">
        <v>804</v>
      </c>
      <c r="C388">
        <v>27</v>
      </c>
      <c r="D388">
        <v>175.26</v>
      </c>
      <c r="E388">
        <v>73</v>
      </c>
      <c r="F388" t="s">
        <v>47</v>
      </c>
      <c r="G388" t="s">
        <v>32</v>
      </c>
      <c r="H388">
        <v>85</v>
      </c>
      <c r="I388">
        <v>86</v>
      </c>
      <c r="J388">
        <v>45000000</v>
      </c>
      <c r="K388">
        <v>180000</v>
      </c>
      <c r="L388" t="s">
        <v>27</v>
      </c>
      <c r="M388">
        <v>3</v>
      </c>
      <c r="N388">
        <v>4</v>
      </c>
      <c r="O388">
        <v>4</v>
      </c>
      <c r="P388" t="s">
        <v>33</v>
      </c>
      <c r="Q388">
        <v>88900000</v>
      </c>
    </row>
    <row r="389" spans="1:18" x14ac:dyDescent="0.25">
      <c r="A389" t="s">
        <v>805</v>
      </c>
      <c r="B389" s="1">
        <v>33817</v>
      </c>
      <c r="C389">
        <v>27</v>
      </c>
      <c r="D389">
        <v>175.26</v>
      </c>
      <c r="E389">
        <v>73.900000000000006</v>
      </c>
      <c r="F389" t="s">
        <v>806</v>
      </c>
      <c r="G389" t="s">
        <v>59</v>
      </c>
      <c r="H389">
        <v>85</v>
      </c>
      <c r="I389">
        <v>85</v>
      </c>
      <c r="J389">
        <v>41500000</v>
      </c>
      <c r="K389">
        <v>88000</v>
      </c>
      <c r="L389" t="s">
        <v>27</v>
      </c>
      <c r="M389">
        <v>3</v>
      </c>
      <c r="N389">
        <v>4</v>
      </c>
      <c r="O389">
        <v>3</v>
      </c>
      <c r="P389" t="s">
        <v>33</v>
      </c>
      <c r="Q389">
        <v>85100000</v>
      </c>
      <c r="R389">
        <v>8</v>
      </c>
    </row>
    <row r="390" spans="1:18" x14ac:dyDescent="0.25">
      <c r="A390" t="s">
        <v>807</v>
      </c>
      <c r="B390" s="1">
        <v>32883</v>
      </c>
      <c r="C390">
        <v>28</v>
      </c>
      <c r="D390">
        <v>182.88</v>
      </c>
      <c r="E390">
        <v>81.2</v>
      </c>
      <c r="F390" t="s">
        <v>51</v>
      </c>
      <c r="G390" t="s">
        <v>120</v>
      </c>
      <c r="H390">
        <v>85</v>
      </c>
      <c r="I390">
        <v>87</v>
      </c>
      <c r="J390">
        <v>31000000</v>
      </c>
      <c r="K390">
        <v>78000</v>
      </c>
      <c r="L390" t="s">
        <v>22</v>
      </c>
      <c r="M390">
        <v>2</v>
      </c>
      <c r="N390">
        <v>2</v>
      </c>
      <c r="O390">
        <v>1</v>
      </c>
      <c r="P390" t="s">
        <v>33</v>
      </c>
      <c r="Q390">
        <v>61200000</v>
      </c>
    </row>
    <row r="391" spans="1:18" x14ac:dyDescent="0.25">
      <c r="A391" t="s">
        <v>808</v>
      </c>
      <c r="B391" s="1">
        <v>33823</v>
      </c>
      <c r="C391">
        <v>26</v>
      </c>
      <c r="D391">
        <v>182.88</v>
      </c>
      <c r="E391">
        <v>64.900000000000006</v>
      </c>
      <c r="F391" t="s">
        <v>527</v>
      </c>
      <c r="G391" t="s">
        <v>295</v>
      </c>
      <c r="H391">
        <v>85</v>
      </c>
      <c r="I391">
        <v>86</v>
      </c>
      <c r="J391">
        <v>46000000</v>
      </c>
      <c r="K391">
        <v>140000</v>
      </c>
      <c r="L391" t="s">
        <v>27</v>
      </c>
      <c r="M391">
        <v>3</v>
      </c>
      <c r="N391">
        <v>5</v>
      </c>
      <c r="O391">
        <v>4</v>
      </c>
      <c r="P391" t="s">
        <v>28</v>
      </c>
      <c r="Q391">
        <v>88600000</v>
      </c>
    </row>
    <row r="392" spans="1:18" x14ac:dyDescent="0.25">
      <c r="A392" t="s">
        <v>809</v>
      </c>
      <c r="B392" t="s">
        <v>810</v>
      </c>
      <c r="C392">
        <v>28</v>
      </c>
      <c r="D392">
        <v>152.4</v>
      </c>
      <c r="E392">
        <v>67.099999999999994</v>
      </c>
      <c r="F392" t="s">
        <v>221</v>
      </c>
      <c r="G392" t="s">
        <v>488</v>
      </c>
      <c r="H392">
        <v>85</v>
      </c>
      <c r="I392">
        <v>85</v>
      </c>
      <c r="J392">
        <v>40500000</v>
      </c>
      <c r="K392">
        <v>205000</v>
      </c>
      <c r="L392" t="s">
        <v>22</v>
      </c>
      <c r="M392">
        <v>3</v>
      </c>
      <c r="N392">
        <v>4</v>
      </c>
      <c r="O392">
        <v>5</v>
      </c>
      <c r="P392" t="s">
        <v>28</v>
      </c>
      <c r="Q392">
        <v>74900000</v>
      </c>
    </row>
    <row r="393" spans="1:18" x14ac:dyDescent="0.25">
      <c r="A393" t="s">
        <v>811</v>
      </c>
      <c r="B393" s="1">
        <v>33909</v>
      </c>
      <c r="C393">
        <v>27</v>
      </c>
      <c r="D393">
        <v>172.72</v>
      </c>
      <c r="E393">
        <v>73</v>
      </c>
      <c r="F393" t="s">
        <v>152</v>
      </c>
      <c r="G393" t="s">
        <v>59</v>
      </c>
      <c r="H393">
        <v>85</v>
      </c>
      <c r="I393">
        <v>86</v>
      </c>
      <c r="J393">
        <v>36500000</v>
      </c>
      <c r="K393">
        <v>205000</v>
      </c>
      <c r="L393" t="s">
        <v>27</v>
      </c>
      <c r="M393">
        <v>3</v>
      </c>
      <c r="N393">
        <v>3</v>
      </c>
      <c r="O393">
        <v>3</v>
      </c>
      <c r="P393" t="s">
        <v>48</v>
      </c>
      <c r="Q393">
        <v>77600000</v>
      </c>
      <c r="R393">
        <v>2</v>
      </c>
    </row>
    <row r="394" spans="1:18" x14ac:dyDescent="0.25">
      <c r="A394" t="s">
        <v>812</v>
      </c>
      <c r="B394" t="s">
        <v>813</v>
      </c>
      <c r="C394">
        <v>24</v>
      </c>
      <c r="D394">
        <v>182.88</v>
      </c>
      <c r="E394">
        <v>74.8</v>
      </c>
      <c r="F394" t="s">
        <v>326</v>
      </c>
      <c r="G394" t="s">
        <v>78</v>
      </c>
      <c r="H394">
        <v>85</v>
      </c>
      <c r="I394">
        <v>90</v>
      </c>
      <c r="J394">
        <v>43500000</v>
      </c>
      <c r="K394">
        <v>98000</v>
      </c>
      <c r="L394" t="s">
        <v>27</v>
      </c>
      <c r="M394">
        <v>3</v>
      </c>
      <c r="N394">
        <v>3</v>
      </c>
      <c r="O394">
        <v>2</v>
      </c>
      <c r="P394" t="s">
        <v>28</v>
      </c>
      <c r="Q394">
        <v>83700000</v>
      </c>
    </row>
    <row r="395" spans="1:18" x14ac:dyDescent="0.25">
      <c r="A395" t="s">
        <v>814</v>
      </c>
      <c r="B395" t="s">
        <v>815</v>
      </c>
      <c r="C395">
        <v>24</v>
      </c>
      <c r="D395">
        <v>182.88</v>
      </c>
      <c r="E395">
        <v>77.099999999999994</v>
      </c>
      <c r="F395" t="s">
        <v>816</v>
      </c>
      <c r="G395" t="s">
        <v>59</v>
      </c>
      <c r="H395">
        <v>85</v>
      </c>
      <c r="I395">
        <v>90</v>
      </c>
      <c r="J395">
        <v>50500000</v>
      </c>
      <c r="K395">
        <v>77000</v>
      </c>
      <c r="L395" t="s">
        <v>22</v>
      </c>
      <c r="M395">
        <v>3</v>
      </c>
      <c r="N395">
        <v>4</v>
      </c>
      <c r="O395">
        <v>3</v>
      </c>
      <c r="P395" t="s">
        <v>28</v>
      </c>
      <c r="Q395">
        <v>107300000</v>
      </c>
      <c r="R395">
        <v>6</v>
      </c>
    </row>
    <row r="396" spans="1:18" x14ac:dyDescent="0.25">
      <c r="A396" t="s">
        <v>817</v>
      </c>
      <c r="B396" s="1">
        <v>35373</v>
      </c>
      <c r="C396">
        <v>22</v>
      </c>
      <c r="D396">
        <v>187.96</v>
      </c>
      <c r="E396">
        <v>79.8</v>
      </c>
      <c r="F396" t="s">
        <v>127</v>
      </c>
      <c r="G396" t="s">
        <v>218</v>
      </c>
      <c r="H396">
        <v>85</v>
      </c>
      <c r="I396">
        <v>90</v>
      </c>
      <c r="J396">
        <v>51500000</v>
      </c>
      <c r="K396">
        <v>125000</v>
      </c>
      <c r="L396" t="s">
        <v>27</v>
      </c>
      <c r="M396">
        <v>3</v>
      </c>
      <c r="N396">
        <v>3</v>
      </c>
      <c r="O396">
        <v>4</v>
      </c>
      <c r="P396" t="s">
        <v>28</v>
      </c>
      <c r="Q396">
        <v>99100000</v>
      </c>
      <c r="R396">
        <v>20</v>
      </c>
    </row>
    <row r="397" spans="1:18" x14ac:dyDescent="0.25">
      <c r="A397" t="s">
        <v>818</v>
      </c>
      <c r="B397" t="s">
        <v>151</v>
      </c>
      <c r="C397">
        <v>24</v>
      </c>
      <c r="D397">
        <v>187.96</v>
      </c>
      <c r="E397">
        <v>84.8</v>
      </c>
      <c r="F397" t="s">
        <v>521</v>
      </c>
      <c r="G397" t="s">
        <v>32</v>
      </c>
      <c r="H397">
        <v>85</v>
      </c>
      <c r="I397">
        <v>88</v>
      </c>
      <c r="J397">
        <v>41000000</v>
      </c>
      <c r="K397">
        <v>150000</v>
      </c>
      <c r="L397" t="s">
        <v>22</v>
      </c>
      <c r="M397">
        <v>2</v>
      </c>
      <c r="N397">
        <v>3</v>
      </c>
      <c r="O397">
        <v>2</v>
      </c>
      <c r="P397" t="s">
        <v>33</v>
      </c>
      <c r="Q397">
        <v>78900000</v>
      </c>
    </row>
    <row r="398" spans="1:18" x14ac:dyDescent="0.25">
      <c r="A398" t="s">
        <v>819</v>
      </c>
      <c r="B398" t="s">
        <v>820</v>
      </c>
      <c r="C398">
        <v>24</v>
      </c>
      <c r="D398">
        <v>190.5</v>
      </c>
      <c r="E398">
        <v>76.2</v>
      </c>
      <c r="F398" t="s">
        <v>31</v>
      </c>
      <c r="G398" t="s">
        <v>251</v>
      </c>
      <c r="H398">
        <v>85</v>
      </c>
      <c r="I398">
        <v>90</v>
      </c>
      <c r="J398">
        <v>50500000</v>
      </c>
      <c r="K398">
        <v>73000</v>
      </c>
      <c r="L398" t="s">
        <v>27</v>
      </c>
      <c r="M398">
        <v>2</v>
      </c>
      <c r="N398">
        <v>4</v>
      </c>
      <c r="O398">
        <v>4</v>
      </c>
      <c r="P398" t="s">
        <v>33</v>
      </c>
      <c r="Q398">
        <v>89600000</v>
      </c>
    </row>
    <row r="399" spans="1:18" x14ac:dyDescent="0.25">
      <c r="A399" t="s">
        <v>821</v>
      </c>
      <c r="B399" t="s">
        <v>822</v>
      </c>
      <c r="C399">
        <v>31</v>
      </c>
      <c r="D399">
        <v>185.42</v>
      </c>
      <c r="E399">
        <v>81.2</v>
      </c>
      <c r="F399" t="s">
        <v>47</v>
      </c>
      <c r="G399" t="s">
        <v>32</v>
      </c>
      <c r="H399">
        <v>86</v>
      </c>
      <c r="I399">
        <v>86</v>
      </c>
      <c r="J399">
        <v>43000000</v>
      </c>
      <c r="K399">
        <v>265000</v>
      </c>
      <c r="L399" t="s">
        <v>27</v>
      </c>
      <c r="M399">
        <v>4</v>
      </c>
      <c r="N399">
        <v>4</v>
      </c>
      <c r="O399">
        <v>4</v>
      </c>
      <c r="P399" t="s">
        <v>33</v>
      </c>
      <c r="Q399">
        <v>88200000</v>
      </c>
    </row>
    <row r="400" spans="1:18" x14ac:dyDescent="0.25">
      <c r="A400" t="s">
        <v>823</v>
      </c>
      <c r="B400" s="1">
        <v>32908</v>
      </c>
      <c r="C400">
        <v>28</v>
      </c>
      <c r="D400">
        <v>152.4</v>
      </c>
      <c r="E400">
        <v>72.099999999999994</v>
      </c>
      <c r="F400" t="s">
        <v>81</v>
      </c>
      <c r="G400" t="s">
        <v>783</v>
      </c>
      <c r="H400">
        <v>86</v>
      </c>
      <c r="I400">
        <v>86</v>
      </c>
      <c r="J400">
        <v>44000000</v>
      </c>
      <c r="K400">
        <v>180000</v>
      </c>
      <c r="L400" t="s">
        <v>27</v>
      </c>
      <c r="M400">
        <v>3</v>
      </c>
      <c r="N400">
        <v>4</v>
      </c>
      <c r="O400">
        <v>3</v>
      </c>
      <c r="P400" t="s">
        <v>33</v>
      </c>
      <c r="Q400">
        <v>72600000</v>
      </c>
    </row>
    <row r="401" spans="1:18" x14ac:dyDescent="0.25">
      <c r="A401" t="s">
        <v>824</v>
      </c>
      <c r="B401" s="1">
        <v>31782</v>
      </c>
      <c r="C401">
        <v>31</v>
      </c>
      <c r="D401">
        <v>190.5</v>
      </c>
      <c r="E401">
        <v>84.8</v>
      </c>
      <c r="F401" t="s">
        <v>39</v>
      </c>
      <c r="G401" t="s">
        <v>36</v>
      </c>
      <c r="H401">
        <v>86</v>
      </c>
      <c r="I401">
        <v>86</v>
      </c>
      <c r="J401">
        <v>30000000</v>
      </c>
      <c r="K401">
        <v>160000</v>
      </c>
      <c r="L401" t="s">
        <v>27</v>
      </c>
      <c r="M401">
        <v>3</v>
      </c>
      <c r="N401">
        <v>3</v>
      </c>
      <c r="O401">
        <v>2</v>
      </c>
      <c r="P401" t="s">
        <v>28</v>
      </c>
      <c r="Q401">
        <v>49500000</v>
      </c>
      <c r="R401">
        <v>19</v>
      </c>
    </row>
    <row r="402" spans="1:18" x14ac:dyDescent="0.25">
      <c r="A402" t="s">
        <v>825</v>
      </c>
      <c r="B402" t="s">
        <v>826</v>
      </c>
      <c r="C402">
        <v>29</v>
      </c>
      <c r="D402">
        <v>152.4</v>
      </c>
      <c r="E402">
        <v>76.2</v>
      </c>
      <c r="F402" t="s">
        <v>246</v>
      </c>
      <c r="G402" t="s">
        <v>59</v>
      </c>
      <c r="H402">
        <v>86</v>
      </c>
      <c r="I402">
        <v>86</v>
      </c>
      <c r="J402">
        <v>35000000</v>
      </c>
      <c r="K402">
        <v>175000</v>
      </c>
      <c r="L402" t="s">
        <v>27</v>
      </c>
      <c r="M402">
        <v>3</v>
      </c>
      <c r="N402">
        <v>3</v>
      </c>
      <c r="O402">
        <v>2</v>
      </c>
      <c r="P402" t="s">
        <v>33</v>
      </c>
      <c r="Q402">
        <v>64800000</v>
      </c>
      <c r="R402">
        <v>14</v>
      </c>
    </row>
    <row r="403" spans="1:18" x14ac:dyDescent="0.25">
      <c r="A403" t="s">
        <v>827</v>
      </c>
      <c r="B403" t="s">
        <v>828</v>
      </c>
      <c r="C403">
        <v>28</v>
      </c>
      <c r="D403">
        <v>195.58</v>
      </c>
      <c r="E403">
        <v>89.8</v>
      </c>
      <c r="F403" t="s">
        <v>51</v>
      </c>
      <c r="G403" t="s">
        <v>311</v>
      </c>
      <c r="H403">
        <v>86</v>
      </c>
      <c r="I403">
        <v>88</v>
      </c>
      <c r="J403">
        <v>37000000</v>
      </c>
      <c r="K403">
        <v>135000</v>
      </c>
      <c r="L403" t="s">
        <v>27</v>
      </c>
      <c r="M403">
        <v>3</v>
      </c>
      <c r="N403">
        <v>3</v>
      </c>
      <c r="O403">
        <v>1</v>
      </c>
      <c r="P403" t="s">
        <v>28</v>
      </c>
      <c r="Q403">
        <v>63800000</v>
      </c>
      <c r="R403">
        <v>1</v>
      </c>
    </row>
    <row r="404" spans="1:18" x14ac:dyDescent="0.25">
      <c r="A404" t="s">
        <v>829</v>
      </c>
      <c r="B404" t="s">
        <v>830</v>
      </c>
      <c r="C404">
        <v>29</v>
      </c>
      <c r="D404">
        <v>185.42</v>
      </c>
      <c r="E404">
        <v>74.8</v>
      </c>
      <c r="F404" t="s">
        <v>831</v>
      </c>
      <c r="G404" t="s">
        <v>52</v>
      </c>
      <c r="H404">
        <v>86</v>
      </c>
      <c r="I404">
        <v>86</v>
      </c>
      <c r="J404">
        <v>45000000</v>
      </c>
      <c r="K404">
        <v>135000</v>
      </c>
      <c r="L404" t="s">
        <v>27</v>
      </c>
      <c r="M404">
        <v>4</v>
      </c>
      <c r="N404">
        <v>4</v>
      </c>
      <c r="O404">
        <v>3</v>
      </c>
      <c r="P404" t="s">
        <v>28</v>
      </c>
      <c r="Q404">
        <v>74300000</v>
      </c>
      <c r="R404">
        <v>13</v>
      </c>
    </row>
    <row r="405" spans="1:18" x14ac:dyDescent="0.25">
      <c r="A405" t="s">
        <v>832</v>
      </c>
      <c r="B405" t="s">
        <v>833</v>
      </c>
      <c r="C405">
        <v>28</v>
      </c>
      <c r="D405">
        <v>154.94</v>
      </c>
      <c r="E405">
        <v>79.8</v>
      </c>
      <c r="F405" t="s">
        <v>834</v>
      </c>
      <c r="G405" t="s">
        <v>78</v>
      </c>
      <c r="H405">
        <v>86</v>
      </c>
      <c r="I405">
        <v>86</v>
      </c>
      <c r="J405">
        <v>36500000</v>
      </c>
      <c r="K405">
        <v>160000</v>
      </c>
      <c r="L405" t="s">
        <v>22</v>
      </c>
      <c r="M405">
        <v>3</v>
      </c>
      <c r="N405">
        <v>3</v>
      </c>
      <c r="O405">
        <v>3</v>
      </c>
      <c r="P405" t="s">
        <v>33</v>
      </c>
      <c r="Q405">
        <v>60200000</v>
      </c>
    </row>
    <row r="406" spans="1:18" x14ac:dyDescent="0.25">
      <c r="A406" t="s">
        <v>835</v>
      </c>
      <c r="B406" t="s">
        <v>836</v>
      </c>
      <c r="C406">
        <v>25</v>
      </c>
      <c r="D406">
        <v>190.5</v>
      </c>
      <c r="E406">
        <v>93.9</v>
      </c>
      <c r="F406" t="s">
        <v>47</v>
      </c>
      <c r="G406" t="s">
        <v>61</v>
      </c>
      <c r="H406">
        <v>86</v>
      </c>
      <c r="I406">
        <v>88</v>
      </c>
      <c r="J406">
        <v>55000000</v>
      </c>
      <c r="K406">
        <v>215000</v>
      </c>
      <c r="L406" t="s">
        <v>22</v>
      </c>
      <c r="M406">
        <v>3</v>
      </c>
      <c r="N406">
        <v>3</v>
      </c>
      <c r="O406">
        <v>3</v>
      </c>
      <c r="P406" t="s">
        <v>48</v>
      </c>
      <c r="Q406">
        <v>108600000</v>
      </c>
      <c r="R406">
        <v>9</v>
      </c>
    </row>
    <row r="407" spans="1:18" x14ac:dyDescent="0.25">
      <c r="A407" t="s">
        <v>837</v>
      </c>
      <c r="B407" s="1">
        <v>33735</v>
      </c>
      <c r="C407">
        <v>26</v>
      </c>
      <c r="D407">
        <v>165.1</v>
      </c>
      <c r="E407">
        <v>59.9</v>
      </c>
      <c r="F407" t="s">
        <v>81</v>
      </c>
      <c r="G407" t="s">
        <v>36</v>
      </c>
      <c r="H407">
        <v>86</v>
      </c>
      <c r="I407">
        <v>89</v>
      </c>
      <c r="J407">
        <v>55000000</v>
      </c>
      <c r="K407">
        <v>135000</v>
      </c>
      <c r="L407" t="s">
        <v>27</v>
      </c>
      <c r="M407">
        <v>3</v>
      </c>
      <c r="N407">
        <v>4</v>
      </c>
      <c r="O407">
        <v>4</v>
      </c>
      <c r="P407" t="s">
        <v>33</v>
      </c>
      <c r="Q407">
        <v>105900000</v>
      </c>
      <c r="R407">
        <v>6</v>
      </c>
    </row>
    <row r="408" spans="1:18" x14ac:dyDescent="0.25">
      <c r="A408" t="s">
        <v>838</v>
      </c>
      <c r="B408" t="s">
        <v>839</v>
      </c>
      <c r="C408">
        <v>25</v>
      </c>
      <c r="D408">
        <v>190.5</v>
      </c>
      <c r="E408">
        <v>81.2</v>
      </c>
      <c r="F408" t="s">
        <v>39</v>
      </c>
      <c r="G408" t="s">
        <v>32</v>
      </c>
      <c r="H408">
        <v>86</v>
      </c>
      <c r="I408">
        <v>91</v>
      </c>
      <c r="J408">
        <v>50000000</v>
      </c>
      <c r="K408">
        <v>210000</v>
      </c>
      <c r="L408" t="s">
        <v>27</v>
      </c>
      <c r="M408">
        <v>3</v>
      </c>
      <c r="N408">
        <v>3</v>
      </c>
      <c r="O408">
        <v>2</v>
      </c>
      <c r="P408" t="s">
        <v>28</v>
      </c>
      <c r="Q408">
        <v>106300000</v>
      </c>
      <c r="R408">
        <v>4</v>
      </c>
    </row>
    <row r="409" spans="1:18" x14ac:dyDescent="0.25">
      <c r="A409" t="s">
        <v>840</v>
      </c>
      <c r="B409" s="1">
        <v>33279</v>
      </c>
      <c r="C409">
        <v>27</v>
      </c>
      <c r="D409">
        <v>154.94</v>
      </c>
      <c r="E409">
        <v>76.2</v>
      </c>
      <c r="F409" t="s">
        <v>841</v>
      </c>
      <c r="G409" t="s">
        <v>78</v>
      </c>
      <c r="H409">
        <v>86</v>
      </c>
      <c r="I409">
        <v>87</v>
      </c>
      <c r="J409">
        <v>53000000</v>
      </c>
      <c r="K409">
        <v>195000</v>
      </c>
      <c r="L409" t="s">
        <v>27</v>
      </c>
      <c r="M409">
        <v>3</v>
      </c>
      <c r="N409">
        <v>4</v>
      </c>
      <c r="O409">
        <v>4</v>
      </c>
      <c r="P409" t="s">
        <v>33</v>
      </c>
      <c r="Q409">
        <v>102000000</v>
      </c>
    </row>
    <row r="410" spans="1:18" x14ac:dyDescent="0.25">
      <c r="A410" t="s">
        <v>842</v>
      </c>
      <c r="B410" s="1">
        <v>33881</v>
      </c>
      <c r="C410">
        <v>26</v>
      </c>
      <c r="D410">
        <v>175.26</v>
      </c>
      <c r="E410">
        <v>68.900000000000006</v>
      </c>
      <c r="F410" t="s">
        <v>843</v>
      </c>
      <c r="G410" t="s">
        <v>40</v>
      </c>
      <c r="H410">
        <v>86</v>
      </c>
      <c r="I410">
        <v>87</v>
      </c>
      <c r="J410">
        <v>52000000</v>
      </c>
      <c r="K410">
        <v>195000</v>
      </c>
      <c r="L410" t="s">
        <v>27</v>
      </c>
      <c r="M410">
        <v>3</v>
      </c>
      <c r="N410">
        <v>4</v>
      </c>
      <c r="O410">
        <v>4</v>
      </c>
      <c r="P410" t="s">
        <v>28</v>
      </c>
      <c r="Q410">
        <v>100100000</v>
      </c>
    </row>
    <row r="411" spans="1:18" x14ac:dyDescent="0.25">
      <c r="A411" t="s">
        <v>844</v>
      </c>
      <c r="B411" t="s">
        <v>845</v>
      </c>
      <c r="C411">
        <v>25</v>
      </c>
      <c r="D411">
        <v>187.96</v>
      </c>
      <c r="E411">
        <v>86.2</v>
      </c>
      <c r="F411" t="s">
        <v>51</v>
      </c>
      <c r="G411" t="s">
        <v>78</v>
      </c>
      <c r="H411">
        <v>86</v>
      </c>
      <c r="I411">
        <v>90</v>
      </c>
      <c r="J411">
        <v>41500000</v>
      </c>
      <c r="K411">
        <v>125000</v>
      </c>
      <c r="L411" t="s">
        <v>22</v>
      </c>
      <c r="M411">
        <v>2</v>
      </c>
      <c r="N411">
        <v>3</v>
      </c>
      <c r="O411">
        <v>1</v>
      </c>
      <c r="P411" t="s">
        <v>33</v>
      </c>
      <c r="Q411">
        <v>79900000</v>
      </c>
    </row>
    <row r="412" spans="1:18" x14ac:dyDescent="0.25">
      <c r="A412" t="s">
        <v>846</v>
      </c>
      <c r="B412" s="1">
        <v>34913</v>
      </c>
      <c r="C412">
        <v>24</v>
      </c>
      <c r="D412">
        <v>175.26</v>
      </c>
      <c r="E412">
        <v>69.900000000000006</v>
      </c>
      <c r="F412" t="s">
        <v>847</v>
      </c>
      <c r="G412" t="s">
        <v>52</v>
      </c>
      <c r="H412">
        <v>86</v>
      </c>
      <c r="I412">
        <v>88</v>
      </c>
      <c r="J412">
        <v>45000000</v>
      </c>
      <c r="K412">
        <v>100000</v>
      </c>
      <c r="L412" t="s">
        <v>27</v>
      </c>
      <c r="M412">
        <v>3</v>
      </c>
      <c r="N412">
        <v>4</v>
      </c>
      <c r="O412">
        <v>3</v>
      </c>
      <c r="P412" t="s">
        <v>28</v>
      </c>
      <c r="Q412">
        <v>77600000</v>
      </c>
      <c r="R412">
        <v>18</v>
      </c>
    </row>
    <row r="413" spans="1:18" x14ac:dyDescent="0.25">
      <c r="A413" t="s">
        <v>848</v>
      </c>
      <c r="B413" s="1">
        <v>34615</v>
      </c>
      <c r="C413">
        <v>24</v>
      </c>
      <c r="D413">
        <v>172.72</v>
      </c>
      <c r="E413">
        <v>64</v>
      </c>
      <c r="F413" t="s">
        <v>849</v>
      </c>
      <c r="G413" t="s">
        <v>120</v>
      </c>
      <c r="H413">
        <v>86</v>
      </c>
      <c r="I413">
        <v>91</v>
      </c>
      <c r="J413">
        <v>59500000</v>
      </c>
      <c r="K413">
        <v>180000</v>
      </c>
      <c r="L413" t="s">
        <v>22</v>
      </c>
      <c r="M413">
        <v>2</v>
      </c>
      <c r="N413">
        <v>3</v>
      </c>
      <c r="O413">
        <v>4</v>
      </c>
      <c r="P413" t="s">
        <v>28</v>
      </c>
      <c r="Q413">
        <v>114500000</v>
      </c>
      <c r="R413">
        <v>11</v>
      </c>
    </row>
    <row r="414" spans="1:18" x14ac:dyDescent="0.25">
      <c r="A414" t="s">
        <v>850</v>
      </c>
      <c r="B414" s="1">
        <v>35370</v>
      </c>
      <c r="C414">
        <v>23</v>
      </c>
      <c r="D414">
        <v>182.88</v>
      </c>
      <c r="E414">
        <v>74.8</v>
      </c>
      <c r="F414" t="s">
        <v>851</v>
      </c>
      <c r="G414" t="s">
        <v>52</v>
      </c>
      <c r="H414">
        <v>86</v>
      </c>
      <c r="I414">
        <v>92</v>
      </c>
      <c r="J414">
        <v>61000000</v>
      </c>
      <c r="K414">
        <v>195000</v>
      </c>
      <c r="L414" t="s">
        <v>22</v>
      </c>
      <c r="M414">
        <v>2</v>
      </c>
      <c r="N414">
        <v>3</v>
      </c>
      <c r="O414">
        <v>4</v>
      </c>
      <c r="P414" t="s">
        <v>28</v>
      </c>
      <c r="Q414">
        <v>125100000</v>
      </c>
      <c r="R414">
        <v>19</v>
      </c>
    </row>
    <row r="415" spans="1:18" x14ac:dyDescent="0.25">
      <c r="A415" t="s">
        <v>852</v>
      </c>
      <c r="B415" s="1">
        <v>34558</v>
      </c>
      <c r="C415">
        <v>24</v>
      </c>
      <c r="D415">
        <v>170.18</v>
      </c>
      <c r="E415">
        <v>68.900000000000006</v>
      </c>
      <c r="F415" t="s">
        <v>134</v>
      </c>
      <c r="G415" t="s">
        <v>218</v>
      </c>
      <c r="H415">
        <v>87</v>
      </c>
      <c r="I415">
        <v>89</v>
      </c>
      <c r="J415">
        <v>62000000</v>
      </c>
      <c r="K415">
        <v>210000</v>
      </c>
      <c r="L415" t="s">
        <v>27</v>
      </c>
      <c r="M415">
        <v>3</v>
      </c>
      <c r="N415">
        <v>3</v>
      </c>
      <c r="O415">
        <v>4</v>
      </c>
      <c r="P415" t="s">
        <v>28</v>
      </c>
      <c r="Q415">
        <v>119400000</v>
      </c>
      <c r="R415">
        <v>10</v>
      </c>
    </row>
    <row r="416" spans="1:18" x14ac:dyDescent="0.25">
      <c r="A416" t="s">
        <v>853</v>
      </c>
      <c r="B416" t="s">
        <v>854</v>
      </c>
      <c r="C416">
        <v>25</v>
      </c>
      <c r="D416">
        <v>182.88</v>
      </c>
      <c r="E416">
        <v>74.8</v>
      </c>
      <c r="F416" t="s">
        <v>39</v>
      </c>
      <c r="G416" t="s">
        <v>32</v>
      </c>
      <c r="H416">
        <v>87</v>
      </c>
      <c r="I416">
        <v>92</v>
      </c>
      <c r="J416">
        <v>57000000</v>
      </c>
      <c r="K416">
        <v>205000</v>
      </c>
      <c r="L416" t="s">
        <v>22</v>
      </c>
      <c r="M416">
        <v>3</v>
      </c>
      <c r="N416">
        <v>3</v>
      </c>
      <c r="O416">
        <v>2</v>
      </c>
      <c r="P416" t="s">
        <v>33</v>
      </c>
      <c r="Q416">
        <v>121100000</v>
      </c>
    </row>
    <row r="417" spans="1:18" x14ac:dyDescent="0.25">
      <c r="A417" t="s">
        <v>855</v>
      </c>
      <c r="B417" s="1">
        <v>33644</v>
      </c>
      <c r="C417">
        <v>26</v>
      </c>
      <c r="D417">
        <v>190.5</v>
      </c>
      <c r="E417">
        <v>91.2</v>
      </c>
      <c r="F417" t="s">
        <v>51</v>
      </c>
      <c r="G417" t="s">
        <v>78</v>
      </c>
      <c r="H417">
        <v>87</v>
      </c>
      <c r="I417">
        <v>91</v>
      </c>
      <c r="J417">
        <v>46000000</v>
      </c>
      <c r="K417">
        <v>135000</v>
      </c>
      <c r="L417" t="s">
        <v>27</v>
      </c>
      <c r="M417">
        <v>3</v>
      </c>
      <c r="N417">
        <v>3</v>
      </c>
      <c r="O417">
        <v>1</v>
      </c>
      <c r="P417" t="s">
        <v>33</v>
      </c>
      <c r="Q417">
        <v>88600000</v>
      </c>
    </row>
    <row r="418" spans="1:18" x14ac:dyDescent="0.25">
      <c r="A418" t="s">
        <v>856</v>
      </c>
      <c r="B418" t="s">
        <v>857</v>
      </c>
      <c r="C418">
        <v>41</v>
      </c>
      <c r="D418">
        <v>193.04</v>
      </c>
      <c r="E418">
        <v>92.1</v>
      </c>
      <c r="F418" t="s">
        <v>51</v>
      </c>
      <c r="G418" t="s">
        <v>36</v>
      </c>
      <c r="H418">
        <v>88</v>
      </c>
      <c r="I418">
        <v>88</v>
      </c>
      <c r="J418">
        <v>4000000</v>
      </c>
      <c r="K418">
        <v>77000</v>
      </c>
      <c r="L418" t="s">
        <v>27</v>
      </c>
      <c r="M418">
        <v>4</v>
      </c>
      <c r="N418">
        <v>2</v>
      </c>
      <c r="O418">
        <v>1</v>
      </c>
      <c r="P418" t="s">
        <v>33</v>
      </c>
      <c r="Q418">
        <v>7400000</v>
      </c>
    </row>
    <row r="419" spans="1:18" x14ac:dyDescent="0.25">
      <c r="A419" t="s">
        <v>858</v>
      </c>
      <c r="B419" s="1">
        <v>31810</v>
      </c>
      <c r="C419">
        <v>32</v>
      </c>
      <c r="D419">
        <v>193.04</v>
      </c>
      <c r="E419">
        <v>84.8</v>
      </c>
      <c r="F419" t="s">
        <v>39</v>
      </c>
      <c r="G419" t="s">
        <v>59</v>
      </c>
      <c r="H419">
        <v>88</v>
      </c>
      <c r="I419">
        <v>88</v>
      </c>
      <c r="J419">
        <v>40000000</v>
      </c>
      <c r="K419">
        <v>285000</v>
      </c>
      <c r="L419" t="s">
        <v>27</v>
      </c>
      <c r="M419">
        <v>4</v>
      </c>
      <c r="N419">
        <v>3</v>
      </c>
      <c r="O419">
        <v>2</v>
      </c>
      <c r="P419" t="s">
        <v>33</v>
      </c>
      <c r="Q419">
        <v>82000000</v>
      </c>
    </row>
    <row r="420" spans="1:18" x14ac:dyDescent="0.25">
      <c r="A420" t="s">
        <v>859</v>
      </c>
      <c r="B420" t="s">
        <v>860</v>
      </c>
      <c r="C420">
        <v>34</v>
      </c>
      <c r="D420">
        <v>193.04</v>
      </c>
      <c r="E420">
        <v>92.1</v>
      </c>
      <c r="F420" t="s">
        <v>51</v>
      </c>
      <c r="G420" t="s">
        <v>861</v>
      </c>
      <c r="H420">
        <v>88</v>
      </c>
      <c r="I420">
        <v>88</v>
      </c>
      <c r="J420">
        <v>30000000</v>
      </c>
      <c r="K420">
        <v>110000</v>
      </c>
      <c r="L420" t="s">
        <v>27</v>
      </c>
      <c r="M420">
        <v>3</v>
      </c>
      <c r="N420">
        <v>2</v>
      </c>
      <c r="O420">
        <v>1</v>
      </c>
      <c r="P420" t="s">
        <v>33</v>
      </c>
      <c r="Q420">
        <v>51000000</v>
      </c>
    </row>
    <row r="421" spans="1:18" x14ac:dyDescent="0.25">
      <c r="A421" t="s">
        <v>862</v>
      </c>
      <c r="B421" t="s">
        <v>863</v>
      </c>
      <c r="C421">
        <v>34</v>
      </c>
      <c r="D421">
        <v>182.88</v>
      </c>
      <c r="E421">
        <v>82.1</v>
      </c>
      <c r="F421" t="s">
        <v>39</v>
      </c>
      <c r="G421" t="s">
        <v>78</v>
      </c>
      <c r="H421">
        <v>88</v>
      </c>
      <c r="I421">
        <v>88</v>
      </c>
      <c r="J421">
        <v>24000000</v>
      </c>
      <c r="K421">
        <v>165000</v>
      </c>
      <c r="L421" t="s">
        <v>27</v>
      </c>
      <c r="M421">
        <v>4</v>
      </c>
      <c r="N421">
        <v>3</v>
      </c>
      <c r="O421">
        <v>2</v>
      </c>
      <c r="P421" t="s">
        <v>33</v>
      </c>
      <c r="Q421">
        <v>44400000</v>
      </c>
    </row>
    <row r="422" spans="1:18" x14ac:dyDescent="0.25">
      <c r="A422" t="s">
        <v>864</v>
      </c>
      <c r="B422" t="s">
        <v>865</v>
      </c>
      <c r="C422">
        <v>32</v>
      </c>
      <c r="D422">
        <v>187.96</v>
      </c>
      <c r="E422">
        <v>82.1</v>
      </c>
      <c r="F422" t="s">
        <v>51</v>
      </c>
      <c r="G422" t="s">
        <v>32</v>
      </c>
      <c r="H422">
        <v>88</v>
      </c>
      <c r="I422">
        <v>88</v>
      </c>
      <c r="J422">
        <v>36000000</v>
      </c>
      <c r="K422">
        <v>150000</v>
      </c>
      <c r="L422" t="s">
        <v>22</v>
      </c>
      <c r="M422">
        <v>4</v>
      </c>
      <c r="N422">
        <v>1</v>
      </c>
      <c r="O422">
        <v>1</v>
      </c>
      <c r="P422" t="s">
        <v>28</v>
      </c>
      <c r="Q422">
        <v>66600000</v>
      </c>
      <c r="R422">
        <v>1</v>
      </c>
    </row>
    <row r="423" spans="1:18" x14ac:dyDescent="0.25">
      <c r="A423" t="s">
        <v>866</v>
      </c>
      <c r="B423" t="s">
        <v>867</v>
      </c>
      <c r="C423">
        <v>29</v>
      </c>
      <c r="D423">
        <v>185.42</v>
      </c>
      <c r="E423">
        <v>82.1</v>
      </c>
      <c r="F423" t="s">
        <v>603</v>
      </c>
      <c r="G423" t="s">
        <v>258</v>
      </c>
      <c r="H423">
        <v>88</v>
      </c>
      <c r="I423">
        <v>88</v>
      </c>
      <c r="J423">
        <v>60000000</v>
      </c>
      <c r="K423">
        <v>355000</v>
      </c>
      <c r="L423" t="s">
        <v>22</v>
      </c>
      <c r="M423">
        <v>4</v>
      </c>
      <c r="N423">
        <v>3</v>
      </c>
      <c r="O423">
        <v>4</v>
      </c>
      <c r="P423" t="s">
        <v>28</v>
      </c>
      <c r="Q423">
        <v>123000000</v>
      </c>
      <c r="R423">
        <v>11</v>
      </c>
    </row>
    <row r="424" spans="1:18" x14ac:dyDescent="0.25">
      <c r="A424" t="s">
        <v>868</v>
      </c>
      <c r="B424" t="s">
        <v>869</v>
      </c>
      <c r="C424">
        <v>30</v>
      </c>
      <c r="D424">
        <v>190.5</v>
      </c>
      <c r="E424">
        <v>92.1</v>
      </c>
      <c r="F424" t="s">
        <v>39</v>
      </c>
      <c r="G424" t="s">
        <v>52</v>
      </c>
      <c r="H424">
        <v>88</v>
      </c>
      <c r="I424">
        <v>88</v>
      </c>
      <c r="J424">
        <v>46000000</v>
      </c>
      <c r="K424">
        <v>160000</v>
      </c>
      <c r="L424" t="s">
        <v>27</v>
      </c>
      <c r="M424">
        <v>4</v>
      </c>
      <c r="N424">
        <v>3</v>
      </c>
      <c r="O424">
        <v>3</v>
      </c>
      <c r="P424" t="s">
        <v>33</v>
      </c>
      <c r="Q424">
        <v>75900000</v>
      </c>
      <c r="R424">
        <v>5</v>
      </c>
    </row>
    <row r="425" spans="1:18" x14ac:dyDescent="0.25">
      <c r="A425" t="s">
        <v>870</v>
      </c>
      <c r="B425" t="s">
        <v>871</v>
      </c>
      <c r="C425">
        <v>29</v>
      </c>
      <c r="D425">
        <v>154.94</v>
      </c>
      <c r="E425">
        <v>71.2</v>
      </c>
      <c r="F425" t="s">
        <v>872</v>
      </c>
      <c r="G425" t="s">
        <v>52</v>
      </c>
      <c r="H425">
        <v>88</v>
      </c>
      <c r="I425">
        <v>88</v>
      </c>
      <c r="J425">
        <v>58000000</v>
      </c>
      <c r="K425">
        <v>130000</v>
      </c>
      <c r="L425" t="s">
        <v>27</v>
      </c>
      <c r="M425">
        <v>4</v>
      </c>
      <c r="N425">
        <v>4</v>
      </c>
      <c r="O425">
        <v>4</v>
      </c>
      <c r="P425" t="s">
        <v>28</v>
      </c>
      <c r="Q425">
        <v>98600000</v>
      </c>
      <c r="R425">
        <v>11</v>
      </c>
    </row>
    <row r="426" spans="1:18" x14ac:dyDescent="0.25">
      <c r="A426" t="s">
        <v>873</v>
      </c>
      <c r="B426" t="s">
        <v>874</v>
      </c>
      <c r="C426">
        <v>29</v>
      </c>
      <c r="D426">
        <v>187.96</v>
      </c>
      <c r="E426">
        <v>79.8</v>
      </c>
      <c r="F426" t="s">
        <v>279</v>
      </c>
      <c r="G426" t="s">
        <v>875</v>
      </c>
      <c r="H426">
        <v>88</v>
      </c>
      <c r="I426">
        <v>88</v>
      </c>
      <c r="J426">
        <v>59000000</v>
      </c>
      <c r="K426">
        <v>265000</v>
      </c>
      <c r="L426" t="s">
        <v>27</v>
      </c>
      <c r="M426">
        <v>3</v>
      </c>
      <c r="N426">
        <v>4</v>
      </c>
      <c r="O426">
        <v>4</v>
      </c>
      <c r="P426" t="s">
        <v>28</v>
      </c>
      <c r="Q426">
        <v>112100000</v>
      </c>
    </row>
    <row r="427" spans="1:18" x14ac:dyDescent="0.25">
      <c r="A427" t="s">
        <v>876</v>
      </c>
      <c r="B427" s="1">
        <v>33944</v>
      </c>
      <c r="C427">
        <v>26</v>
      </c>
      <c r="D427">
        <v>172.72</v>
      </c>
      <c r="E427">
        <v>68</v>
      </c>
      <c r="F427" t="s">
        <v>877</v>
      </c>
      <c r="G427" t="s">
        <v>78</v>
      </c>
      <c r="H427">
        <v>88</v>
      </c>
      <c r="I427">
        <v>89</v>
      </c>
      <c r="J427">
        <v>69500000</v>
      </c>
      <c r="K427">
        <v>340000</v>
      </c>
      <c r="L427" t="s">
        <v>27</v>
      </c>
      <c r="M427">
        <v>3</v>
      </c>
      <c r="N427">
        <v>4</v>
      </c>
      <c r="O427">
        <v>5</v>
      </c>
      <c r="P427" t="s">
        <v>33</v>
      </c>
      <c r="Q427">
        <v>147700000</v>
      </c>
    </row>
    <row r="428" spans="1:18" x14ac:dyDescent="0.25">
      <c r="A428" t="s">
        <v>878</v>
      </c>
      <c r="B428" t="s">
        <v>879</v>
      </c>
      <c r="C428">
        <v>27</v>
      </c>
      <c r="D428">
        <v>167.64</v>
      </c>
      <c r="E428">
        <v>72.099999999999994</v>
      </c>
      <c r="F428" t="s">
        <v>58</v>
      </c>
      <c r="G428" t="s">
        <v>32</v>
      </c>
      <c r="H428">
        <v>89</v>
      </c>
      <c r="I428">
        <v>90</v>
      </c>
      <c r="J428">
        <v>63000000</v>
      </c>
      <c r="K428">
        <v>225000</v>
      </c>
      <c r="L428" t="s">
        <v>27</v>
      </c>
      <c r="M428">
        <v>3</v>
      </c>
      <c r="N428">
        <v>3</v>
      </c>
      <c r="O428">
        <v>2</v>
      </c>
      <c r="P428" t="s">
        <v>33</v>
      </c>
      <c r="Q428">
        <v>121300000</v>
      </c>
      <c r="R428">
        <v>13</v>
      </c>
    </row>
    <row r="429" spans="1:18" x14ac:dyDescent="0.25">
      <c r="A429" t="s">
        <v>880</v>
      </c>
      <c r="B429" t="s">
        <v>881</v>
      </c>
      <c r="C429">
        <v>34</v>
      </c>
      <c r="D429">
        <v>187.96</v>
      </c>
      <c r="E429">
        <v>84.8</v>
      </c>
      <c r="F429" t="s">
        <v>39</v>
      </c>
      <c r="G429" t="s">
        <v>36</v>
      </c>
      <c r="H429">
        <v>90</v>
      </c>
      <c r="I429">
        <v>90</v>
      </c>
      <c r="J429">
        <v>31000000</v>
      </c>
      <c r="K429">
        <v>225000</v>
      </c>
      <c r="L429" t="s">
        <v>22</v>
      </c>
      <c r="M429">
        <v>4</v>
      </c>
      <c r="N429">
        <v>3</v>
      </c>
      <c r="O429">
        <v>2</v>
      </c>
      <c r="P429" t="s">
        <v>33</v>
      </c>
      <c r="Q429">
        <v>51200000</v>
      </c>
      <c r="R429">
        <v>3</v>
      </c>
    </row>
    <row r="430" spans="1:18" x14ac:dyDescent="0.25">
      <c r="A430" t="s">
        <v>882</v>
      </c>
      <c r="B430" t="s">
        <v>883</v>
      </c>
      <c r="C430">
        <v>32</v>
      </c>
      <c r="D430">
        <v>182.88</v>
      </c>
      <c r="E430">
        <v>82.1</v>
      </c>
      <c r="F430" t="s">
        <v>39</v>
      </c>
      <c r="G430" t="s">
        <v>59</v>
      </c>
      <c r="H430">
        <v>90</v>
      </c>
      <c r="I430">
        <v>90</v>
      </c>
      <c r="J430">
        <v>44000000</v>
      </c>
      <c r="K430">
        <v>310000</v>
      </c>
      <c r="L430" t="s">
        <v>27</v>
      </c>
      <c r="M430">
        <v>4</v>
      </c>
      <c r="N430">
        <v>3</v>
      </c>
      <c r="O430">
        <v>3</v>
      </c>
      <c r="P430" t="s">
        <v>33</v>
      </c>
      <c r="Q430">
        <v>90200000</v>
      </c>
      <c r="R430">
        <v>15</v>
      </c>
    </row>
    <row r="431" spans="1:18" x14ac:dyDescent="0.25">
      <c r="A431" t="s">
        <v>884</v>
      </c>
      <c r="B431" s="1">
        <v>31625</v>
      </c>
      <c r="C431">
        <v>33</v>
      </c>
      <c r="D431">
        <v>172.72</v>
      </c>
      <c r="E431">
        <v>67.099999999999994</v>
      </c>
      <c r="F431" t="s">
        <v>119</v>
      </c>
      <c r="G431" t="s">
        <v>59</v>
      </c>
      <c r="H431">
        <v>90</v>
      </c>
      <c r="I431">
        <v>90</v>
      </c>
      <c r="J431">
        <v>60000000</v>
      </c>
      <c r="K431">
        <v>285000</v>
      </c>
      <c r="L431" t="s">
        <v>22</v>
      </c>
      <c r="M431">
        <v>4</v>
      </c>
      <c r="N431">
        <v>2</v>
      </c>
      <c r="O431">
        <v>4</v>
      </c>
      <c r="P431" t="s">
        <v>33</v>
      </c>
      <c r="Q431">
        <v>111000000</v>
      </c>
    </row>
    <row r="432" spans="1:18" x14ac:dyDescent="0.25">
      <c r="A432" t="s">
        <v>885</v>
      </c>
      <c r="B432" t="s">
        <v>886</v>
      </c>
      <c r="C432">
        <v>33</v>
      </c>
      <c r="D432">
        <v>187.96</v>
      </c>
      <c r="E432">
        <v>78</v>
      </c>
      <c r="F432" t="s">
        <v>39</v>
      </c>
      <c r="G432" t="s">
        <v>55</v>
      </c>
      <c r="H432">
        <v>90</v>
      </c>
      <c r="I432">
        <v>90</v>
      </c>
      <c r="J432">
        <v>44000000</v>
      </c>
      <c r="K432">
        <v>125000</v>
      </c>
      <c r="L432" t="s">
        <v>27</v>
      </c>
      <c r="M432">
        <v>3</v>
      </c>
      <c r="N432">
        <v>3</v>
      </c>
      <c r="O432">
        <v>2</v>
      </c>
      <c r="P432" t="s">
        <v>28</v>
      </c>
      <c r="Q432">
        <v>90200000</v>
      </c>
      <c r="R432">
        <v>3</v>
      </c>
    </row>
    <row r="433" spans="1:18" x14ac:dyDescent="0.25">
      <c r="A433" t="s">
        <v>887</v>
      </c>
      <c r="B433" s="1">
        <v>32964</v>
      </c>
      <c r="C433">
        <v>29</v>
      </c>
      <c r="D433">
        <v>182.88</v>
      </c>
      <c r="E433">
        <v>76.2</v>
      </c>
      <c r="F433" t="s">
        <v>143</v>
      </c>
      <c r="G433" t="s">
        <v>52</v>
      </c>
      <c r="H433">
        <v>90</v>
      </c>
      <c r="I433">
        <v>90</v>
      </c>
      <c r="J433">
        <v>76500000</v>
      </c>
      <c r="K433">
        <v>355000</v>
      </c>
      <c r="L433" t="s">
        <v>27</v>
      </c>
      <c r="M433">
        <v>4</v>
      </c>
      <c r="N433">
        <v>5</v>
      </c>
      <c r="O433">
        <v>3</v>
      </c>
      <c r="P433" t="s">
        <v>33</v>
      </c>
      <c r="Q433">
        <v>156800000</v>
      </c>
      <c r="R433">
        <v>8</v>
      </c>
    </row>
    <row r="434" spans="1:18" x14ac:dyDescent="0.25">
      <c r="A434" t="s">
        <v>888</v>
      </c>
      <c r="B434" t="s">
        <v>889</v>
      </c>
      <c r="C434">
        <v>30</v>
      </c>
      <c r="D434">
        <v>182.88</v>
      </c>
      <c r="E434">
        <v>79.8</v>
      </c>
      <c r="F434" t="s">
        <v>47</v>
      </c>
      <c r="G434" t="s">
        <v>311</v>
      </c>
      <c r="H434">
        <v>90</v>
      </c>
      <c r="I434">
        <v>90</v>
      </c>
      <c r="J434">
        <v>77000000</v>
      </c>
      <c r="K434">
        <v>205000</v>
      </c>
      <c r="L434" t="s">
        <v>27</v>
      </c>
      <c r="M434">
        <v>4</v>
      </c>
      <c r="N434">
        <v>4</v>
      </c>
      <c r="O434">
        <v>4</v>
      </c>
      <c r="P434" t="s">
        <v>33</v>
      </c>
      <c r="Q434">
        <v>127100000</v>
      </c>
      <c r="R434">
        <v>9</v>
      </c>
    </row>
    <row r="435" spans="1:18" x14ac:dyDescent="0.25">
      <c r="A435" t="s">
        <v>890</v>
      </c>
      <c r="B435" s="1">
        <v>34151</v>
      </c>
      <c r="C435">
        <v>26</v>
      </c>
      <c r="D435">
        <v>187.96</v>
      </c>
      <c r="E435">
        <v>87.1</v>
      </c>
      <c r="F435" t="s">
        <v>51</v>
      </c>
      <c r="G435" t="s">
        <v>861</v>
      </c>
      <c r="H435">
        <v>90</v>
      </c>
      <c r="I435">
        <v>93</v>
      </c>
      <c r="J435">
        <v>68000000</v>
      </c>
      <c r="K435">
        <v>94000</v>
      </c>
      <c r="L435" t="s">
        <v>27</v>
      </c>
      <c r="M435">
        <v>3</v>
      </c>
      <c r="N435">
        <v>3</v>
      </c>
      <c r="O435">
        <v>1</v>
      </c>
      <c r="P435" t="s">
        <v>33</v>
      </c>
      <c r="Q435">
        <v>144500000</v>
      </c>
      <c r="R435">
        <v>1</v>
      </c>
    </row>
    <row r="436" spans="1:18" x14ac:dyDescent="0.25">
      <c r="A436" t="s">
        <v>891</v>
      </c>
      <c r="B436" t="s">
        <v>892</v>
      </c>
      <c r="C436">
        <v>25</v>
      </c>
      <c r="D436">
        <v>187.96</v>
      </c>
      <c r="E436">
        <v>88.9</v>
      </c>
      <c r="F436" t="s">
        <v>47</v>
      </c>
      <c r="G436" t="s">
        <v>218</v>
      </c>
      <c r="H436">
        <v>90</v>
      </c>
      <c r="I436">
        <v>92</v>
      </c>
      <c r="J436">
        <v>96500000</v>
      </c>
      <c r="K436">
        <v>210000</v>
      </c>
      <c r="L436" t="s">
        <v>27</v>
      </c>
      <c r="M436">
        <v>3</v>
      </c>
      <c r="N436">
        <v>4</v>
      </c>
      <c r="O436">
        <v>3</v>
      </c>
      <c r="P436" t="s">
        <v>33</v>
      </c>
      <c r="Q436">
        <v>185800000</v>
      </c>
      <c r="R436">
        <v>9</v>
      </c>
    </row>
    <row r="437" spans="1:18" x14ac:dyDescent="0.25">
      <c r="A437" t="s">
        <v>893</v>
      </c>
      <c r="B437" t="s">
        <v>894</v>
      </c>
      <c r="C437">
        <v>32</v>
      </c>
      <c r="D437">
        <v>182.88</v>
      </c>
      <c r="E437">
        <v>86.2</v>
      </c>
      <c r="F437" t="s">
        <v>47</v>
      </c>
      <c r="G437" t="s">
        <v>55</v>
      </c>
      <c r="H437">
        <v>91</v>
      </c>
      <c r="I437">
        <v>91</v>
      </c>
      <c r="J437">
        <v>80000000</v>
      </c>
      <c r="K437">
        <v>455000</v>
      </c>
      <c r="L437" t="s">
        <v>27</v>
      </c>
      <c r="M437">
        <v>5</v>
      </c>
      <c r="N437">
        <v>4</v>
      </c>
      <c r="O437">
        <v>3</v>
      </c>
      <c r="P437" t="s">
        <v>33</v>
      </c>
      <c r="Q437">
        <v>164000000</v>
      </c>
      <c r="R437">
        <v>9</v>
      </c>
    </row>
    <row r="438" spans="1:18" x14ac:dyDescent="0.25">
      <c r="A438" t="s">
        <v>895</v>
      </c>
      <c r="B438" s="1">
        <v>31299</v>
      </c>
      <c r="C438">
        <v>33</v>
      </c>
      <c r="D438">
        <v>172.72</v>
      </c>
      <c r="E438">
        <v>66.2</v>
      </c>
      <c r="F438" t="s">
        <v>143</v>
      </c>
      <c r="G438" t="s">
        <v>82</v>
      </c>
      <c r="H438">
        <v>91</v>
      </c>
      <c r="I438">
        <v>91</v>
      </c>
      <c r="J438">
        <v>67000000</v>
      </c>
      <c r="K438">
        <v>420000</v>
      </c>
      <c r="L438" t="s">
        <v>27</v>
      </c>
      <c r="M438">
        <v>4</v>
      </c>
      <c r="N438">
        <v>4</v>
      </c>
      <c r="O438">
        <v>4</v>
      </c>
      <c r="P438" t="s">
        <v>28</v>
      </c>
      <c r="Q438">
        <v>137400000</v>
      </c>
    </row>
    <row r="439" spans="1:18" x14ac:dyDescent="0.25">
      <c r="A439" t="s">
        <v>896</v>
      </c>
      <c r="B439" s="1">
        <v>33420</v>
      </c>
      <c r="C439">
        <v>28</v>
      </c>
      <c r="D439">
        <v>172.72</v>
      </c>
      <c r="E439">
        <v>76.2</v>
      </c>
      <c r="F439" t="s">
        <v>313</v>
      </c>
      <c r="G439" t="s">
        <v>61</v>
      </c>
      <c r="H439">
        <v>91</v>
      </c>
      <c r="I439">
        <v>91</v>
      </c>
      <c r="J439">
        <v>93000000</v>
      </c>
      <c r="K439">
        <v>340000</v>
      </c>
      <c r="L439" t="s">
        <v>27</v>
      </c>
      <c r="M439">
        <v>4</v>
      </c>
      <c r="N439">
        <v>4</v>
      </c>
      <c r="O439">
        <v>4</v>
      </c>
      <c r="P439" t="s">
        <v>33</v>
      </c>
      <c r="Q439">
        <v>172100000</v>
      </c>
      <c r="R439">
        <v>10</v>
      </c>
    </row>
    <row r="440" spans="1:18" x14ac:dyDescent="0.25">
      <c r="A440" t="s">
        <v>897</v>
      </c>
      <c r="B440" t="s">
        <v>898</v>
      </c>
      <c r="C440">
        <v>27</v>
      </c>
      <c r="D440">
        <v>154.94</v>
      </c>
      <c r="E440">
        <v>69.900000000000006</v>
      </c>
      <c r="F440" t="s">
        <v>119</v>
      </c>
      <c r="G440" t="s">
        <v>61</v>
      </c>
      <c r="H440">
        <v>91</v>
      </c>
      <c r="I440">
        <v>92</v>
      </c>
      <c r="J440">
        <v>102000000</v>
      </c>
      <c r="K440">
        <v>355000</v>
      </c>
      <c r="L440" t="s">
        <v>27</v>
      </c>
      <c r="M440">
        <v>4</v>
      </c>
      <c r="N440">
        <v>5</v>
      </c>
      <c r="O440">
        <v>4</v>
      </c>
      <c r="P440" t="s">
        <v>33</v>
      </c>
      <c r="Q440">
        <v>196400000</v>
      </c>
      <c r="R440">
        <v>7</v>
      </c>
    </row>
    <row r="441" spans="1:18" x14ac:dyDescent="0.25">
      <c r="A441" t="s">
        <v>899</v>
      </c>
      <c r="B441" s="1">
        <v>33065</v>
      </c>
      <c r="C441">
        <v>28</v>
      </c>
      <c r="D441">
        <v>193.04</v>
      </c>
      <c r="E441">
        <v>76.2</v>
      </c>
      <c r="F441" t="s">
        <v>51</v>
      </c>
      <c r="G441" t="s">
        <v>59</v>
      </c>
      <c r="H441">
        <v>91</v>
      </c>
      <c r="I441">
        <v>93</v>
      </c>
      <c r="J441">
        <v>72000000</v>
      </c>
      <c r="K441">
        <v>260000</v>
      </c>
      <c r="L441" t="s">
        <v>27</v>
      </c>
      <c r="M441">
        <v>4</v>
      </c>
      <c r="N441">
        <v>3</v>
      </c>
      <c r="O441">
        <v>1</v>
      </c>
      <c r="P441" t="s">
        <v>28</v>
      </c>
      <c r="Q441">
        <v>142200000</v>
      </c>
      <c r="R441">
        <v>1</v>
      </c>
    </row>
    <row r="442" spans="1:18" x14ac:dyDescent="0.25">
      <c r="A442" t="s">
        <v>900</v>
      </c>
      <c r="B442" s="1">
        <v>33726</v>
      </c>
      <c r="C442">
        <v>27</v>
      </c>
      <c r="D442">
        <v>175.26</v>
      </c>
      <c r="E442">
        <v>68</v>
      </c>
      <c r="F442" t="s">
        <v>403</v>
      </c>
      <c r="G442" t="s">
        <v>78</v>
      </c>
      <c r="H442">
        <v>92</v>
      </c>
      <c r="I442">
        <v>92</v>
      </c>
      <c r="J442">
        <v>108000000</v>
      </c>
      <c r="K442">
        <v>290000</v>
      </c>
      <c r="L442" t="s">
        <v>27</v>
      </c>
      <c r="M442">
        <v>5</v>
      </c>
      <c r="N442">
        <v>5</v>
      </c>
      <c r="O442">
        <v>5</v>
      </c>
      <c r="P442" t="s">
        <v>33</v>
      </c>
      <c r="Q442">
        <v>199800000</v>
      </c>
      <c r="R442">
        <v>10</v>
      </c>
    </row>
    <row r="443" spans="1:18" x14ac:dyDescent="0.25">
      <c r="A443" t="s">
        <v>901</v>
      </c>
      <c r="B443" s="1">
        <v>31169</v>
      </c>
      <c r="C443">
        <v>34</v>
      </c>
      <c r="D443">
        <v>187.96</v>
      </c>
      <c r="E443">
        <v>83</v>
      </c>
      <c r="F443" t="s">
        <v>381</v>
      </c>
      <c r="G443" t="s">
        <v>120</v>
      </c>
      <c r="H443">
        <v>94</v>
      </c>
      <c r="I443">
        <v>94</v>
      </c>
      <c r="J443">
        <v>77000000</v>
      </c>
      <c r="K443">
        <v>405000</v>
      </c>
      <c r="L443" t="s">
        <v>27</v>
      </c>
      <c r="M443">
        <v>5</v>
      </c>
      <c r="N443">
        <v>4</v>
      </c>
      <c r="O443">
        <v>5</v>
      </c>
      <c r="P443" t="s">
        <v>33</v>
      </c>
      <c r="Q443">
        <v>127100000</v>
      </c>
      <c r="R443">
        <v>7</v>
      </c>
    </row>
  </sheetData>
  <mergeCells count="1">
    <mergeCell ref="S1:X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B20A9-0E8F-468E-977D-D846D3AFEF44}">
  <dimension ref="A1:L10"/>
  <sheetViews>
    <sheetView rightToLeft="1" workbookViewId="0">
      <selection activeCell="D10" sqref="D10"/>
    </sheetView>
  </sheetViews>
  <sheetFormatPr defaultRowHeight="13.8" x14ac:dyDescent="0.25"/>
  <cols>
    <col min="1" max="1" width="18.69921875" bestFit="1" customWidth="1"/>
    <col min="2" max="2" width="14.3984375" bestFit="1" customWidth="1"/>
    <col min="3" max="4" width="11.3984375" bestFit="1" customWidth="1"/>
    <col min="5" max="5" width="24.69921875" bestFit="1" customWidth="1"/>
    <col min="6" max="6" width="26.796875" bestFit="1" customWidth="1"/>
  </cols>
  <sheetData>
    <row r="1" spans="1:12" x14ac:dyDescent="0.25">
      <c r="A1" s="2" t="s">
        <v>2</v>
      </c>
      <c r="B1" s="3" t="s">
        <v>905</v>
      </c>
    </row>
    <row r="3" spans="1:12" ht="13.8" customHeight="1" x14ac:dyDescent="0.25">
      <c r="A3" s="2" t="s">
        <v>906</v>
      </c>
      <c r="B3" s="2" t="s">
        <v>904</v>
      </c>
      <c r="F3" s="25" t="s">
        <v>907</v>
      </c>
      <c r="G3" s="25" t="s">
        <v>951</v>
      </c>
      <c r="H3" s="25"/>
      <c r="I3" s="25"/>
      <c r="J3" s="25"/>
      <c r="K3" s="25"/>
      <c r="L3" s="25"/>
    </row>
    <row r="4" spans="1:12" x14ac:dyDescent="0.25">
      <c r="A4" s="2" t="s">
        <v>902</v>
      </c>
      <c r="B4" t="s">
        <v>22</v>
      </c>
      <c r="C4" t="s">
        <v>27</v>
      </c>
      <c r="D4" t="s">
        <v>903</v>
      </c>
      <c r="F4" s="25"/>
      <c r="G4" s="25"/>
      <c r="H4" s="25"/>
      <c r="I4" s="25"/>
      <c r="J4" s="25"/>
      <c r="K4" s="25"/>
      <c r="L4" s="25"/>
    </row>
    <row r="5" spans="1:12" x14ac:dyDescent="0.25">
      <c r="A5" s="3">
        <v>2</v>
      </c>
      <c r="B5" s="4">
        <v>23438888.888888888</v>
      </c>
      <c r="C5" s="4">
        <v>17081250</v>
      </c>
      <c r="D5" s="4">
        <v>20447058.823529411</v>
      </c>
      <c r="F5" s="25"/>
      <c r="G5" s="25"/>
      <c r="H5" s="25"/>
      <c r="I5" s="25"/>
      <c r="J5" s="25"/>
      <c r="K5" s="25"/>
      <c r="L5" s="25"/>
    </row>
    <row r="6" spans="1:12" x14ac:dyDescent="0.25">
      <c r="A6" s="3">
        <v>3</v>
      </c>
      <c r="B6" s="4">
        <v>23264436.619718309</v>
      </c>
      <c r="C6" s="4">
        <v>19436774.193548389</v>
      </c>
      <c r="D6" s="4">
        <v>20639269.911504425</v>
      </c>
      <c r="F6" s="25"/>
      <c r="G6" s="25"/>
      <c r="H6" s="25"/>
      <c r="I6" s="25"/>
      <c r="J6" s="25"/>
      <c r="K6" s="25"/>
      <c r="L6" s="25"/>
    </row>
    <row r="7" spans="1:12" x14ac:dyDescent="0.25">
      <c r="A7" s="3">
        <v>4</v>
      </c>
      <c r="B7" s="4">
        <v>22743478.260869566</v>
      </c>
      <c r="C7" s="4">
        <v>27473598.130841121</v>
      </c>
      <c r="D7" s="4">
        <v>26636730.769230768</v>
      </c>
      <c r="F7" s="25"/>
      <c r="G7" s="25"/>
      <c r="H7" s="25"/>
      <c r="I7" s="25"/>
      <c r="J7" s="25"/>
      <c r="K7" s="25"/>
      <c r="L7" s="25"/>
    </row>
    <row r="8" spans="1:12" x14ac:dyDescent="0.25">
      <c r="A8" s="3">
        <v>5</v>
      </c>
      <c r="B8" s="4">
        <v>16125000</v>
      </c>
      <c r="C8" s="4">
        <v>39906250</v>
      </c>
      <c r="D8" s="4">
        <v>35150000</v>
      </c>
      <c r="F8" s="25"/>
      <c r="G8" s="25"/>
      <c r="H8" s="25"/>
      <c r="I8" s="25"/>
      <c r="J8" s="25"/>
      <c r="K8" s="25"/>
      <c r="L8" s="25"/>
    </row>
    <row r="9" spans="1:12" x14ac:dyDescent="0.25">
      <c r="A9" s="3" t="s">
        <v>903</v>
      </c>
      <c r="B9" s="4">
        <v>22942025.862068966</v>
      </c>
      <c r="C9" s="4">
        <v>23347534.013605442</v>
      </c>
      <c r="D9" s="4">
        <v>23232804.878048781</v>
      </c>
      <c r="F9" s="25"/>
      <c r="G9" s="25"/>
      <c r="H9" s="25"/>
      <c r="I9" s="25"/>
      <c r="J9" s="25"/>
      <c r="K9" s="25"/>
      <c r="L9" s="25"/>
    </row>
    <row r="10" spans="1:12" x14ac:dyDescent="0.25">
      <c r="F10" s="25"/>
      <c r="G10" s="25"/>
      <c r="H10" s="25"/>
      <c r="I10" s="25"/>
      <c r="J10" s="25"/>
      <c r="K10" s="25"/>
      <c r="L10" s="25"/>
    </row>
  </sheetData>
  <mergeCells count="2">
    <mergeCell ref="F3:F10"/>
    <mergeCell ref="G3:L10"/>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5796-3525-4728-B6C0-0943638A946D}">
  <sheetPr>
    <tabColor theme="3" tint="0.749992370372631"/>
  </sheetPr>
  <dimension ref="A1:O11"/>
  <sheetViews>
    <sheetView rightToLeft="1" workbookViewId="0">
      <selection activeCell="C1" sqref="C1"/>
    </sheetView>
  </sheetViews>
  <sheetFormatPr defaultRowHeight="13.8" x14ac:dyDescent="0.25"/>
  <cols>
    <col min="1" max="1" width="16.09765625" bestFit="1" customWidth="1"/>
    <col min="2" max="2" width="14.3984375" bestFit="1" customWidth="1"/>
    <col min="3" max="3" width="15.69921875" bestFit="1" customWidth="1"/>
    <col min="4" max="4" width="5.796875" bestFit="1" customWidth="1"/>
    <col min="5" max="5" width="8" bestFit="1" customWidth="1"/>
    <col min="6" max="6" width="6.8984375" bestFit="1" customWidth="1"/>
    <col min="7" max="7" width="9" bestFit="1" customWidth="1"/>
    <col min="8" max="8" width="4.59765625" bestFit="1" customWidth="1"/>
    <col min="9" max="9" width="8.19921875" bestFit="1" customWidth="1"/>
    <col min="10" max="10" width="5.796875" bestFit="1" customWidth="1"/>
    <col min="11" max="11" width="8.296875" bestFit="1" customWidth="1"/>
    <col min="12" max="12" width="8.19921875" bestFit="1" customWidth="1"/>
    <col min="13" max="13" width="17.59765625" bestFit="1" customWidth="1"/>
    <col min="14" max="14" width="13.796875" bestFit="1" customWidth="1"/>
    <col min="15" max="15" width="17.59765625" bestFit="1" customWidth="1"/>
    <col min="16" max="16" width="13.796875" bestFit="1" customWidth="1"/>
    <col min="17" max="17" width="17.59765625" bestFit="1" customWidth="1"/>
    <col min="18" max="18" width="13.796875" bestFit="1" customWidth="1"/>
    <col min="19" max="19" width="17.59765625" bestFit="1" customWidth="1"/>
    <col min="20" max="20" width="13.796875" bestFit="1" customWidth="1"/>
    <col min="21" max="21" width="17.59765625" bestFit="1" customWidth="1"/>
    <col min="22" max="22" width="19.796875" bestFit="1" customWidth="1"/>
    <col min="23" max="23" width="23.59765625" bestFit="1" customWidth="1"/>
    <col min="24" max="24" width="7.796875" bestFit="1" customWidth="1"/>
    <col min="25" max="25" width="9" bestFit="1" customWidth="1"/>
    <col min="26" max="26" width="6.5" bestFit="1" customWidth="1"/>
    <col min="27" max="27" width="7.296875" bestFit="1" customWidth="1"/>
    <col min="28" max="28" width="7.09765625" bestFit="1" customWidth="1"/>
    <col min="29" max="29" width="4.59765625" bestFit="1" customWidth="1"/>
    <col min="30" max="30" width="10.8984375" bestFit="1" customWidth="1"/>
    <col min="31" max="31" width="8.09765625" bestFit="1" customWidth="1"/>
    <col min="32" max="32" width="6.09765625" bestFit="1" customWidth="1"/>
    <col min="33" max="33" width="14.3984375" bestFit="1" customWidth="1"/>
    <col min="34" max="34" width="4.3984375" bestFit="1" customWidth="1"/>
    <col min="35" max="35" width="7.19921875" bestFit="1" customWidth="1"/>
    <col min="36" max="36" width="11.3984375" bestFit="1" customWidth="1"/>
    <col min="37" max="37" width="8.3984375" bestFit="1" customWidth="1"/>
    <col min="38" max="38" width="11.5" bestFit="1" customWidth="1"/>
    <col min="39" max="39" width="7.09765625" bestFit="1" customWidth="1"/>
    <col min="40" max="40" width="7.59765625" bestFit="1" customWidth="1"/>
    <col min="41" max="41" width="9.09765625" bestFit="1" customWidth="1"/>
    <col min="42" max="42" width="6.8984375" bestFit="1" customWidth="1"/>
    <col min="43" max="43" width="8.19921875" bestFit="1" customWidth="1"/>
    <col min="44" max="44" width="17.5" bestFit="1" customWidth="1"/>
    <col min="45" max="45" width="6.796875" bestFit="1" customWidth="1"/>
    <col min="46" max="46" width="8.5" bestFit="1" customWidth="1"/>
    <col min="47" max="47" width="8" bestFit="1" customWidth="1"/>
    <col min="48" max="48" width="6.5" bestFit="1" customWidth="1"/>
    <col min="49" max="49" width="8.296875" bestFit="1" customWidth="1"/>
    <col min="50" max="50" width="8.5" bestFit="1" customWidth="1"/>
    <col min="51" max="51" width="5.796875" bestFit="1" customWidth="1"/>
    <col min="52" max="52" width="8" bestFit="1" customWidth="1"/>
    <col min="53" max="53" width="11.09765625" bestFit="1" customWidth="1"/>
    <col min="54" max="54" width="7" bestFit="1" customWidth="1"/>
    <col min="55" max="55" width="7.59765625" bestFit="1" customWidth="1"/>
    <col min="56" max="56" width="12.59765625" bestFit="1" customWidth="1"/>
    <col min="57" max="57" width="8.296875" bestFit="1" customWidth="1"/>
    <col min="58" max="58" width="10.09765625" bestFit="1" customWidth="1"/>
    <col min="59" max="59" width="6.19921875" bestFit="1" customWidth="1"/>
    <col min="60" max="60" width="7.19921875" bestFit="1" customWidth="1"/>
    <col min="61" max="61" width="8.19921875" bestFit="1" customWidth="1"/>
    <col min="62" max="62" width="13.796875" bestFit="1" customWidth="1"/>
    <col min="63" max="63" width="15.3984375" bestFit="1" customWidth="1"/>
    <col min="64" max="64" width="14.3984375" bestFit="1" customWidth="1"/>
    <col min="65" max="65" width="15.3984375" bestFit="1" customWidth="1"/>
    <col min="66" max="66" width="13.796875" bestFit="1" customWidth="1"/>
    <col min="67" max="67" width="15.3984375" bestFit="1" customWidth="1"/>
    <col min="68" max="68" width="13.796875" bestFit="1" customWidth="1"/>
    <col min="69" max="69" width="15.3984375" bestFit="1" customWidth="1"/>
    <col min="70" max="70" width="13.796875" bestFit="1" customWidth="1"/>
    <col min="71" max="71" width="15.3984375" bestFit="1" customWidth="1"/>
    <col min="72" max="72" width="13.796875" bestFit="1" customWidth="1"/>
    <col min="73" max="73" width="15.3984375" bestFit="1" customWidth="1"/>
    <col min="74" max="74" width="13.796875" bestFit="1" customWidth="1"/>
    <col min="75" max="75" width="15.3984375" bestFit="1" customWidth="1"/>
    <col min="76" max="76" width="13.796875" bestFit="1" customWidth="1"/>
    <col min="77" max="77" width="15.3984375" bestFit="1" customWidth="1"/>
    <col min="78" max="78" width="13.796875" bestFit="1" customWidth="1"/>
    <col min="79" max="79" width="15.3984375" bestFit="1" customWidth="1"/>
    <col min="80" max="80" width="13.796875" bestFit="1" customWidth="1"/>
    <col min="81" max="81" width="15.3984375" bestFit="1" customWidth="1"/>
    <col min="82" max="82" width="13.796875" bestFit="1" customWidth="1"/>
    <col min="83" max="83" width="15.3984375" bestFit="1" customWidth="1"/>
    <col min="84" max="84" width="13.796875" bestFit="1" customWidth="1"/>
    <col min="85" max="85" width="15.3984375" bestFit="1" customWidth="1"/>
    <col min="86" max="86" width="17.5" bestFit="1" customWidth="1"/>
    <col min="87" max="87" width="15.3984375" bestFit="1" customWidth="1"/>
    <col min="88" max="88" width="13.796875" bestFit="1" customWidth="1"/>
    <col min="89" max="89" width="15.3984375" bestFit="1" customWidth="1"/>
    <col min="90" max="90" width="13.796875" bestFit="1" customWidth="1"/>
    <col min="91" max="91" width="15.3984375" bestFit="1" customWidth="1"/>
    <col min="92" max="92" width="13.796875" bestFit="1" customWidth="1"/>
    <col min="93" max="93" width="15.3984375" bestFit="1" customWidth="1"/>
    <col min="94" max="94" width="13.796875" bestFit="1" customWidth="1"/>
    <col min="95" max="95" width="15.3984375" bestFit="1" customWidth="1"/>
    <col min="96" max="96" width="13.796875" bestFit="1" customWidth="1"/>
    <col min="97" max="97" width="15.3984375" bestFit="1" customWidth="1"/>
    <col min="98" max="98" width="13.796875" bestFit="1" customWidth="1"/>
    <col min="99" max="99" width="15.3984375" bestFit="1" customWidth="1"/>
    <col min="100" max="100" width="13.796875" bestFit="1" customWidth="1"/>
    <col min="101" max="101" width="15.3984375" bestFit="1" customWidth="1"/>
    <col min="102" max="102" width="13.796875" bestFit="1" customWidth="1"/>
    <col min="103" max="103" width="15.3984375" bestFit="1" customWidth="1"/>
    <col min="104" max="104" width="13.796875" bestFit="1" customWidth="1"/>
    <col min="105" max="105" width="15.3984375" bestFit="1" customWidth="1"/>
    <col min="106" max="106" width="13.796875" bestFit="1" customWidth="1"/>
    <col min="107" max="107" width="15.3984375" bestFit="1" customWidth="1"/>
    <col min="108" max="108" width="13.796875" bestFit="1" customWidth="1"/>
    <col min="109" max="109" width="15.3984375" bestFit="1" customWidth="1"/>
    <col min="110" max="110" width="13.796875" bestFit="1" customWidth="1"/>
    <col min="111" max="111" width="15.3984375" bestFit="1" customWidth="1"/>
    <col min="112" max="112" width="13.796875" bestFit="1" customWidth="1"/>
    <col min="113" max="113" width="15.3984375" bestFit="1" customWidth="1"/>
    <col min="114" max="114" width="13.796875" bestFit="1" customWidth="1"/>
    <col min="115" max="115" width="15.3984375" bestFit="1" customWidth="1"/>
    <col min="116" max="116" width="13.796875" bestFit="1" customWidth="1"/>
    <col min="117" max="117" width="15.3984375" bestFit="1" customWidth="1"/>
    <col min="118" max="118" width="13.796875" bestFit="1" customWidth="1"/>
    <col min="119" max="119" width="15.3984375" bestFit="1" customWidth="1"/>
    <col min="120" max="120" width="19.796875" bestFit="1" customWidth="1"/>
    <col min="121" max="121" width="21.5" bestFit="1" customWidth="1"/>
  </cols>
  <sheetData>
    <row r="1" spans="1:15" ht="67.2" customHeight="1" x14ac:dyDescent="0.25">
      <c r="A1" s="2" t="s">
        <v>941</v>
      </c>
      <c r="B1" s="23" t="s">
        <v>905</v>
      </c>
      <c r="C1" s="11" t="s">
        <v>910</v>
      </c>
      <c r="D1" s="25" t="s">
        <v>950</v>
      </c>
      <c r="E1" s="25"/>
      <c r="F1" s="25"/>
      <c r="G1" s="25"/>
      <c r="H1" s="25"/>
      <c r="I1" s="25"/>
      <c r="J1" s="25"/>
      <c r="K1" s="25"/>
      <c r="L1" s="25"/>
      <c r="M1" s="25"/>
      <c r="N1" s="25"/>
      <c r="O1" s="25"/>
    </row>
    <row r="2" spans="1:15" x14ac:dyDescent="0.25">
      <c r="A2" s="2" t="s">
        <v>942</v>
      </c>
      <c r="B2" s="23" t="s">
        <v>908</v>
      </c>
    </row>
    <row r="4" spans="1:15" x14ac:dyDescent="0.25">
      <c r="A4" s="19" t="s">
        <v>935</v>
      </c>
      <c r="B4" s="19" t="s">
        <v>936</v>
      </c>
      <c r="C4" s="7"/>
      <c r="D4" s="7"/>
      <c r="E4" s="7"/>
      <c r="F4" s="7"/>
      <c r="G4" s="7"/>
      <c r="H4" s="7"/>
      <c r="I4" s="7"/>
      <c r="J4" s="7"/>
      <c r="K4" s="7"/>
      <c r="L4" s="7"/>
    </row>
    <row r="5" spans="1:15" x14ac:dyDescent="0.25">
      <c r="A5" s="19" t="s">
        <v>911</v>
      </c>
      <c r="B5" s="7" t="s">
        <v>21</v>
      </c>
      <c r="C5" s="7" t="s">
        <v>61</v>
      </c>
      <c r="D5" s="7" t="s">
        <v>78</v>
      </c>
      <c r="E5" s="7" t="s">
        <v>218</v>
      </c>
      <c r="F5" s="7" t="s">
        <v>32</v>
      </c>
      <c r="G5" s="7" t="s">
        <v>52</v>
      </c>
      <c r="H5" s="7" t="s">
        <v>36</v>
      </c>
      <c r="I5" s="7" t="s">
        <v>120</v>
      </c>
      <c r="J5" s="7" t="s">
        <v>59</v>
      </c>
      <c r="K5" s="7" t="s">
        <v>55</v>
      </c>
      <c r="L5" s="7" t="s">
        <v>903</v>
      </c>
    </row>
    <row r="6" spans="1:15" x14ac:dyDescent="0.25">
      <c r="A6" s="20">
        <v>1</v>
      </c>
      <c r="B6" s="7">
        <v>8</v>
      </c>
      <c r="C6" s="7">
        <v>2</v>
      </c>
      <c r="D6" s="7">
        <v>9</v>
      </c>
      <c r="E6" s="7">
        <v>12</v>
      </c>
      <c r="F6" s="7">
        <v>18</v>
      </c>
      <c r="G6" s="7">
        <v>6</v>
      </c>
      <c r="H6" s="7">
        <v>5</v>
      </c>
      <c r="I6" s="7">
        <v>4</v>
      </c>
      <c r="J6" s="7">
        <v>19</v>
      </c>
      <c r="K6" s="7">
        <v>5</v>
      </c>
      <c r="L6" s="7">
        <v>88</v>
      </c>
    </row>
    <row r="7" spans="1:15" x14ac:dyDescent="0.25">
      <c r="A7" s="20">
        <v>2</v>
      </c>
      <c r="B7" s="7">
        <v>2</v>
      </c>
      <c r="C7" s="7">
        <v>3</v>
      </c>
      <c r="D7" s="7">
        <v>6</v>
      </c>
      <c r="E7" s="7">
        <v>6</v>
      </c>
      <c r="F7" s="7">
        <v>16</v>
      </c>
      <c r="G7" s="7">
        <v>9</v>
      </c>
      <c r="H7" s="7">
        <v>9</v>
      </c>
      <c r="I7" s="7">
        <v>9</v>
      </c>
      <c r="J7" s="7">
        <v>5</v>
      </c>
      <c r="K7" s="7">
        <v>2</v>
      </c>
      <c r="L7" s="7">
        <v>67</v>
      </c>
    </row>
    <row r="8" spans="1:15" x14ac:dyDescent="0.25">
      <c r="A8" s="20">
        <v>3</v>
      </c>
      <c r="B8" s="7">
        <v>3</v>
      </c>
      <c r="C8" s="7">
        <v>7</v>
      </c>
      <c r="D8" s="7">
        <v>13</v>
      </c>
      <c r="E8" s="7">
        <v>3</v>
      </c>
      <c r="F8" s="7">
        <v>10</v>
      </c>
      <c r="G8" s="7">
        <v>6</v>
      </c>
      <c r="H8" s="7">
        <v>6</v>
      </c>
      <c r="I8" s="7">
        <v>3</v>
      </c>
      <c r="J8" s="7">
        <v>11</v>
      </c>
      <c r="K8" s="7">
        <v>1</v>
      </c>
      <c r="L8" s="7">
        <v>63</v>
      </c>
    </row>
    <row r="9" spans="1:15" x14ac:dyDescent="0.25">
      <c r="A9" s="20">
        <v>4</v>
      </c>
      <c r="B9" s="7">
        <v>3</v>
      </c>
      <c r="C9" s="7">
        <v>4</v>
      </c>
      <c r="D9" s="7">
        <v>2</v>
      </c>
      <c r="E9" s="7"/>
      <c r="F9" s="7">
        <v>4</v>
      </c>
      <c r="G9" s="7">
        <v>6</v>
      </c>
      <c r="H9" s="7">
        <v>2</v>
      </c>
      <c r="I9" s="7">
        <v>1</v>
      </c>
      <c r="J9" s="7">
        <v>6</v>
      </c>
      <c r="K9" s="7">
        <v>1</v>
      </c>
      <c r="L9" s="7">
        <v>29</v>
      </c>
    </row>
    <row r="10" spans="1:15" x14ac:dyDescent="0.25">
      <c r="A10" s="20">
        <v>5</v>
      </c>
      <c r="B10" s="7">
        <v>1</v>
      </c>
      <c r="C10" s="7"/>
      <c r="D10" s="7">
        <v>1</v>
      </c>
      <c r="E10" s="7"/>
      <c r="F10" s="7"/>
      <c r="G10" s="7">
        <v>1</v>
      </c>
      <c r="H10" s="7"/>
      <c r="I10" s="7">
        <v>1</v>
      </c>
      <c r="J10" s="7"/>
      <c r="K10" s="7">
        <v>1</v>
      </c>
      <c r="L10" s="7">
        <v>5</v>
      </c>
    </row>
    <row r="11" spans="1:15" x14ac:dyDescent="0.25">
      <c r="A11" s="20" t="s">
        <v>903</v>
      </c>
      <c r="B11" s="7">
        <v>17</v>
      </c>
      <c r="C11" s="7">
        <v>16</v>
      </c>
      <c r="D11" s="7">
        <v>31</v>
      </c>
      <c r="E11" s="7">
        <v>21</v>
      </c>
      <c r="F11" s="7">
        <v>48</v>
      </c>
      <c r="G11" s="7">
        <v>28</v>
      </c>
      <c r="H11" s="7">
        <v>22</v>
      </c>
      <c r="I11" s="7">
        <v>18</v>
      </c>
      <c r="J11" s="7">
        <v>41</v>
      </c>
      <c r="K11" s="7">
        <v>10</v>
      </c>
      <c r="L11" s="7">
        <v>252</v>
      </c>
    </row>
  </sheetData>
  <mergeCells count="1">
    <mergeCell ref="D1:O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6016-F2B1-4150-AA30-4A652C76CC99}">
  <sheetPr>
    <tabColor theme="3" tint="0.749992370372631"/>
  </sheetPr>
  <dimension ref="A1:R8"/>
  <sheetViews>
    <sheetView rightToLeft="1" workbookViewId="0">
      <selection activeCell="D9" sqref="D9"/>
    </sheetView>
  </sheetViews>
  <sheetFormatPr defaultRowHeight="13.8" x14ac:dyDescent="0.25"/>
  <cols>
    <col min="1" max="1" width="16.3984375" bestFit="1" customWidth="1"/>
    <col min="2" max="2" width="14.3984375" bestFit="1" customWidth="1"/>
    <col min="3" max="3" width="7.69921875" bestFit="1" customWidth="1"/>
    <col min="4" max="4" width="10.3984375" bestFit="1" customWidth="1"/>
    <col min="5" max="5" width="8.5" bestFit="1" customWidth="1"/>
    <col min="6" max="6" width="16.5" bestFit="1" customWidth="1"/>
    <col min="7" max="7" width="7.8984375" bestFit="1" customWidth="1"/>
    <col min="8" max="8" width="13.296875" bestFit="1" customWidth="1"/>
    <col min="9" max="9" width="15.296875" bestFit="1" customWidth="1"/>
    <col min="10" max="10" width="8.19921875" bestFit="1" customWidth="1"/>
    <col min="11" max="11" width="8.5" bestFit="1" customWidth="1"/>
    <col min="12" max="12" width="10" bestFit="1" customWidth="1"/>
    <col min="13" max="13" width="10.69921875" bestFit="1" customWidth="1"/>
    <col min="14" max="14" width="9.09765625" bestFit="1" customWidth="1"/>
    <col min="15" max="15" width="8.8984375" bestFit="1" customWidth="1"/>
    <col min="16" max="16" width="8.09765625" bestFit="1" customWidth="1"/>
    <col min="17" max="17" width="12.5" bestFit="1" customWidth="1"/>
    <col min="18" max="18" width="8.19921875" bestFit="1" customWidth="1"/>
    <col min="19" max="32" width="17.8984375" bestFit="1" customWidth="1"/>
    <col min="33" max="33" width="23.09765625" bestFit="1" customWidth="1"/>
    <col min="34" max="34" width="23.8984375" bestFit="1" customWidth="1"/>
  </cols>
  <sheetData>
    <row r="1" spans="1:18" x14ac:dyDescent="0.25">
      <c r="A1" s="2" t="s">
        <v>941</v>
      </c>
      <c r="B1" s="3" t="s">
        <v>905</v>
      </c>
      <c r="C1" s="26" t="s">
        <v>937</v>
      </c>
      <c r="D1" s="26"/>
      <c r="E1" s="26"/>
    </row>
    <row r="3" spans="1:18" x14ac:dyDescent="0.25">
      <c r="A3" s="23"/>
      <c r="B3" s="22" t="s">
        <v>904</v>
      </c>
      <c r="C3" s="23"/>
      <c r="D3" s="23"/>
      <c r="E3" s="23"/>
      <c r="F3" s="23"/>
      <c r="G3" s="23"/>
      <c r="H3" s="23"/>
      <c r="I3" s="23"/>
      <c r="J3" s="23"/>
      <c r="K3" s="23"/>
      <c r="L3" s="23"/>
      <c r="M3" s="23"/>
      <c r="N3" s="23"/>
      <c r="O3" s="23"/>
      <c r="P3" s="23"/>
      <c r="Q3" s="23"/>
      <c r="R3" s="23"/>
    </row>
    <row r="4" spans="1:18" x14ac:dyDescent="0.25">
      <c r="A4" s="22" t="s">
        <v>912</v>
      </c>
      <c r="B4" s="23" t="s">
        <v>899</v>
      </c>
      <c r="C4" s="23" t="s">
        <v>891</v>
      </c>
      <c r="D4" s="23" t="s">
        <v>880</v>
      </c>
      <c r="E4" s="23" t="s">
        <v>885</v>
      </c>
      <c r="F4" s="23" t="s">
        <v>901</v>
      </c>
      <c r="G4" s="23" t="s">
        <v>890</v>
      </c>
      <c r="H4" s="23" t="s">
        <v>882</v>
      </c>
      <c r="I4" s="23" t="s">
        <v>888</v>
      </c>
      <c r="J4" s="23" t="s">
        <v>887</v>
      </c>
      <c r="K4" s="23" t="s">
        <v>893</v>
      </c>
      <c r="L4" s="23" t="s">
        <v>900</v>
      </c>
      <c r="M4" s="23" t="s">
        <v>884</v>
      </c>
      <c r="N4" s="23" t="s">
        <v>896</v>
      </c>
      <c r="O4" s="23" t="s">
        <v>895</v>
      </c>
      <c r="P4" s="23" t="s">
        <v>18</v>
      </c>
      <c r="Q4" s="23" t="s">
        <v>897</v>
      </c>
      <c r="R4" s="23" t="s">
        <v>903</v>
      </c>
    </row>
    <row r="5" spans="1:18" x14ac:dyDescent="0.25">
      <c r="A5" s="23" t="s">
        <v>943</v>
      </c>
      <c r="B5" s="24">
        <v>193.04</v>
      </c>
      <c r="C5" s="24">
        <v>187.96</v>
      </c>
      <c r="D5" s="24">
        <v>187.96</v>
      </c>
      <c r="E5" s="24">
        <v>187.96</v>
      </c>
      <c r="F5" s="24">
        <v>187.96</v>
      </c>
      <c r="G5" s="24">
        <v>187.96</v>
      </c>
      <c r="H5" s="24">
        <v>182.88</v>
      </c>
      <c r="I5" s="24">
        <v>182.88</v>
      </c>
      <c r="J5" s="24">
        <v>182.88</v>
      </c>
      <c r="K5" s="24">
        <v>182.88</v>
      </c>
      <c r="L5" s="24">
        <v>175.26</v>
      </c>
      <c r="M5" s="24">
        <v>172.72</v>
      </c>
      <c r="N5" s="24">
        <v>172.72</v>
      </c>
      <c r="O5" s="24">
        <v>172.72</v>
      </c>
      <c r="P5" s="24">
        <v>170.18</v>
      </c>
      <c r="Q5" s="24">
        <v>154.94</v>
      </c>
      <c r="R5" s="24">
        <v>2882.9000000000005</v>
      </c>
    </row>
    <row r="6" spans="1:18" x14ac:dyDescent="0.25">
      <c r="A6" s="23" t="s">
        <v>944</v>
      </c>
      <c r="B6" s="24">
        <v>76.2</v>
      </c>
      <c r="C6" s="24">
        <v>88.9</v>
      </c>
      <c r="D6" s="24">
        <v>84.8</v>
      </c>
      <c r="E6" s="24">
        <v>78</v>
      </c>
      <c r="F6" s="24">
        <v>83</v>
      </c>
      <c r="G6" s="24">
        <v>87.1</v>
      </c>
      <c r="H6" s="24">
        <v>82.1</v>
      </c>
      <c r="I6" s="24">
        <v>79.8</v>
      </c>
      <c r="J6" s="24">
        <v>76.2</v>
      </c>
      <c r="K6" s="24">
        <v>86.2</v>
      </c>
      <c r="L6" s="24">
        <v>68</v>
      </c>
      <c r="M6" s="24">
        <v>67.099999999999994</v>
      </c>
      <c r="N6" s="24">
        <v>76.2</v>
      </c>
      <c r="O6" s="24">
        <v>66.2</v>
      </c>
      <c r="P6" s="24">
        <v>72.099999999999994</v>
      </c>
      <c r="Q6" s="24">
        <v>69.900000000000006</v>
      </c>
      <c r="R6" s="24">
        <v>1241.8000000000002</v>
      </c>
    </row>
    <row r="7" spans="1:18" ht="13.8" customHeight="1" x14ac:dyDescent="0.25">
      <c r="A7" s="27" t="s">
        <v>952</v>
      </c>
      <c r="B7" s="27"/>
      <c r="C7" s="27"/>
      <c r="D7" s="27"/>
      <c r="E7" s="27"/>
      <c r="F7" s="27"/>
      <c r="G7" s="27"/>
      <c r="H7" s="27"/>
      <c r="I7" s="27"/>
      <c r="J7" s="27"/>
      <c r="K7" s="27"/>
      <c r="L7" s="27"/>
    </row>
    <row r="8" spans="1:18" ht="43.2" customHeight="1" x14ac:dyDescent="0.25">
      <c r="A8" s="25"/>
      <c r="B8" s="25"/>
      <c r="C8" s="25"/>
      <c r="D8" s="25"/>
      <c r="E8" s="25"/>
      <c r="F8" s="25"/>
      <c r="G8" s="25"/>
      <c r="H8" s="25"/>
      <c r="I8" s="25"/>
      <c r="J8" s="25"/>
      <c r="K8" s="25"/>
      <c r="L8" s="25"/>
    </row>
  </sheetData>
  <sortState xmlns:xlrd2="http://schemas.microsoft.com/office/spreadsheetml/2017/richdata2" columnSort="1" ref="A3:C20">
    <sortCondition ref="C3"/>
  </sortState>
  <mergeCells count="2">
    <mergeCell ref="C1:E1"/>
    <mergeCell ref="A7:L8"/>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C7E92-C19C-4A98-A923-A0D8CBCB815F}">
  <sheetPr>
    <tabColor theme="3" tint="0.749992370372631"/>
  </sheetPr>
  <dimension ref="A1:I11"/>
  <sheetViews>
    <sheetView rightToLeft="1" workbookViewId="0">
      <selection activeCell="F6" sqref="F6"/>
    </sheetView>
  </sheetViews>
  <sheetFormatPr defaultRowHeight="13.8" x14ac:dyDescent="0.25"/>
  <cols>
    <col min="1" max="1" width="11.09765625" bestFit="1" customWidth="1"/>
    <col min="2" max="2" width="16.296875" bestFit="1" customWidth="1"/>
    <col min="3" max="3" width="19.19921875" bestFit="1" customWidth="1"/>
    <col min="4" max="4" width="16.296875" bestFit="1" customWidth="1"/>
    <col min="5" max="5" width="19.19921875" bestFit="1" customWidth="1"/>
    <col min="6" max="6" width="16.296875" bestFit="1" customWidth="1"/>
    <col min="7" max="7" width="19.19921875" bestFit="1" customWidth="1"/>
    <col min="8" max="8" width="22.09765625" bestFit="1" customWidth="1"/>
    <col min="9" max="9" width="24.8984375" bestFit="1" customWidth="1"/>
    <col min="10" max="10" width="24.59765625" bestFit="1" customWidth="1"/>
    <col min="11" max="11" width="26.59765625" bestFit="1" customWidth="1"/>
    <col min="12" max="12" width="18.59765625" bestFit="1" customWidth="1"/>
    <col min="13" max="13" width="20.5" bestFit="1" customWidth="1"/>
    <col min="14" max="14" width="18.59765625" bestFit="1" customWidth="1"/>
    <col min="15" max="15" width="20.5" bestFit="1" customWidth="1"/>
    <col min="16" max="16" width="18.59765625" bestFit="1" customWidth="1"/>
    <col min="17" max="17" width="20.5" bestFit="1" customWidth="1"/>
    <col min="18" max="18" width="18.59765625" bestFit="1" customWidth="1"/>
    <col min="19" max="19" width="20.5" bestFit="1" customWidth="1"/>
    <col min="20" max="20" width="18.59765625" bestFit="1" customWidth="1"/>
    <col min="21" max="21" width="20.5" bestFit="1" customWidth="1"/>
    <col min="22" max="22" width="18.59765625" bestFit="1" customWidth="1"/>
    <col min="23" max="23" width="20.5" bestFit="1" customWidth="1"/>
    <col min="24" max="24" width="18.59765625" bestFit="1" customWidth="1"/>
    <col min="25" max="25" width="20.5" bestFit="1" customWidth="1"/>
    <col min="26" max="26" width="18.59765625" bestFit="1" customWidth="1"/>
    <col min="27" max="27" width="20.5" bestFit="1" customWidth="1"/>
    <col min="28" max="28" width="18.59765625" bestFit="1" customWidth="1"/>
    <col min="29" max="29" width="20.5" bestFit="1" customWidth="1"/>
    <col min="30" max="30" width="18.59765625" bestFit="1" customWidth="1"/>
    <col min="31" max="31" width="20.5" bestFit="1" customWidth="1"/>
    <col min="32" max="32" width="18.59765625" bestFit="1" customWidth="1"/>
    <col min="33" max="33" width="20.5" bestFit="1" customWidth="1"/>
    <col min="34" max="34" width="18.59765625" bestFit="1" customWidth="1"/>
    <col min="35" max="35" width="20.5" bestFit="1" customWidth="1"/>
    <col min="36" max="36" width="18.59765625" bestFit="1" customWidth="1"/>
    <col min="37" max="37" width="20.5" bestFit="1" customWidth="1"/>
    <col min="38" max="38" width="18.59765625" bestFit="1" customWidth="1"/>
    <col min="39" max="39" width="20.5" bestFit="1" customWidth="1"/>
    <col min="40" max="40" width="18.59765625" bestFit="1" customWidth="1"/>
    <col min="41" max="41" width="20.5" bestFit="1" customWidth="1"/>
    <col min="42" max="42" width="24.59765625" bestFit="1" customWidth="1"/>
    <col min="43" max="43" width="26.59765625" bestFit="1" customWidth="1"/>
  </cols>
  <sheetData>
    <row r="1" spans="1:9" ht="75" customHeight="1" x14ac:dyDescent="0.25">
      <c r="A1" s="19" t="s">
        <v>945</v>
      </c>
      <c r="B1" s="20" t="s">
        <v>51</v>
      </c>
      <c r="C1" s="11" t="s">
        <v>938</v>
      </c>
      <c r="D1" s="25" t="s">
        <v>953</v>
      </c>
      <c r="E1" s="25"/>
      <c r="F1" s="25"/>
      <c r="G1" s="25"/>
      <c r="H1" s="25"/>
      <c r="I1" s="25"/>
    </row>
    <row r="3" spans="1:9" x14ac:dyDescent="0.25">
      <c r="A3" s="7"/>
      <c r="B3" s="19" t="s">
        <v>904</v>
      </c>
      <c r="C3" s="7"/>
      <c r="D3" s="7"/>
      <c r="E3" s="7"/>
      <c r="F3" s="7"/>
      <c r="G3" s="7"/>
      <c r="H3" s="7"/>
      <c r="I3" s="7"/>
    </row>
    <row r="4" spans="1:9" x14ac:dyDescent="0.25">
      <c r="A4" s="7"/>
      <c r="B4" s="7">
        <v>19</v>
      </c>
      <c r="C4" s="7"/>
      <c r="D4" s="7">
        <v>20</v>
      </c>
      <c r="E4" s="7"/>
      <c r="F4" s="7">
        <v>21</v>
      </c>
      <c r="G4" s="7"/>
      <c r="H4" s="7" t="s">
        <v>948</v>
      </c>
      <c r="I4" s="7" t="s">
        <v>946</v>
      </c>
    </row>
    <row r="5" spans="1:9" x14ac:dyDescent="0.25">
      <c r="A5" s="19" t="s">
        <v>902</v>
      </c>
      <c r="B5" s="7" t="s">
        <v>942</v>
      </c>
      <c r="C5" s="7" t="s">
        <v>947</v>
      </c>
      <c r="D5" s="7" t="s">
        <v>942</v>
      </c>
      <c r="E5" s="7" t="s">
        <v>947</v>
      </c>
      <c r="F5" s="7" t="s">
        <v>942</v>
      </c>
      <c r="G5" s="7" t="s">
        <v>947</v>
      </c>
      <c r="H5" s="7"/>
      <c r="I5" s="7"/>
    </row>
    <row r="6" spans="1:9" x14ac:dyDescent="0.25">
      <c r="A6" s="20">
        <v>85</v>
      </c>
      <c r="B6" s="21">
        <v>3000</v>
      </c>
      <c r="C6" s="21">
        <v>900000</v>
      </c>
      <c r="D6" s="21"/>
      <c r="E6" s="21"/>
      <c r="F6" s="21"/>
      <c r="G6" s="21"/>
      <c r="H6" s="21">
        <v>3000</v>
      </c>
      <c r="I6" s="21">
        <v>900000</v>
      </c>
    </row>
    <row r="7" spans="1:9" x14ac:dyDescent="0.25">
      <c r="A7" s="20">
        <v>88</v>
      </c>
      <c r="B7" s="21"/>
      <c r="C7" s="21"/>
      <c r="D7" s="21">
        <v>24000</v>
      </c>
      <c r="E7" s="21">
        <v>10500000</v>
      </c>
      <c r="F7" s="21"/>
      <c r="G7" s="21"/>
      <c r="H7" s="21">
        <v>24000</v>
      </c>
      <c r="I7" s="21">
        <v>10500000</v>
      </c>
    </row>
    <row r="8" spans="1:9" x14ac:dyDescent="0.25">
      <c r="A8" s="20">
        <v>89</v>
      </c>
      <c r="B8" s="21"/>
      <c r="C8" s="21"/>
      <c r="D8" s="21"/>
      <c r="E8" s="21"/>
      <c r="F8" s="21">
        <v>25000</v>
      </c>
      <c r="G8" s="21">
        <v>12000000</v>
      </c>
      <c r="H8" s="21">
        <v>25000</v>
      </c>
      <c r="I8" s="21">
        <v>12000000</v>
      </c>
    </row>
    <row r="9" spans="1:9" x14ac:dyDescent="0.25">
      <c r="A9" s="20">
        <v>90</v>
      </c>
      <c r="B9" s="21"/>
      <c r="C9" s="21"/>
      <c r="D9" s="21">
        <v>12000</v>
      </c>
      <c r="E9" s="21">
        <v>14000000</v>
      </c>
      <c r="F9" s="21"/>
      <c r="G9" s="21"/>
      <c r="H9" s="21">
        <v>12000</v>
      </c>
      <c r="I9" s="21">
        <v>14000000</v>
      </c>
    </row>
    <row r="10" spans="1:9" x14ac:dyDescent="0.25">
      <c r="A10" s="20">
        <v>94</v>
      </c>
      <c r="B10" s="21"/>
      <c r="C10" s="21"/>
      <c r="D10" s="21">
        <v>26000</v>
      </c>
      <c r="E10" s="21">
        <v>33500000</v>
      </c>
      <c r="F10" s="21"/>
      <c r="G10" s="21"/>
      <c r="H10" s="21">
        <v>26000</v>
      </c>
      <c r="I10" s="21">
        <v>33500000</v>
      </c>
    </row>
    <row r="11" spans="1:9" x14ac:dyDescent="0.25">
      <c r="A11" s="20" t="s">
        <v>903</v>
      </c>
      <c r="B11" s="21">
        <v>3000</v>
      </c>
      <c r="C11" s="21">
        <v>900000</v>
      </c>
      <c r="D11" s="21">
        <v>62000</v>
      </c>
      <c r="E11" s="21">
        <v>33500000</v>
      </c>
      <c r="F11" s="21">
        <v>25000</v>
      </c>
      <c r="G11" s="21">
        <v>12000000</v>
      </c>
      <c r="H11" s="21">
        <v>90000</v>
      </c>
      <c r="I11" s="21">
        <v>33500000</v>
      </c>
    </row>
  </sheetData>
  <mergeCells count="1">
    <mergeCell ref="D1:I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ACCA-0281-44F2-867B-7E349C65D96F}">
  <sheetPr>
    <tabColor theme="3" tint="0.749992370372631"/>
  </sheetPr>
  <dimension ref="A1:V11"/>
  <sheetViews>
    <sheetView rightToLeft="1" workbookViewId="0">
      <selection activeCell="A5" sqref="A5"/>
    </sheetView>
  </sheetViews>
  <sheetFormatPr defaultRowHeight="13.8" x14ac:dyDescent="0.25"/>
  <cols>
    <col min="1" max="1" width="13.796875" bestFit="1" customWidth="1"/>
    <col min="2" max="2" width="14.3984375" customWidth="1"/>
    <col min="3" max="20" width="5.19921875" customWidth="1"/>
    <col min="21" max="36" width="22.296875" bestFit="1" customWidth="1"/>
    <col min="37" max="37" width="19.796875" bestFit="1" customWidth="1"/>
    <col min="38" max="38" width="28.296875" bestFit="1" customWidth="1"/>
    <col min="39" max="44" width="14.3984375" bestFit="1" customWidth="1"/>
    <col min="45" max="45" width="19.796875" bestFit="1" customWidth="1"/>
    <col min="46" max="46" width="16.8984375" bestFit="1" customWidth="1"/>
    <col min="47" max="52" width="19.8984375" bestFit="1" customWidth="1"/>
    <col min="53" max="53" width="19.796875" bestFit="1" customWidth="1"/>
    <col min="54" max="54" width="26" bestFit="1" customWidth="1"/>
  </cols>
  <sheetData>
    <row r="1" spans="1:22" ht="21" customHeight="1" x14ac:dyDescent="0.25">
      <c r="A1" s="2" t="s">
        <v>7</v>
      </c>
      <c r="B1" s="3" t="s">
        <v>905</v>
      </c>
      <c r="C1" s="26" t="s">
        <v>939</v>
      </c>
      <c r="D1" s="26"/>
      <c r="E1" s="26"/>
      <c r="F1" s="26"/>
      <c r="G1" s="26"/>
      <c r="H1" s="26"/>
      <c r="I1" s="26"/>
      <c r="J1" s="16"/>
      <c r="K1" s="25" t="s">
        <v>954</v>
      </c>
      <c r="L1" s="25"/>
      <c r="M1" s="25"/>
      <c r="N1" s="25"/>
      <c r="O1" s="25"/>
      <c r="P1" s="25"/>
      <c r="Q1" s="25"/>
      <c r="R1" s="25"/>
      <c r="S1" s="25"/>
      <c r="T1" s="25"/>
      <c r="U1" s="25"/>
      <c r="V1" s="25"/>
    </row>
    <row r="2" spans="1:22" ht="49.2" customHeight="1" x14ac:dyDescent="0.25">
      <c r="A2" s="2" t="s">
        <v>2</v>
      </c>
      <c r="B2" s="3" t="s">
        <v>905</v>
      </c>
      <c r="C2" s="26" t="s">
        <v>940</v>
      </c>
      <c r="D2" s="26"/>
      <c r="E2" s="26"/>
      <c r="F2" s="26"/>
      <c r="G2" s="26"/>
      <c r="H2" s="26"/>
      <c r="I2" s="26"/>
      <c r="K2" s="25"/>
      <c r="L2" s="25"/>
      <c r="M2" s="25"/>
      <c r="N2" s="25"/>
      <c r="O2" s="25"/>
      <c r="P2" s="25"/>
      <c r="Q2" s="25"/>
      <c r="R2" s="25"/>
      <c r="S2" s="25"/>
      <c r="T2" s="25"/>
      <c r="U2" s="25"/>
      <c r="V2" s="25"/>
    </row>
    <row r="4" spans="1:22" x14ac:dyDescent="0.25">
      <c r="A4" s="2" t="s">
        <v>909</v>
      </c>
      <c r="B4" s="2" t="s">
        <v>914</v>
      </c>
    </row>
    <row r="5" spans="1:22" x14ac:dyDescent="0.25">
      <c r="A5" s="2" t="s">
        <v>902</v>
      </c>
      <c r="B5">
        <v>1</v>
      </c>
      <c r="C5">
        <v>2</v>
      </c>
      <c r="D5">
        <v>3</v>
      </c>
      <c r="E5">
        <v>4</v>
      </c>
      <c r="F5">
        <v>5</v>
      </c>
      <c r="G5">
        <v>7</v>
      </c>
      <c r="H5">
        <v>8</v>
      </c>
      <c r="I5">
        <v>9</v>
      </c>
      <c r="J5">
        <v>10</v>
      </c>
      <c r="K5">
        <v>11</v>
      </c>
      <c r="L5">
        <v>13</v>
      </c>
      <c r="M5">
        <v>14</v>
      </c>
      <c r="N5">
        <v>15</v>
      </c>
      <c r="O5">
        <v>17</v>
      </c>
      <c r="P5">
        <v>18</v>
      </c>
      <c r="Q5">
        <v>19</v>
      </c>
      <c r="R5">
        <v>21</v>
      </c>
      <c r="S5" t="s">
        <v>913</v>
      </c>
      <c r="T5" t="s">
        <v>903</v>
      </c>
    </row>
    <row r="6" spans="1:22" x14ac:dyDescent="0.25">
      <c r="A6" s="3">
        <v>1</v>
      </c>
      <c r="B6">
        <v>3</v>
      </c>
      <c r="S6">
        <v>3</v>
      </c>
      <c r="T6">
        <v>6</v>
      </c>
    </row>
    <row r="7" spans="1:22" x14ac:dyDescent="0.25">
      <c r="A7" s="3">
        <v>2</v>
      </c>
      <c r="C7">
        <v>1</v>
      </c>
      <c r="D7">
        <v>2</v>
      </c>
      <c r="E7">
        <v>1</v>
      </c>
      <c r="L7">
        <v>1</v>
      </c>
      <c r="S7">
        <v>4</v>
      </c>
      <c r="T7">
        <v>9</v>
      </c>
    </row>
    <row r="8" spans="1:22" x14ac:dyDescent="0.25">
      <c r="A8" s="3">
        <v>3</v>
      </c>
      <c r="F8">
        <v>3</v>
      </c>
      <c r="H8">
        <v>1</v>
      </c>
      <c r="I8">
        <v>1</v>
      </c>
      <c r="N8">
        <v>1</v>
      </c>
      <c r="O8">
        <v>1</v>
      </c>
      <c r="P8">
        <v>1</v>
      </c>
      <c r="R8">
        <v>1</v>
      </c>
      <c r="S8">
        <v>3</v>
      </c>
      <c r="T8">
        <v>12</v>
      </c>
    </row>
    <row r="9" spans="1:22" x14ac:dyDescent="0.25">
      <c r="A9" s="3">
        <v>4</v>
      </c>
      <c r="G9">
        <v>2</v>
      </c>
      <c r="I9">
        <v>1</v>
      </c>
      <c r="J9">
        <v>5</v>
      </c>
      <c r="K9">
        <v>3</v>
      </c>
      <c r="M9">
        <v>1</v>
      </c>
      <c r="S9">
        <v>3</v>
      </c>
      <c r="T9">
        <v>15</v>
      </c>
    </row>
    <row r="10" spans="1:22" x14ac:dyDescent="0.25">
      <c r="A10" s="3">
        <v>5</v>
      </c>
      <c r="G10">
        <v>1</v>
      </c>
      <c r="J10">
        <v>1</v>
      </c>
      <c r="Q10">
        <v>1</v>
      </c>
      <c r="S10">
        <v>1</v>
      </c>
      <c r="T10">
        <v>4</v>
      </c>
    </row>
    <row r="11" spans="1:22" x14ac:dyDescent="0.25">
      <c r="A11" s="3" t="s">
        <v>903</v>
      </c>
      <c r="B11">
        <v>3</v>
      </c>
      <c r="C11">
        <v>1</v>
      </c>
      <c r="D11">
        <v>2</v>
      </c>
      <c r="E11">
        <v>1</v>
      </c>
      <c r="F11">
        <v>3</v>
      </c>
      <c r="G11">
        <v>3</v>
      </c>
      <c r="H11">
        <v>1</v>
      </c>
      <c r="I11">
        <v>2</v>
      </c>
      <c r="J11">
        <v>6</v>
      </c>
      <c r="K11">
        <v>3</v>
      </c>
      <c r="L11">
        <v>1</v>
      </c>
      <c r="M11">
        <v>1</v>
      </c>
      <c r="N11">
        <v>1</v>
      </c>
      <c r="O11">
        <v>1</v>
      </c>
      <c r="P11">
        <v>1</v>
      </c>
      <c r="Q11">
        <v>1</v>
      </c>
      <c r="R11">
        <v>1</v>
      </c>
      <c r="S11">
        <v>14</v>
      </c>
      <c r="T11">
        <v>46</v>
      </c>
    </row>
  </sheetData>
  <mergeCells count="3">
    <mergeCell ref="C1:I1"/>
    <mergeCell ref="C2:I2"/>
    <mergeCell ref="K1:V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6755A-DC2D-4ADA-980B-06FAAB45865B}">
  <sheetPr>
    <tabColor theme="3" tint="0.749992370372631"/>
  </sheetPr>
  <dimension ref="A1:W15"/>
  <sheetViews>
    <sheetView rightToLeft="1" workbookViewId="0">
      <selection activeCell="D8" sqref="D8"/>
    </sheetView>
  </sheetViews>
  <sheetFormatPr defaultRowHeight="13.8" x14ac:dyDescent="0.25"/>
  <cols>
    <col min="1" max="1" width="11.59765625" bestFit="1" customWidth="1"/>
    <col min="2" max="2" width="18.69921875" bestFit="1" customWidth="1"/>
    <col min="3" max="3" width="16.3984375" customWidth="1"/>
    <col min="4" max="4" width="18.69921875" bestFit="1" customWidth="1"/>
    <col min="5" max="5" width="16.3984375" bestFit="1" customWidth="1"/>
    <col min="6" max="6" width="18.69921875" bestFit="1" customWidth="1"/>
    <col min="7" max="7" width="16.3984375" bestFit="1" customWidth="1"/>
    <col min="8" max="8" width="18.69921875" bestFit="1" customWidth="1"/>
    <col min="9" max="9" width="16.3984375" bestFit="1" customWidth="1"/>
    <col min="10" max="10" width="18.69921875" bestFit="1" customWidth="1"/>
    <col min="11" max="11" width="16.3984375" bestFit="1" customWidth="1"/>
    <col min="12" max="12" width="18.69921875" bestFit="1" customWidth="1"/>
    <col min="13" max="13" width="16.3984375" bestFit="1" customWidth="1"/>
    <col min="14" max="14" width="18.69921875" bestFit="1" customWidth="1"/>
    <col min="15" max="15" width="16.3984375" bestFit="1" customWidth="1"/>
    <col min="16" max="16" width="18.69921875" bestFit="1" customWidth="1"/>
    <col min="17" max="17" width="16.3984375" bestFit="1" customWidth="1"/>
    <col min="18" max="18" width="18.69921875" bestFit="1" customWidth="1"/>
    <col min="19" max="19" width="16.3984375" bestFit="1" customWidth="1"/>
    <col min="20" max="20" width="18.69921875" bestFit="1" customWidth="1"/>
    <col min="21" max="21" width="16.3984375" bestFit="1" customWidth="1"/>
    <col min="22" max="22" width="24.69921875" bestFit="1" customWidth="1"/>
    <col min="23" max="23" width="22.5" bestFit="1" customWidth="1"/>
    <col min="24" max="24" width="18.69921875" bestFit="1" customWidth="1"/>
    <col min="25" max="25" width="16.3984375" bestFit="1" customWidth="1"/>
    <col min="26" max="26" width="18.69921875" bestFit="1" customWidth="1"/>
    <col min="27" max="27" width="16.3984375" bestFit="1" customWidth="1"/>
    <col min="28" max="28" width="18.69921875" bestFit="1" customWidth="1"/>
    <col min="29" max="29" width="16.3984375" bestFit="1" customWidth="1"/>
    <col min="30" max="30" width="18.69921875" bestFit="1" customWidth="1"/>
    <col min="31" max="31" width="16.3984375" bestFit="1" customWidth="1"/>
    <col min="32" max="32" width="18.69921875" bestFit="1" customWidth="1"/>
    <col min="33" max="33" width="16.3984375" bestFit="1" customWidth="1"/>
    <col min="34" max="34" width="18.69921875" bestFit="1" customWidth="1"/>
    <col min="35" max="35" width="16.3984375" bestFit="1" customWidth="1"/>
    <col min="36" max="36" width="18.69921875" bestFit="1" customWidth="1"/>
    <col min="37" max="37" width="16.3984375" bestFit="1" customWidth="1"/>
    <col min="38" max="38" width="24.69921875" bestFit="1" customWidth="1"/>
    <col min="39" max="39" width="22.5" bestFit="1" customWidth="1"/>
    <col min="40" max="40" width="18.69921875" bestFit="1" customWidth="1"/>
    <col min="41" max="41" width="16.3984375" bestFit="1" customWidth="1"/>
    <col min="42" max="42" width="24.69921875" bestFit="1" customWidth="1"/>
    <col min="43" max="43" width="22.5" bestFit="1" customWidth="1"/>
    <col min="44" max="44" width="18.69921875" bestFit="1" customWidth="1"/>
    <col min="45" max="45" width="16.3984375" bestFit="1" customWidth="1"/>
    <col min="46" max="46" width="18.69921875" bestFit="1" customWidth="1"/>
    <col min="47" max="47" width="16.3984375" bestFit="1" customWidth="1"/>
    <col min="48" max="48" width="18.69921875" bestFit="1" customWidth="1"/>
    <col min="49" max="49" width="16.3984375" bestFit="1" customWidth="1"/>
    <col min="50" max="50" width="18.69921875" bestFit="1" customWidth="1"/>
    <col min="51" max="51" width="16.3984375" bestFit="1" customWidth="1"/>
    <col min="52" max="52" width="18.69921875" bestFit="1" customWidth="1"/>
    <col min="53" max="53" width="16.3984375" bestFit="1" customWidth="1"/>
    <col min="54" max="54" width="18.69921875" bestFit="1" customWidth="1"/>
    <col min="55" max="55" width="16.3984375" bestFit="1" customWidth="1"/>
    <col min="56" max="56" width="18.69921875" bestFit="1" customWidth="1"/>
    <col min="57" max="57" width="16.3984375" bestFit="1" customWidth="1"/>
    <col min="58" max="58" width="18.69921875" bestFit="1" customWidth="1"/>
    <col min="59" max="59" width="16.3984375" bestFit="1" customWidth="1"/>
    <col min="60" max="60" width="18.69921875" bestFit="1" customWidth="1"/>
    <col min="61" max="61" width="16.3984375" bestFit="1" customWidth="1"/>
    <col min="62" max="62" width="18.69921875" bestFit="1" customWidth="1"/>
    <col min="63" max="63" width="16.3984375" bestFit="1" customWidth="1"/>
    <col min="64" max="64" width="18.69921875" bestFit="1" customWidth="1"/>
    <col min="65" max="65" width="16.3984375" bestFit="1" customWidth="1"/>
    <col min="66" max="66" width="18.69921875" bestFit="1" customWidth="1"/>
    <col min="67" max="67" width="16.3984375" bestFit="1" customWidth="1"/>
    <col min="68" max="68" width="18.69921875" bestFit="1" customWidth="1"/>
    <col min="69" max="69" width="16.3984375" bestFit="1" customWidth="1"/>
    <col min="70" max="70" width="18.69921875" bestFit="1" customWidth="1"/>
    <col min="71" max="71" width="16.3984375" bestFit="1" customWidth="1"/>
    <col min="72" max="72" width="18.69921875" bestFit="1" customWidth="1"/>
    <col min="73" max="73" width="16.3984375" bestFit="1" customWidth="1"/>
    <col min="74" max="74" width="18.69921875" bestFit="1" customWidth="1"/>
    <col min="75" max="75" width="16.3984375" bestFit="1" customWidth="1"/>
    <col min="76" max="76" width="18.69921875" bestFit="1" customWidth="1"/>
    <col min="77" max="77" width="16.3984375" bestFit="1" customWidth="1"/>
    <col min="78" max="78" width="18.69921875" bestFit="1" customWidth="1"/>
    <col min="79" max="79" width="16.3984375" bestFit="1" customWidth="1"/>
    <col min="80" max="80" width="18.69921875" bestFit="1" customWidth="1"/>
    <col min="81" max="81" width="16.3984375" bestFit="1" customWidth="1"/>
    <col min="82" max="82" width="18.69921875" bestFit="1" customWidth="1"/>
    <col min="83" max="83" width="16.3984375" bestFit="1" customWidth="1"/>
    <col min="84" max="84" width="18.69921875" bestFit="1" customWidth="1"/>
    <col min="85" max="85" width="16.3984375" bestFit="1" customWidth="1"/>
    <col min="86" max="86" width="18.69921875" bestFit="1" customWidth="1"/>
    <col min="87" max="87" width="16.3984375" bestFit="1" customWidth="1"/>
    <col min="88" max="88" width="18.69921875" bestFit="1" customWidth="1"/>
    <col min="89" max="89" width="16.3984375" bestFit="1" customWidth="1"/>
    <col min="90" max="90" width="18.69921875" bestFit="1" customWidth="1"/>
    <col min="91" max="91" width="16.3984375" bestFit="1" customWidth="1"/>
    <col min="92" max="92" width="18.69921875" bestFit="1" customWidth="1"/>
    <col min="93" max="93" width="16.3984375" bestFit="1" customWidth="1"/>
    <col min="94" max="94" width="18.69921875" bestFit="1" customWidth="1"/>
    <col min="95" max="95" width="16.3984375" bestFit="1" customWidth="1"/>
    <col min="96" max="96" width="18.69921875" bestFit="1" customWidth="1"/>
    <col min="97" max="97" width="16.3984375" bestFit="1" customWidth="1"/>
    <col min="98" max="98" width="18.69921875" bestFit="1" customWidth="1"/>
    <col min="99" max="99" width="16.3984375" bestFit="1" customWidth="1"/>
    <col min="100" max="100" width="18.69921875" bestFit="1" customWidth="1"/>
    <col min="101" max="101" width="16.3984375" bestFit="1" customWidth="1"/>
    <col min="102" max="102" width="18.69921875" bestFit="1" customWidth="1"/>
    <col min="103" max="103" width="16.3984375" bestFit="1" customWidth="1"/>
    <col min="104" max="104" width="18.69921875" bestFit="1" customWidth="1"/>
    <col min="105" max="105" width="16.3984375" bestFit="1" customWidth="1"/>
    <col min="106" max="106" width="18.69921875" bestFit="1" customWidth="1"/>
    <col min="107" max="107" width="16.3984375" bestFit="1" customWidth="1"/>
    <col min="108" max="108" width="18.69921875" bestFit="1" customWidth="1"/>
    <col min="109" max="109" width="16.3984375" bestFit="1" customWidth="1"/>
    <col min="110" max="110" width="18.69921875" bestFit="1" customWidth="1"/>
    <col min="111" max="111" width="16.3984375" bestFit="1" customWidth="1"/>
    <col min="112" max="112" width="18.69921875" bestFit="1" customWidth="1"/>
    <col min="113" max="113" width="16.3984375" bestFit="1" customWidth="1"/>
    <col min="114" max="114" width="18.69921875" bestFit="1" customWidth="1"/>
    <col min="115" max="115" width="16.3984375" bestFit="1" customWidth="1"/>
    <col min="116" max="116" width="18.69921875" bestFit="1" customWidth="1"/>
    <col min="117" max="117" width="16.3984375" bestFit="1" customWidth="1"/>
    <col min="118" max="118" width="18.69921875" bestFit="1" customWidth="1"/>
    <col min="119" max="119" width="16.3984375" bestFit="1" customWidth="1"/>
    <col min="120" max="120" width="24.69921875" bestFit="1" customWidth="1"/>
    <col min="121" max="121" width="22.5" bestFit="1" customWidth="1"/>
    <col min="122" max="177" width="19.8984375" bestFit="1" customWidth="1"/>
    <col min="178" max="178" width="24.69921875" bestFit="1" customWidth="1"/>
    <col min="179" max="179" width="22.5" bestFit="1" customWidth="1"/>
    <col min="180" max="180" width="26" bestFit="1" customWidth="1"/>
  </cols>
  <sheetData>
    <row r="1" spans="1:23" x14ac:dyDescent="0.25">
      <c r="A1" s="2" t="s">
        <v>2</v>
      </c>
      <c r="B1" s="3" t="s">
        <v>905</v>
      </c>
      <c r="C1" s="25" t="s">
        <v>939</v>
      </c>
      <c r="D1" s="25"/>
      <c r="E1" s="25"/>
    </row>
    <row r="2" spans="1:23" ht="13.8" customHeight="1" x14ac:dyDescent="0.25">
      <c r="A2" s="2" t="s">
        <v>10</v>
      </c>
      <c r="B2" s="3" t="s">
        <v>905</v>
      </c>
      <c r="C2" s="25" t="s">
        <v>940</v>
      </c>
      <c r="D2" s="25"/>
      <c r="E2" s="25"/>
    </row>
    <row r="4" spans="1:23" x14ac:dyDescent="0.25">
      <c r="B4" s="2" t="s">
        <v>904</v>
      </c>
    </row>
    <row r="5" spans="1:23" x14ac:dyDescent="0.25">
      <c r="B5" t="s">
        <v>21</v>
      </c>
      <c r="D5" t="s">
        <v>82</v>
      </c>
      <c r="F5" t="s">
        <v>218</v>
      </c>
      <c r="H5" t="s">
        <v>32</v>
      </c>
      <c r="J5" t="s">
        <v>52</v>
      </c>
      <c r="L5" t="s">
        <v>36</v>
      </c>
      <c r="N5" t="s">
        <v>346</v>
      </c>
      <c r="P5" t="s">
        <v>42</v>
      </c>
      <c r="R5" t="s">
        <v>267</v>
      </c>
      <c r="T5" t="s">
        <v>258</v>
      </c>
      <c r="V5" t="s">
        <v>915</v>
      </c>
      <c r="W5" t="s">
        <v>916</v>
      </c>
    </row>
    <row r="6" spans="1:23" x14ac:dyDescent="0.25">
      <c r="A6" s="2" t="s">
        <v>902</v>
      </c>
      <c r="B6" t="s">
        <v>906</v>
      </c>
      <c r="C6" t="s">
        <v>917</v>
      </c>
      <c r="D6" t="s">
        <v>906</v>
      </c>
      <c r="E6" t="s">
        <v>917</v>
      </c>
      <c r="F6" t="s">
        <v>906</v>
      </c>
      <c r="G6" t="s">
        <v>917</v>
      </c>
      <c r="H6" t="s">
        <v>906</v>
      </c>
      <c r="I6" t="s">
        <v>917</v>
      </c>
      <c r="J6" t="s">
        <v>906</v>
      </c>
      <c r="K6" t="s">
        <v>917</v>
      </c>
      <c r="L6" t="s">
        <v>906</v>
      </c>
      <c r="M6" t="s">
        <v>917</v>
      </c>
      <c r="N6" t="s">
        <v>906</v>
      </c>
      <c r="O6" t="s">
        <v>917</v>
      </c>
      <c r="P6" t="s">
        <v>906</v>
      </c>
      <c r="Q6" t="s">
        <v>917</v>
      </c>
      <c r="R6" t="s">
        <v>906</v>
      </c>
      <c r="S6" t="s">
        <v>917</v>
      </c>
      <c r="T6" t="s">
        <v>906</v>
      </c>
      <c r="U6" t="s">
        <v>917</v>
      </c>
    </row>
    <row r="7" spans="1:23" x14ac:dyDescent="0.25">
      <c r="A7" s="3">
        <v>61</v>
      </c>
      <c r="B7" s="4"/>
      <c r="C7" s="5"/>
      <c r="D7" s="4"/>
      <c r="E7" s="5"/>
      <c r="F7" s="4"/>
      <c r="G7" s="5"/>
      <c r="H7" s="4">
        <v>550000</v>
      </c>
      <c r="I7" s="5">
        <v>85</v>
      </c>
      <c r="J7" s="4"/>
      <c r="K7" s="5"/>
      <c r="L7" s="4">
        <v>550000</v>
      </c>
      <c r="M7" s="5">
        <v>86</v>
      </c>
      <c r="N7" s="4"/>
      <c r="O7" s="5"/>
      <c r="P7" s="4">
        <v>500000</v>
      </c>
      <c r="Q7" s="5">
        <v>85</v>
      </c>
      <c r="R7" s="4"/>
      <c r="S7" s="5"/>
      <c r="T7" s="4"/>
      <c r="U7" s="5"/>
      <c r="V7" s="4">
        <v>533333.33333333337</v>
      </c>
      <c r="W7" s="5">
        <v>85.333333333333329</v>
      </c>
    </row>
    <row r="8" spans="1:23" x14ac:dyDescent="0.25">
      <c r="A8" s="3">
        <v>64</v>
      </c>
      <c r="B8" s="4"/>
      <c r="C8" s="5"/>
      <c r="D8" s="4">
        <v>975000</v>
      </c>
      <c r="E8" s="5">
        <v>85</v>
      </c>
      <c r="F8" s="4"/>
      <c r="G8" s="5"/>
      <c r="H8" s="4">
        <v>987500</v>
      </c>
      <c r="I8" s="5">
        <v>85.5</v>
      </c>
      <c r="J8" s="4"/>
      <c r="K8" s="5"/>
      <c r="L8" s="4"/>
      <c r="M8" s="5"/>
      <c r="N8" s="4"/>
      <c r="O8" s="5"/>
      <c r="P8" s="4"/>
      <c r="Q8" s="5"/>
      <c r="R8" s="4"/>
      <c r="S8" s="5"/>
      <c r="T8" s="4"/>
      <c r="U8" s="5"/>
      <c r="V8" s="4">
        <v>983333.33333333337</v>
      </c>
      <c r="W8" s="5">
        <v>85.333333333333329</v>
      </c>
    </row>
    <row r="9" spans="1:23" x14ac:dyDescent="0.25">
      <c r="A9" s="3">
        <v>65</v>
      </c>
      <c r="B9" s="4">
        <v>1100000</v>
      </c>
      <c r="C9" s="5">
        <v>85</v>
      </c>
      <c r="D9" s="4"/>
      <c r="E9" s="5"/>
      <c r="F9" s="4">
        <v>1200000</v>
      </c>
      <c r="G9" s="5">
        <v>86</v>
      </c>
      <c r="H9" s="4">
        <v>1100000</v>
      </c>
      <c r="I9" s="5">
        <v>85</v>
      </c>
      <c r="J9" s="4">
        <v>900000</v>
      </c>
      <c r="K9" s="5">
        <v>85</v>
      </c>
      <c r="L9" s="4"/>
      <c r="M9" s="5"/>
      <c r="N9" s="4">
        <v>1100000</v>
      </c>
      <c r="O9" s="5">
        <v>85</v>
      </c>
      <c r="P9" s="4"/>
      <c r="Q9" s="5"/>
      <c r="R9" s="4">
        <v>1100000</v>
      </c>
      <c r="S9" s="5">
        <v>85</v>
      </c>
      <c r="T9" s="4">
        <v>1100000</v>
      </c>
      <c r="U9" s="5">
        <v>86</v>
      </c>
      <c r="V9" s="4">
        <v>1085714.2857142857</v>
      </c>
      <c r="W9" s="5">
        <v>85.285714285714292</v>
      </c>
    </row>
    <row r="10" spans="1:23" x14ac:dyDescent="0.25">
      <c r="A10" s="3" t="s">
        <v>903</v>
      </c>
      <c r="B10" s="4">
        <v>1100000</v>
      </c>
      <c r="C10" s="5">
        <v>85</v>
      </c>
      <c r="D10" s="4">
        <v>975000</v>
      </c>
      <c r="E10" s="5">
        <v>85</v>
      </c>
      <c r="F10" s="4">
        <v>1200000</v>
      </c>
      <c r="G10" s="5">
        <v>86</v>
      </c>
      <c r="H10" s="4">
        <v>906250</v>
      </c>
      <c r="I10" s="5">
        <v>85.25</v>
      </c>
      <c r="J10" s="4">
        <v>900000</v>
      </c>
      <c r="K10" s="5">
        <v>85</v>
      </c>
      <c r="L10" s="4">
        <v>550000</v>
      </c>
      <c r="M10" s="5">
        <v>86</v>
      </c>
      <c r="N10" s="4">
        <v>1100000</v>
      </c>
      <c r="O10" s="5">
        <v>85</v>
      </c>
      <c r="P10" s="4">
        <v>500000</v>
      </c>
      <c r="Q10" s="5">
        <v>85</v>
      </c>
      <c r="R10" s="4">
        <v>1100000</v>
      </c>
      <c r="S10" s="5">
        <v>85</v>
      </c>
      <c r="T10" s="4">
        <v>1100000</v>
      </c>
      <c r="U10" s="5">
        <v>86</v>
      </c>
      <c r="V10" s="4">
        <v>934615.38461538462</v>
      </c>
      <c r="W10" s="5">
        <v>85.307692307692307</v>
      </c>
    </row>
    <row r="11" spans="1:23" x14ac:dyDescent="0.25">
      <c r="A11" s="16"/>
    </row>
    <row r="12" spans="1:23" ht="68.400000000000006" customHeight="1" x14ac:dyDescent="0.25">
      <c r="B12" s="25" t="s">
        <v>955</v>
      </c>
      <c r="C12" s="25"/>
      <c r="D12" s="25"/>
      <c r="E12" s="25"/>
      <c r="F12" s="25"/>
      <c r="G12" s="25"/>
      <c r="H12" s="25"/>
      <c r="I12" s="25"/>
      <c r="J12" s="25"/>
    </row>
    <row r="13" spans="1:23" x14ac:dyDescent="0.25">
      <c r="A13" s="16"/>
      <c r="B13" s="16"/>
      <c r="C13" s="16"/>
      <c r="D13" s="16"/>
      <c r="E13" s="16"/>
      <c r="F13" s="16"/>
      <c r="G13" s="16"/>
      <c r="H13" s="16"/>
      <c r="I13" s="16"/>
      <c r="J13" s="16"/>
      <c r="K13" s="16"/>
      <c r="L13" s="16"/>
      <c r="M13" s="16"/>
      <c r="N13" s="16"/>
      <c r="O13" s="16"/>
    </row>
    <row r="14" spans="1:23" x14ac:dyDescent="0.25">
      <c r="A14" s="16"/>
      <c r="B14" s="16"/>
      <c r="C14" s="16"/>
      <c r="D14" s="16"/>
      <c r="E14" s="16"/>
      <c r="F14" s="16"/>
      <c r="G14" s="16"/>
      <c r="H14" s="16"/>
      <c r="I14" s="16"/>
      <c r="J14" s="16"/>
      <c r="K14" s="16"/>
      <c r="L14" s="16"/>
      <c r="M14" s="16"/>
      <c r="N14" s="16"/>
      <c r="O14" s="16"/>
    </row>
    <row r="15" spans="1:23" x14ac:dyDescent="0.25">
      <c r="B15" s="16"/>
    </row>
  </sheetData>
  <mergeCells count="3">
    <mergeCell ref="B12:J12"/>
    <mergeCell ref="C1:E1"/>
    <mergeCell ref="C2:E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2BACA-9C60-478C-80B0-B3D76878D671}">
  <sheetPr>
    <tabColor theme="5" tint="0.79998168889431442"/>
  </sheetPr>
  <dimension ref="D2:S35"/>
  <sheetViews>
    <sheetView rightToLeft="1" topLeftCell="C14" zoomScale="75" workbookViewId="0">
      <selection activeCell="J34" sqref="J34"/>
    </sheetView>
  </sheetViews>
  <sheetFormatPr defaultRowHeight="13.8" x14ac:dyDescent="0.25"/>
  <cols>
    <col min="6" max="6" width="12.8984375" customWidth="1"/>
    <col min="7" max="7" width="11.59765625" customWidth="1"/>
    <col min="8" max="12" width="11" bestFit="1" customWidth="1"/>
  </cols>
  <sheetData>
    <row r="2" spans="4:16" x14ac:dyDescent="0.25">
      <c r="F2" s="26" t="s">
        <v>929</v>
      </c>
      <c r="G2" s="26"/>
      <c r="H2" s="26"/>
      <c r="I2" s="26"/>
      <c r="J2" s="26"/>
      <c r="K2" s="26"/>
      <c r="L2" s="26"/>
      <c r="M2" s="26"/>
      <c r="N2" s="26"/>
      <c r="O2" s="26"/>
      <c r="P2" s="26"/>
    </row>
    <row r="3" spans="4:16" x14ac:dyDescent="0.25">
      <c r="F3" s="26"/>
      <c r="G3" s="26"/>
      <c r="H3" s="26"/>
      <c r="I3" s="26"/>
      <c r="J3" s="26"/>
      <c r="K3" s="26"/>
      <c r="L3" s="26"/>
      <c r="M3" s="26"/>
      <c r="N3" s="26"/>
      <c r="O3" s="26"/>
      <c r="P3" s="26"/>
    </row>
    <row r="4" spans="4:16" x14ac:dyDescent="0.25">
      <c r="F4" s="26"/>
      <c r="G4" s="26"/>
      <c r="H4" s="26"/>
      <c r="I4" s="26"/>
      <c r="J4" s="26"/>
      <c r="K4" s="26"/>
      <c r="L4" s="26"/>
      <c r="M4" s="26"/>
      <c r="N4" s="26"/>
      <c r="O4" s="26"/>
      <c r="P4" s="26"/>
    </row>
    <row r="5" spans="4:16" x14ac:dyDescent="0.25">
      <c r="F5" s="26"/>
      <c r="G5" s="26"/>
      <c r="H5" s="26"/>
      <c r="I5" s="26"/>
      <c r="J5" s="26"/>
      <c r="K5" s="26"/>
      <c r="L5" s="26"/>
      <c r="M5" s="26"/>
      <c r="N5" s="26"/>
      <c r="O5" s="26"/>
      <c r="P5" s="26"/>
    </row>
    <row r="6" spans="4:16" x14ac:dyDescent="0.25">
      <c r="D6" s="15"/>
      <c r="F6" s="26"/>
      <c r="G6" s="26"/>
      <c r="H6" s="26"/>
      <c r="I6" s="26"/>
      <c r="J6" s="26"/>
      <c r="K6" s="26"/>
      <c r="L6" s="26"/>
      <c r="M6" s="26"/>
      <c r="N6" s="26"/>
      <c r="O6" s="26"/>
      <c r="P6" s="26"/>
    </row>
    <row r="7" spans="4:16" x14ac:dyDescent="0.25">
      <c r="F7" s="26"/>
      <c r="G7" s="26"/>
      <c r="H7" s="26"/>
      <c r="I7" s="26"/>
      <c r="J7" s="26"/>
      <c r="K7" s="26"/>
      <c r="L7" s="26"/>
      <c r="M7" s="26"/>
      <c r="N7" s="26"/>
      <c r="O7" s="26"/>
      <c r="P7" s="26"/>
    </row>
    <row r="8" spans="4:16" x14ac:dyDescent="0.25">
      <c r="F8" s="26"/>
      <c r="G8" s="26"/>
      <c r="H8" s="26"/>
      <c r="I8" s="26"/>
      <c r="J8" s="26"/>
      <c r="K8" s="26"/>
      <c r="L8" s="26"/>
      <c r="M8" s="26"/>
      <c r="N8" s="26"/>
      <c r="O8" s="26"/>
      <c r="P8" s="26"/>
    </row>
    <row r="9" spans="4:16" x14ac:dyDescent="0.25">
      <c r="F9" s="26"/>
      <c r="G9" s="26"/>
      <c r="H9" s="26"/>
      <c r="I9" s="26"/>
      <c r="J9" s="26"/>
      <c r="K9" s="26"/>
      <c r="L9" s="26"/>
      <c r="M9" s="26"/>
      <c r="N9" s="26"/>
      <c r="O9" s="26"/>
      <c r="P9" s="26"/>
    </row>
    <row r="10" spans="4:16" x14ac:dyDescent="0.25">
      <c r="F10" s="26"/>
      <c r="G10" s="26"/>
      <c r="H10" s="26"/>
      <c r="I10" s="26"/>
      <c r="J10" s="26"/>
      <c r="K10" s="26"/>
      <c r="L10" s="26"/>
      <c r="M10" s="26"/>
      <c r="N10" s="26"/>
      <c r="O10" s="26"/>
      <c r="P10" s="26"/>
    </row>
    <row r="11" spans="4:16" x14ac:dyDescent="0.25">
      <c r="F11" s="26"/>
      <c r="G11" s="26"/>
      <c r="H11" s="26"/>
      <c r="I11" s="26"/>
      <c r="J11" s="26"/>
      <c r="K11" s="26"/>
      <c r="L11" s="26"/>
      <c r="M11" s="26"/>
      <c r="N11" s="26"/>
      <c r="O11" s="26"/>
      <c r="P11" s="26"/>
    </row>
    <row r="14" spans="4:16" x14ac:dyDescent="0.25">
      <c r="G14" s="12"/>
    </row>
    <row r="16" spans="4:16" x14ac:dyDescent="0.25">
      <c r="E16" s="11">
        <v>5</v>
      </c>
      <c r="F16" s="26" t="s">
        <v>928</v>
      </c>
      <c r="G16" s="26"/>
      <c r="H16" s="26"/>
      <c r="I16" s="26"/>
      <c r="J16" s="26"/>
      <c r="K16" s="26"/>
      <c r="L16" s="26"/>
      <c r="M16" s="26"/>
      <c r="N16" s="26"/>
    </row>
    <row r="18" spans="5:19" x14ac:dyDescent="0.25">
      <c r="F18" s="7" t="s">
        <v>923</v>
      </c>
      <c r="G18" s="7">
        <v>100000</v>
      </c>
    </row>
    <row r="19" spans="5:19" x14ac:dyDescent="0.25">
      <c r="F19" s="7" t="s">
        <v>922</v>
      </c>
      <c r="G19" s="7">
        <v>5</v>
      </c>
    </row>
    <row r="20" spans="5:19" x14ac:dyDescent="0.25">
      <c r="F20" s="7" t="s">
        <v>921</v>
      </c>
      <c r="G20" s="7">
        <f>G19*12</f>
        <v>60</v>
      </c>
    </row>
    <row r="21" spans="5:19" x14ac:dyDescent="0.25">
      <c r="F21" s="7" t="s">
        <v>920</v>
      </c>
      <c r="G21" s="9">
        <v>0.03</v>
      </c>
    </row>
    <row r="22" spans="5:19" x14ac:dyDescent="0.25">
      <c r="F22" s="7" t="s">
        <v>919</v>
      </c>
      <c r="G22" s="8">
        <f>(((1 + G21)^(1/12))-1)</f>
        <v>2.4662697723036864E-3</v>
      </c>
    </row>
    <row r="23" spans="5:19" x14ac:dyDescent="0.25">
      <c r="F23" s="7" t="s">
        <v>918</v>
      </c>
      <c r="G23" s="6">
        <f>PMT(G22,G20,G18)</f>
        <v>-1795.0709302985006</v>
      </c>
    </row>
    <row r="27" spans="5:19" x14ac:dyDescent="0.25">
      <c r="E27" s="11">
        <v>6</v>
      </c>
      <c r="F27" s="28" t="s">
        <v>927</v>
      </c>
      <c r="G27" s="28"/>
      <c r="H27" s="28"/>
      <c r="I27" s="28"/>
      <c r="J27" s="28"/>
      <c r="K27" s="28"/>
      <c r="L27" s="28"/>
      <c r="M27" s="28"/>
      <c r="N27" s="28"/>
      <c r="O27" s="28"/>
      <c r="P27" s="28"/>
      <c r="Q27" s="28"/>
      <c r="R27" s="28"/>
      <c r="S27" s="28"/>
    </row>
    <row r="31" spans="5:19" x14ac:dyDescent="0.25">
      <c r="F31" s="6">
        <f>G23</f>
        <v>-1795.0709302985006</v>
      </c>
      <c r="G31" s="7">
        <v>5</v>
      </c>
      <c r="H31" s="7">
        <v>6</v>
      </c>
      <c r="I31" s="7">
        <v>7</v>
      </c>
      <c r="J31" s="7">
        <v>8</v>
      </c>
      <c r="K31" s="7">
        <v>9</v>
      </c>
      <c r="L31" s="7">
        <v>10</v>
      </c>
    </row>
    <row r="32" spans="5:19" x14ac:dyDescent="0.25">
      <c r="F32" s="14">
        <v>0.03</v>
      </c>
      <c r="G32" s="13">
        <f t="dataTable" ref="G32:L35" dt2D="1" dtr="1" r1="G19" r2="G21"/>
        <v>-1795.0709302985006</v>
      </c>
      <c r="H32" s="13">
        <v>-1517.557451343579</v>
      </c>
      <c r="I32" s="13">
        <v>-1319.5065617561031</v>
      </c>
      <c r="J32" s="13">
        <v>-1171.1196187871658</v>
      </c>
      <c r="K32" s="13">
        <v>-1055.8417976803746</v>
      </c>
      <c r="L32" s="13">
        <v>-963.74018277381367</v>
      </c>
    </row>
    <row r="33" spans="6:12" x14ac:dyDescent="0.25">
      <c r="F33" s="14">
        <v>0.04</v>
      </c>
      <c r="G33" s="13">
        <v>-1838.4267940066138</v>
      </c>
      <c r="H33" s="13">
        <v>-1561.2620729205787</v>
      </c>
      <c r="I33" s="13">
        <v>-1363.5912875761123</v>
      </c>
      <c r="J33" s="13">
        <v>-1215.6036813376916</v>
      </c>
      <c r="K33" s="13">
        <v>-1100.7376515537335</v>
      </c>
      <c r="L33" s="13">
        <v>-1009.0561730960864</v>
      </c>
    </row>
    <row r="34" spans="6:12" x14ac:dyDescent="0.25">
      <c r="F34" s="14">
        <v>0.05</v>
      </c>
      <c r="G34" s="13">
        <v>-1882.039836955488</v>
      </c>
      <c r="H34" s="13">
        <v>-1605.347105243781</v>
      </c>
      <c r="I34" s="13">
        <v>-1408.1786652346541</v>
      </c>
      <c r="J34" s="13">
        <v>-1260.7116414994744</v>
      </c>
      <c r="K34" s="13">
        <v>-1146.3776019054806</v>
      </c>
      <c r="L34" s="13">
        <v>-1055.2353379160661</v>
      </c>
    </row>
    <row r="35" spans="6:12" x14ac:dyDescent="0.25">
      <c r="F35" s="14">
        <v>0.06</v>
      </c>
      <c r="G35" s="13">
        <v>-1925.8983052153997</v>
      </c>
      <c r="H35" s="13">
        <v>-1649.7964620043738</v>
      </c>
      <c r="I35" s="13">
        <v>-1453.2479307097904</v>
      </c>
      <c r="J35" s="13">
        <v>-1306.4176561290838</v>
      </c>
      <c r="K35" s="13">
        <v>-1192.7302718452668</v>
      </c>
      <c r="L35" s="13">
        <v>-1102.2402614127234</v>
      </c>
    </row>
  </sheetData>
  <scenarios current="0" show="0">
    <scenario name="nisui" locked="1" count="30" user="nadav" comment="נוצר על-ידי nadav ב 08/05/2024">
      <inputCells r="D4" val="הלוואה"/>
      <inputCells r="E4" val=""/>
      <inputCells r="F4" val="150000"/>
      <inputCells r="G4" val=""/>
      <inputCells r="H4" val=""/>
      <inputCells r="D5" val="שנים"/>
      <inputCells r="E5" val=""/>
      <inputCells r="F5" val="5"/>
      <inputCells r="G5" val=""/>
      <inputCells r="H5" val="60"/>
      <inputCells r="D6" val="0.05" numFmtId="9"/>
      <inputCells r="E6" val=""/>
      <inputCells r="F6" val=""/>
      <inputCells r="G6" val=""/>
      <inputCells r="H6" val="0.00246626977230369"/>
      <inputCells r="D7" val=""/>
      <inputCells r="E7" val=""/>
      <inputCells r="F7" val=""/>
      <inputCells r="G7" val=""/>
      <inputCells r="H7" val=""/>
      <inputCells r="D8" val=""/>
      <inputCells r="E8" val=""/>
      <inputCells r="F8" val=""/>
      <inputCells r="G8" val=""/>
      <inputCells r="H8" val=""/>
      <inputCells r="D9" val="החזר חודשי"/>
      <inputCells r="E9" val=""/>
      <inputCells r="F9" val=""/>
      <inputCells r="G9" val="-1795.0709302985"/>
      <inputCells r="H9" val=""/>
    </scenario>
  </scenarios>
  <mergeCells count="3">
    <mergeCell ref="F16:N16"/>
    <mergeCell ref="F27:S27"/>
    <mergeCell ref="F2:P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DBB57-CAE3-48F0-B50B-F3BB67B36BE3}">
  <sheetPr>
    <tabColor theme="6" tint="0.79998168889431442"/>
  </sheetPr>
  <dimension ref="F2:T36"/>
  <sheetViews>
    <sheetView rightToLeft="1" topLeftCell="D14" zoomScale="71" workbookViewId="0">
      <selection activeCell="I36" sqref="I36"/>
    </sheetView>
  </sheetViews>
  <sheetFormatPr defaultRowHeight="13.8" x14ac:dyDescent="0.25"/>
  <cols>
    <col min="6" max="6" width="8.69921875" bestFit="1" customWidth="1"/>
    <col min="7" max="7" width="11.09765625" bestFit="1" customWidth="1"/>
    <col min="8" max="8" width="24.796875" customWidth="1"/>
    <col min="9" max="9" width="12.3984375" customWidth="1"/>
    <col min="10" max="13" width="8.69921875" bestFit="1" customWidth="1"/>
  </cols>
  <sheetData>
    <row r="2" spans="6:17" x14ac:dyDescent="0.25">
      <c r="G2" s="26" t="s">
        <v>926</v>
      </c>
      <c r="H2" s="26"/>
      <c r="I2" s="26"/>
      <c r="J2" s="26"/>
      <c r="K2" s="26"/>
      <c r="L2" s="26"/>
      <c r="M2" s="26"/>
      <c r="N2" s="26"/>
      <c r="O2" s="26"/>
      <c r="P2" s="26"/>
      <c r="Q2" s="26"/>
    </row>
    <row r="3" spans="6:17" x14ac:dyDescent="0.25">
      <c r="G3" s="26"/>
      <c r="H3" s="26"/>
      <c r="I3" s="26"/>
      <c r="J3" s="26"/>
      <c r="K3" s="26"/>
      <c r="L3" s="26"/>
      <c r="M3" s="26"/>
      <c r="N3" s="26"/>
      <c r="O3" s="26"/>
      <c r="P3" s="26"/>
      <c r="Q3" s="26"/>
    </row>
    <row r="4" spans="6:17" x14ac:dyDescent="0.25">
      <c r="G4" s="26"/>
      <c r="H4" s="26"/>
      <c r="I4" s="26"/>
      <c r="J4" s="26"/>
      <c r="K4" s="26"/>
      <c r="L4" s="26"/>
      <c r="M4" s="26"/>
      <c r="N4" s="26"/>
      <c r="O4" s="26"/>
      <c r="P4" s="26"/>
      <c r="Q4" s="26"/>
    </row>
    <row r="5" spans="6:17" x14ac:dyDescent="0.25">
      <c r="G5" s="26"/>
      <c r="H5" s="26"/>
      <c r="I5" s="26"/>
      <c r="J5" s="26"/>
      <c r="K5" s="26"/>
      <c r="L5" s="26"/>
      <c r="M5" s="26"/>
      <c r="N5" s="26"/>
      <c r="O5" s="26"/>
      <c r="P5" s="26"/>
      <c r="Q5" s="26"/>
    </row>
    <row r="6" spans="6:17" x14ac:dyDescent="0.25">
      <c r="G6" s="26"/>
      <c r="H6" s="26"/>
      <c r="I6" s="26"/>
      <c r="J6" s="26"/>
      <c r="K6" s="26"/>
      <c r="L6" s="26"/>
      <c r="M6" s="26"/>
      <c r="N6" s="26"/>
      <c r="O6" s="26"/>
      <c r="P6" s="26"/>
      <c r="Q6" s="26"/>
    </row>
    <row r="7" spans="6:17" x14ac:dyDescent="0.25">
      <c r="G7" s="26"/>
      <c r="H7" s="26"/>
      <c r="I7" s="26"/>
      <c r="J7" s="26"/>
      <c r="K7" s="26"/>
      <c r="L7" s="26"/>
      <c r="M7" s="26"/>
      <c r="N7" s="26"/>
      <c r="O7" s="26"/>
      <c r="P7" s="26"/>
      <c r="Q7" s="26"/>
    </row>
    <row r="8" spans="6:17" x14ac:dyDescent="0.25">
      <c r="G8" s="26"/>
      <c r="H8" s="26"/>
      <c r="I8" s="26"/>
      <c r="J8" s="26"/>
      <c r="K8" s="26"/>
      <c r="L8" s="26"/>
      <c r="M8" s="26"/>
      <c r="N8" s="26"/>
      <c r="O8" s="26"/>
      <c r="P8" s="26"/>
      <c r="Q8" s="26"/>
    </row>
    <row r="9" spans="6:17" x14ac:dyDescent="0.25">
      <c r="G9" s="26"/>
      <c r="H9" s="26"/>
      <c r="I9" s="26"/>
      <c r="J9" s="26"/>
      <c r="K9" s="26"/>
      <c r="L9" s="26"/>
      <c r="M9" s="26"/>
      <c r="N9" s="26"/>
      <c r="O9" s="26"/>
      <c r="P9" s="26"/>
      <c r="Q9" s="26"/>
    </row>
    <row r="10" spans="6:17" x14ac:dyDescent="0.25">
      <c r="G10" s="26"/>
      <c r="H10" s="26"/>
      <c r="I10" s="26"/>
      <c r="J10" s="26"/>
      <c r="K10" s="26"/>
      <c r="L10" s="26"/>
      <c r="M10" s="26"/>
      <c r="N10" s="26"/>
      <c r="O10" s="26"/>
      <c r="P10" s="26"/>
      <c r="Q10" s="26"/>
    </row>
    <row r="11" spans="6:17" x14ac:dyDescent="0.25">
      <c r="G11" s="26"/>
      <c r="H11" s="26"/>
      <c r="I11" s="26"/>
      <c r="J11" s="26"/>
      <c r="K11" s="26"/>
      <c r="L11" s="26"/>
      <c r="M11" s="26"/>
      <c r="N11" s="26"/>
      <c r="O11" s="26"/>
      <c r="P11" s="26"/>
      <c r="Q11" s="26"/>
    </row>
    <row r="14" spans="6:17" x14ac:dyDescent="0.25">
      <c r="H14" s="12"/>
    </row>
    <row r="16" spans="6:17" x14ac:dyDescent="0.25">
      <c r="F16" s="11">
        <v>8</v>
      </c>
      <c r="G16" s="26" t="s">
        <v>925</v>
      </c>
      <c r="H16" s="26"/>
      <c r="I16" s="26"/>
      <c r="J16" s="26"/>
      <c r="K16" s="26"/>
      <c r="L16" s="26"/>
      <c r="M16" s="26"/>
      <c r="N16" s="26"/>
      <c r="O16" s="26"/>
    </row>
    <row r="18" spans="7:20" x14ac:dyDescent="0.25">
      <c r="G18" s="7" t="s">
        <v>923</v>
      </c>
      <c r="H18" s="7">
        <v>100000</v>
      </c>
    </row>
    <row r="19" spans="7:20" x14ac:dyDescent="0.25">
      <c r="G19" s="7" t="s">
        <v>922</v>
      </c>
      <c r="H19" s="10">
        <v>0.84482167352655635</v>
      </c>
    </row>
    <row r="20" spans="7:20" x14ac:dyDescent="0.25">
      <c r="G20" s="7" t="s">
        <v>921</v>
      </c>
      <c r="H20" s="10">
        <f>H19*12</f>
        <v>10.137860082318676</v>
      </c>
    </row>
    <row r="21" spans="7:20" x14ac:dyDescent="0.25">
      <c r="G21" s="7" t="s">
        <v>920</v>
      </c>
      <c r="H21" s="9">
        <v>0.03</v>
      </c>
    </row>
    <row r="22" spans="7:20" x14ac:dyDescent="0.25">
      <c r="G22" s="7" t="s">
        <v>919</v>
      </c>
      <c r="H22" s="8">
        <f>(((1 + H21)^(1/12))-1)</f>
        <v>2.4662697723036864E-3</v>
      </c>
    </row>
    <row r="23" spans="7:20" x14ac:dyDescent="0.25">
      <c r="G23" s="7" t="s">
        <v>918</v>
      </c>
      <c r="H23" s="6">
        <f>PMT(H22,H20,H18)</f>
        <v>-9999.9999925332158</v>
      </c>
    </row>
    <row r="27" spans="7:20" x14ac:dyDescent="0.25">
      <c r="H27" s="26" t="s">
        <v>930</v>
      </c>
      <c r="I27" s="26"/>
      <c r="J27" s="26"/>
      <c r="K27" s="26"/>
      <c r="L27" s="26"/>
      <c r="M27" s="26"/>
      <c r="N27" s="26"/>
      <c r="O27" s="26"/>
      <c r="P27" s="26"/>
      <c r="Q27" s="26"/>
      <c r="R27" s="26"/>
      <c r="S27" s="26"/>
      <c r="T27" s="26"/>
    </row>
    <row r="29" spans="7:20" x14ac:dyDescent="0.25">
      <c r="H29" s="26" t="s">
        <v>924</v>
      </c>
      <c r="I29" s="26"/>
      <c r="J29" s="26"/>
      <c r="K29" s="26"/>
      <c r="L29" s="26"/>
      <c r="M29" s="26"/>
      <c r="N29" s="26"/>
      <c r="O29" s="26"/>
      <c r="P29" s="26"/>
    </row>
    <row r="31" spans="7:20" x14ac:dyDescent="0.25">
      <c r="H31" s="7" t="s">
        <v>923</v>
      </c>
      <c r="I31" s="7">
        <v>100000</v>
      </c>
    </row>
    <row r="32" spans="7:20" x14ac:dyDescent="0.25">
      <c r="H32" s="7" t="s">
        <v>922</v>
      </c>
      <c r="I32" s="7">
        <v>5</v>
      </c>
    </row>
    <row r="33" spans="8:9" x14ac:dyDescent="0.25">
      <c r="H33" s="7" t="s">
        <v>921</v>
      </c>
      <c r="I33" s="7">
        <v>60</v>
      </c>
    </row>
    <row r="34" spans="8:9" x14ac:dyDescent="0.25">
      <c r="H34" s="7" t="s">
        <v>920</v>
      </c>
      <c r="I34" s="9">
        <v>0.03</v>
      </c>
    </row>
    <row r="35" spans="8:9" x14ac:dyDescent="0.25">
      <c r="H35" s="7" t="s">
        <v>919</v>
      </c>
      <c r="I35" s="8">
        <f>(((1 + I34)^(1/12))-1)</f>
        <v>2.4662697723036864E-3</v>
      </c>
    </row>
    <row r="36" spans="8:9" x14ac:dyDescent="0.25">
      <c r="H36" s="7" t="s">
        <v>918</v>
      </c>
      <c r="I36" s="6">
        <f>PMT(I35,I33,I31)</f>
        <v>-1795.0709302985006</v>
      </c>
    </row>
  </sheetData>
  <scenarios current="0" show="1" sqref="I36">
    <scenario name="הלוואה ארוכת טווח" locked="1" count="3" user="nadav" comment="נוצר על-ידי nadav ב 12/05/2024_x000a_שונה על-ידי nadav ב 12/05/2024_x000a_שונה על-ידי nadav ב 15/05/2024">
      <inputCells r="I31" val="1000000"/>
      <inputCells r="I33" val="120"/>
      <inputCells r="I34" val="0.01" numFmtId="9"/>
    </scenario>
    <scenario name="הלוואה קצרת טווח" locked="1" count="3" user="nadav" comment="נוצר על-ידי nadav ב 12/05/2024_x000a_שונה על-ידי nadav ב 12/05/2024_x000a_שונה על-ידי nadav ב 15/05/2024">
      <inputCells r="I31" val="100000"/>
      <inputCells r="I33" val="12"/>
      <inputCells r="I34" val="0.05" numFmtId="9"/>
    </scenario>
  </scenarios>
  <mergeCells count="4">
    <mergeCell ref="G2:Q11"/>
    <mergeCell ref="G16:O16"/>
    <mergeCell ref="H29:P29"/>
    <mergeCell ref="H27:T2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59202-A2CD-45CC-B93C-23AF88F1DB81}">
  <sheetPr>
    <outlinePr summaryBelow="0"/>
  </sheetPr>
  <dimension ref="A1:K13"/>
  <sheetViews>
    <sheetView showGridLines="0" rightToLeft="1" workbookViewId="0">
      <selection activeCell="D19" sqref="D19"/>
    </sheetView>
  </sheetViews>
  <sheetFormatPr defaultRowHeight="13.8" outlineLevelRow="1" outlineLevelCol="1" x14ac:dyDescent="0.25"/>
  <cols>
    <col min="3" max="3" width="10.796875" bestFit="1" customWidth="1"/>
    <col min="4" max="6" width="13.59765625" bestFit="1" customWidth="1" outlineLevel="1"/>
  </cols>
  <sheetData>
    <row r="1" spans="1:11" ht="14.4" thickBot="1" x14ac:dyDescent="0.3">
      <c r="A1" s="26" t="s">
        <v>973</v>
      </c>
      <c r="B1" s="26"/>
      <c r="C1" s="26"/>
      <c r="D1" s="26"/>
      <c r="E1" s="26"/>
      <c r="F1" s="26"/>
      <c r="G1" s="26"/>
      <c r="H1" s="26"/>
      <c r="I1" s="26"/>
      <c r="J1" s="26"/>
      <c r="K1" s="26"/>
    </row>
    <row r="2" spans="1:11" ht="15.6" x14ac:dyDescent="0.3">
      <c r="B2" s="41" t="s">
        <v>972</v>
      </c>
      <c r="C2" s="41"/>
      <c r="D2" s="40"/>
      <c r="E2" s="40"/>
      <c r="F2" s="40"/>
    </row>
    <row r="3" spans="1:11" ht="15.6" collapsed="1" x14ac:dyDescent="0.3">
      <c r="B3" s="39"/>
      <c r="C3" s="39"/>
      <c r="D3" s="38" t="s">
        <v>971</v>
      </c>
      <c r="E3" s="38" t="s">
        <v>970</v>
      </c>
      <c r="F3" s="38" t="s">
        <v>969</v>
      </c>
    </row>
    <row r="4" spans="1:11" ht="61.2" hidden="1" outlineLevel="1" x14ac:dyDescent="0.25">
      <c r="B4" s="35"/>
      <c r="C4" s="35"/>
      <c r="E4" s="37" t="s">
        <v>968</v>
      </c>
      <c r="F4" s="37" t="s">
        <v>968</v>
      </c>
    </row>
    <row r="5" spans="1:11" x14ac:dyDescent="0.25">
      <c r="B5" s="32" t="s">
        <v>967</v>
      </c>
      <c r="C5" s="32"/>
      <c r="D5" s="31"/>
      <c r="E5" s="31"/>
      <c r="F5" s="31"/>
    </row>
    <row r="6" spans="1:11" outlineLevel="1" x14ac:dyDescent="0.25">
      <c r="B6" s="35"/>
      <c r="C6" s="35" t="s">
        <v>966</v>
      </c>
      <c r="D6">
        <v>100000</v>
      </c>
      <c r="E6" s="36">
        <v>1000000</v>
      </c>
      <c r="F6" s="36">
        <v>100000</v>
      </c>
    </row>
    <row r="7" spans="1:11" outlineLevel="1" x14ac:dyDescent="0.25">
      <c r="B7" s="35"/>
      <c r="C7" s="35" t="s">
        <v>965</v>
      </c>
      <c r="D7">
        <v>60</v>
      </c>
      <c r="E7" s="36">
        <v>120</v>
      </c>
      <c r="F7" s="36">
        <v>12</v>
      </c>
    </row>
    <row r="8" spans="1:11" outlineLevel="1" x14ac:dyDescent="0.25">
      <c r="B8" s="35"/>
      <c r="C8" s="35" t="s">
        <v>964</v>
      </c>
      <c r="D8" s="34">
        <v>0.03</v>
      </c>
      <c r="E8" s="33">
        <v>0.01</v>
      </c>
      <c r="F8" s="33">
        <v>0.05</v>
      </c>
    </row>
    <row r="9" spans="1:11" x14ac:dyDescent="0.25">
      <c r="B9" s="32" t="s">
        <v>963</v>
      </c>
      <c r="C9" s="32"/>
      <c r="D9" s="31"/>
      <c r="E9" s="31"/>
      <c r="F9" s="31"/>
    </row>
    <row r="10" spans="1:11" ht="14.4" outlineLevel="1" thickBot="1" x14ac:dyDescent="0.3">
      <c r="B10" s="30"/>
      <c r="C10" s="30" t="s">
        <v>962</v>
      </c>
      <c r="D10" s="29">
        <v>-1795.0709302984999</v>
      </c>
      <c r="E10" s="29">
        <v>-8758.4356691018293</v>
      </c>
      <c r="F10" s="29">
        <v>-8555.6599456614404</v>
      </c>
    </row>
    <row r="11" spans="1:11" x14ac:dyDescent="0.25">
      <c r="B11" t="s">
        <v>961</v>
      </c>
    </row>
    <row r="12" spans="1:11" x14ac:dyDescent="0.25">
      <c r="B12" t="s">
        <v>960</v>
      </c>
    </row>
    <row r="13" spans="1:11" x14ac:dyDescent="0.25">
      <c r="B13" t="s">
        <v>959</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11</vt:i4>
      </vt:variant>
      <vt:variant>
        <vt:lpstr>טווחים בעלי שם</vt:lpstr>
      </vt:variant>
      <vt:variant>
        <vt:i4>1</vt:i4>
      </vt:variant>
    </vt:vector>
  </HeadingPairs>
  <TitlesOfParts>
    <vt:vector size="12" baseType="lpstr">
      <vt:lpstr>שמות מגישים</vt:lpstr>
      <vt:lpstr>בסיס נתונים </vt:lpstr>
      <vt:lpstr>3.1 רגל מועדפת לעומת רגל חלש</vt:lpstr>
      <vt:lpstr>כמות שחקנים לפי פופלריות 3.2</vt:lpstr>
      <vt:lpstr>גובה ומשקל של שחקנים 3.3</vt:lpstr>
      <vt:lpstr>משכורת ושווי שחקן לפי עמדה 3.4</vt:lpstr>
      <vt:lpstr>יכולת לבצע תרגיל לפי חולצה 3.5</vt:lpstr>
      <vt:lpstr>חיפוש שחקנים מבטיחים 3.6</vt:lpstr>
      <vt:lpstr>שאלות 5-6</vt:lpstr>
      <vt:lpstr>שאלות 7-8</vt:lpstr>
      <vt:lpstr>סיכום תרחיש שאלה 7</vt:lpstr>
      <vt:lpstr>אחוז_הלוואה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Shoval Benjer</dc:creator>
  <cp:lastModifiedBy>Shoval Benjer</cp:lastModifiedBy>
  <cp:lastPrinted>2024-05-08T14:47:31Z</cp:lastPrinted>
  <dcterms:created xsi:type="dcterms:W3CDTF">2024-05-08T14:48:16Z</dcterms:created>
  <dcterms:modified xsi:type="dcterms:W3CDTF">2024-05-21T13:54:01Z</dcterms:modified>
</cp:coreProperties>
</file>