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700d17c00a08700e/Desktop/"/>
    </mc:Choice>
  </mc:AlternateContent>
  <xr:revisionPtr revIDLastSave="0" documentId="14_{A1897335-329D-4946-8E8D-E9FE5E647DBB}" xr6:coauthVersionLast="47" xr6:coauthVersionMax="47" xr10:uidLastSave="{00000000-0000-0000-0000-000000000000}"/>
  <bookViews>
    <workbookView xWindow="18220" yWindow="3200" windowWidth="15360" windowHeight="8550" xr2:uid="{00000000-000D-0000-FFFF-FFFF00000000}"/>
  </bookViews>
  <sheets>
    <sheet name="Data" sheetId="1" r:id="rId1"/>
    <sheet name="Data Notes" sheetId="3" r:id="rId2"/>
    <sheet name="Sheet1" sheetId="4" r:id="rId3"/>
  </sheets>
  <definedNames>
    <definedName name="_xlnm._FilterDatabase" localSheetId="0" hidden="1">Data!$A$1:$L$201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H93" i="1"/>
  <c r="G93" i="1"/>
  <c r="E93" i="1"/>
  <c r="D93" i="1"/>
  <c r="C93" i="1"/>
</calcChain>
</file>

<file path=xl/sharedStrings.xml><?xml version="1.0" encoding="utf-8"?>
<sst xmlns="http://schemas.openxmlformats.org/spreadsheetml/2006/main" count="331" uniqueCount="79">
  <si>
    <t>State</t>
  </si>
  <si>
    <t>Year</t>
  </si>
  <si>
    <t>Fires_Human</t>
  </si>
  <si>
    <t>Acres_Human</t>
  </si>
  <si>
    <t>Fires_Lightning</t>
  </si>
  <si>
    <t>Acres_Lightning</t>
  </si>
  <si>
    <t>Fires_Total</t>
  </si>
  <si>
    <t>Acres_Total</t>
  </si>
  <si>
    <t>GDP_All_Indus</t>
  </si>
  <si>
    <t>Population</t>
  </si>
  <si>
    <t>Land_area</t>
  </si>
  <si>
    <t>Pop_Dens</t>
  </si>
  <si>
    <t>Data Notes</t>
  </si>
  <si>
    <t>https://statesymbolsusa.org/symbol-official-item/national-us/uncategorized/states-size</t>
  </si>
  <si>
    <t>Resident Populatoin by state</t>
  </si>
  <si>
    <t>https://fred.stlouisfed.org/release?rid=118&amp;t=&amp;et=&amp;pageID=2</t>
  </si>
  <si>
    <t>Fire statistics</t>
  </si>
  <si>
    <t>https://www.nifc.gov/fire-information/statistics</t>
  </si>
  <si>
    <t xml:space="preserve"> </t>
  </si>
  <si>
    <t>Average_Temp</t>
  </si>
  <si>
    <t>Weather Data</t>
  </si>
  <si>
    <t>https://www.ncdc.noaa.gov/cag/statewide/time-series/1/tavg/ytd/12/2010-2021?base_prd=true&amp;begbaseyear=1901&amp;endbaseyear=2000</t>
  </si>
  <si>
    <t>Annual_Percip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</si>
  <si>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</si>
  <si>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</si>
  <si>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</si>
  <si>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</si>
  <si>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</si>
  <si>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</si>
  <si>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</si>
  <si>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</si>
  <si>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</si>
  <si>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</si>
  <si>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</si>
  <si>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</si>
  <si>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</si>
  <si>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</si>
  <si>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</si>
  <si>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</si>
  <si>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</si>
  <si>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</si>
  <si>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</si>
  <si>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</si>
  <si>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</si>
  <si>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</si>
  <si>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</si>
  <si>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</si>
  <si>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</si>
  <si>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</si>
  <si>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</si>
  <si>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</si>
  <si>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</si>
  <si>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</si>
  <si>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</si>
  <si>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</si>
  <si>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</si>
  <si>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</si>
  <si>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</si>
  <si>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</si>
  <si>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</si>
  <si>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</si>
  <si>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</si>
  <si>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</si>
  <si>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</si>
  <si>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</si>
  <si>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</si>
  <si>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</si>
  <si>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</si>
  <si>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</si>
  <si>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</si>
  <si>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</si>
  <si>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</si>
  <si>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</si>
  <si>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Gov_Land_Acr</t>
  </si>
  <si>
    <t>Land area by state (sqr miles)</t>
  </si>
  <si>
    <t>Public land acrs</t>
  </si>
  <si>
    <t>https://www.nrcm.org/documents/publiclandownership.pdf</t>
  </si>
  <si>
    <t>Max_Temp_avg_C6</t>
  </si>
  <si>
    <t>Percip_avg_C6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</si>
</sst>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49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>
      <selection activeCell="E7" sqref="E7"/>
    </sheetView>
  </sheetViews>
  <sheetFormatPr defaultRowHeight="14.5" x14ac:dyDescent="0.35"/>
  <cols>
    <col min="1" max="1" width="16.26953125" bestFit="1" customWidth="1"/>
    <col min="2" max="2" width="6.81640625" bestFit="1" customWidth="1"/>
    <col min="3" max="3" width="14.36328125" customWidth="1"/>
    <col min="4" max="4" width="15" customWidth="1"/>
    <col min="5" max="5" width="15.90625" customWidth="1"/>
    <col min="6" max="6" width="16.54296875" customWidth="1"/>
    <col min="7" max="7" width="12.54296875" customWidth="1"/>
    <col min="8" max="8" width="14.6328125" customWidth="1"/>
    <col min="9" max="9" width="15.81640625" customWidth="1"/>
    <col min="10" max="10" width="15.6328125" customWidth="1"/>
    <col min="11" max="11" width="13.1796875" customWidth="1"/>
    <col min="12" max="12" width="11.81640625" customWidth="1"/>
    <col min="13" max="13" width="13.6328125" bestFit="1" customWidth="1"/>
    <col min="14" max="14" width="17.26953125" bestFit="1" customWidth="1"/>
    <col min="15" max="15" width="13.26953125" bestFit="1" customWidth="1"/>
    <col min="16" max="16" width="13.1796875" customWidth="1"/>
    <col min="17" max="17" width="12.9062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</v>
      </c>
      <c r="N1" s="1" t="s">
        <v>77</v>
      </c>
      <c r="O1" s="1" t="s">
        <v>22</v>
      </c>
      <c r="P1" s="1" t="s">
        <v>78</v>
      </c>
      <c r="Q1" s="1" t="s">
        <v>73</v>
      </c>
    </row>
    <row r="2" spans="1:17" x14ac:dyDescent="0.35">
      <c r="A2" s="5" t="s">
        <v>23</v>
      </c>
      <c r="B2">
        <v>2021</v>
      </c>
      <c r="C2" s="2">
        <v>1040</v>
      </c>
      <c r="D2" s="2">
        <v>22055</v>
      </c>
      <c r="E2" s="2">
        <v>0</v>
      </c>
      <c r="F2" s="2">
        <v>0</v>
      </c>
      <c r="G2" s="2">
        <v>1040</v>
      </c>
      <c r="H2" s="2">
        <v>22055</v>
      </c>
      <c r="I2" s="2">
        <v>247092.5</v>
      </c>
      <c r="J2" s="2">
        <v>5039877</v>
      </c>
      <c r="K2" s="3">
        <v>50750</v>
      </c>
      <c r="L2" s="3">
        <f>J2/K2</f>
        <v>99.307921182266014</v>
      </c>
      <c r="M2" s="2">
        <v>64.2</v>
      </c>
      <c r="N2" s="2">
        <v>84</v>
      </c>
      <c r="O2" s="4">
        <v>65.19</v>
      </c>
      <c r="P2" s="4">
        <v>38.67</v>
      </c>
      <c r="Q2" s="6">
        <v>1235.9100000000001</v>
      </c>
    </row>
    <row r="3" spans="1:17" x14ac:dyDescent="0.35">
      <c r="A3" s="5" t="s">
        <v>24</v>
      </c>
      <c r="B3">
        <v>2021</v>
      </c>
      <c r="C3" s="2">
        <v>262</v>
      </c>
      <c r="D3" s="2">
        <v>9894</v>
      </c>
      <c r="E3" s="2">
        <v>122</v>
      </c>
      <c r="F3" s="2">
        <v>243463</v>
      </c>
      <c r="G3" s="2">
        <v>384</v>
      </c>
      <c r="H3" s="2">
        <v>253357</v>
      </c>
      <c r="I3" s="2">
        <v>54970.1</v>
      </c>
      <c r="J3" s="2">
        <v>732673</v>
      </c>
      <c r="K3" s="2">
        <v>570641</v>
      </c>
      <c r="L3" s="3">
        <f t="shared" ref="L3:L66" si="0">J3/K3</f>
        <v>1.2839473504357382</v>
      </c>
      <c r="M3" s="2">
        <v>26.5</v>
      </c>
      <c r="N3" s="2">
        <v>51</v>
      </c>
      <c r="O3" s="4">
        <v>39.68</v>
      </c>
      <c r="P3" s="4">
        <v>20.41</v>
      </c>
      <c r="Q3" s="6">
        <v>325700</v>
      </c>
    </row>
    <row r="4" spans="1:17" x14ac:dyDescent="0.35">
      <c r="A4" s="5" t="s">
        <v>25</v>
      </c>
      <c r="B4">
        <v>2021</v>
      </c>
      <c r="C4" s="2">
        <v>1267</v>
      </c>
      <c r="D4" s="2">
        <v>337276</v>
      </c>
      <c r="E4" s="2">
        <v>506</v>
      </c>
      <c r="F4" s="2">
        <v>187153</v>
      </c>
      <c r="G4" s="2">
        <v>1773</v>
      </c>
      <c r="H4" s="2">
        <v>524428</v>
      </c>
      <c r="I4" s="2">
        <v>411191.8</v>
      </c>
      <c r="J4" s="2">
        <v>7276316</v>
      </c>
      <c r="K4" s="3">
        <v>113642</v>
      </c>
      <c r="L4" s="3">
        <f t="shared" si="0"/>
        <v>64.028404991112438</v>
      </c>
      <c r="M4" s="2">
        <v>62.1</v>
      </c>
      <c r="N4" s="2">
        <v>89.1</v>
      </c>
      <c r="O4" s="4">
        <v>12.57</v>
      </c>
      <c r="P4" s="4">
        <v>7.74</v>
      </c>
      <c r="Q4" s="6">
        <v>38978.89</v>
      </c>
    </row>
    <row r="5" spans="1:17" x14ac:dyDescent="0.35">
      <c r="A5" s="5" t="s">
        <v>26</v>
      </c>
      <c r="B5">
        <v>2021</v>
      </c>
      <c r="C5" s="2">
        <v>368</v>
      </c>
      <c r="D5" s="2">
        <v>13587</v>
      </c>
      <c r="E5" s="2">
        <v>10</v>
      </c>
      <c r="F5" s="2">
        <v>3416</v>
      </c>
      <c r="G5" s="2">
        <v>378</v>
      </c>
      <c r="H5" s="2">
        <v>17003</v>
      </c>
      <c r="I5" s="2">
        <v>144545.5</v>
      </c>
      <c r="J5" s="2">
        <v>3025891</v>
      </c>
      <c r="K5" s="3">
        <v>52075</v>
      </c>
      <c r="L5" s="3">
        <f t="shared" si="0"/>
        <v>58.106404224675948</v>
      </c>
      <c r="M5" s="2">
        <v>61.3</v>
      </c>
      <c r="N5" s="2">
        <v>83.3</v>
      </c>
      <c r="O5" s="4">
        <v>50.6</v>
      </c>
      <c r="P5" s="4">
        <v>26.96</v>
      </c>
      <c r="Q5" s="6">
        <v>3949.9</v>
      </c>
    </row>
    <row r="6" spans="1:17" x14ac:dyDescent="0.35">
      <c r="A6" s="5" t="s">
        <v>27</v>
      </c>
      <c r="B6">
        <v>2021</v>
      </c>
      <c r="C6" s="2">
        <v>8698</v>
      </c>
      <c r="D6" s="2">
        <v>1065889</v>
      </c>
      <c r="E6" s="2">
        <v>582</v>
      </c>
      <c r="F6" s="2">
        <v>1167777</v>
      </c>
      <c r="G6" s="2">
        <v>9280</v>
      </c>
      <c r="H6" s="2">
        <v>2233666</v>
      </c>
      <c r="I6" s="2">
        <v>3356631.4</v>
      </c>
      <c r="J6" s="2">
        <v>39237836</v>
      </c>
      <c r="K6" s="3">
        <v>155973</v>
      </c>
      <c r="L6" s="3">
        <f t="shared" si="0"/>
        <v>251.56813038154039</v>
      </c>
      <c r="M6" s="2">
        <v>60.4</v>
      </c>
      <c r="N6" s="2">
        <v>85.7</v>
      </c>
      <c r="O6" s="4">
        <v>18.940000000000001</v>
      </c>
      <c r="P6" s="4">
        <v>1.29</v>
      </c>
      <c r="Q6" s="6">
        <v>42288.38</v>
      </c>
    </row>
    <row r="7" spans="1:17" x14ac:dyDescent="0.35">
      <c r="A7" s="5" t="s">
        <v>28</v>
      </c>
      <c r="B7">
        <v>2021</v>
      </c>
      <c r="C7" s="2">
        <v>339</v>
      </c>
      <c r="D7" s="2">
        <v>21161</v>
      </c>
      <c r="E7" s="2">
        <v>678</v>
      </c>
      <c r="F7" s="2">
        <v>27034</v>
      </c>
      <c r="G7" s="2">
        <v>1017</v>
      </c>
      <c r="H7" s="2">
        <v>48195</v>
      </c>
      <c r="I7" s="2">
        <v>421941.4</v>
      </c>
      <c r="J7" s="2">
        <v>5812069</v>
      </c>
      <c r="K7" s="3">
        <v>103730</v>
      </c>
      <c r="L7" s="3">
        <f t="shared" si="0"/>
        <v>56.030743275812206</v>
      </c>
      <c r="M7" s="2">
        <v>47.4</v>
      </c>
      <c r="N7" s="2">
        <v>75</v>
      </c>
      <c r="O7" s="4">
        <v>17.09</v>
      </c>
      <c r="P7" s="4">
        <v>9.9700000000000006</v>
      </c>
      <c r="Q7" s="6">
        <v>26458.89</v>
      </c>
    </row>
    <row r="8" spans="1:17" x14ac:dyDescent="0.35">
      <c r="A8" s="5" t="s">
        <v>29</v>
      </c>
      <c r="B8">
        <v>2021</v>
      </c>
      <c r="C8" s="2">
        <v>59</v>
      </c>
      <c r="D8" s="2">
        <v>127</v>
      </c>
      <c r="E8" s="2">
        <v>1</v>
      </c>
      <c r="F8" s="2">
        <v>0</v>
      </c>
      <c r="G8" s="2">
        <v>60</v>
      </c>
      <c r="H8" s="2">
        <v>127</v>
      </c>
      <c r="I8" s="2">
        <v>296497.59999999998</v>
      </c>
      <c r="J8" s="2">
        <v>3605597</v>
      </c>
      <c r="K8" s="3">
        <v>4845</v>
      </c>
      <c r="L8" s="3">
        <f t="shared" si="0"/>
        <v>744.18926728586166</v>
      </c>
      <c r="M8" s="2">
        <v>51.4</v>
      </c>
      <c r="N8" s="2">
        <v>74.3</v>
      </c>
      <c r="O8" s="4">
        <v>51.07</v>
      </c>
      <c r="P8" s="4">
        <v>33.15</v>
      </c>
      <c r="Q8" s="6">
        <v>179.69</v>
      </c>
    </row>
    <row r="9" spans="1:17" x14ac:dyDescent="0.35">
      <c r="A9" s="5" t="s">
        <v>30</v>
      </c>
      <c r="B9">
        <v>2021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80718.2</v>
      </c>
      <c r="J9" s="2">
        <v>1003384</v>
      </c>
      <c r="K9" s="3">
        <v>1955</v>
      </c>
      <c r="L9" s="3">
        <f t="shared" si="0"/>
        <v>513.23989769820969</v>
      </c>
      <c r="M9" s="2">
        <v>57.3</v>
      </c>
      <c r="N9" s="2">
        <v>79.7</v>
      </c>
      <c r="O9" s="4">
        <v>40.880000000000003</v>
      </c>
      <c r="P9" s="4">
        <v>23.09</v>
      </c>
      <c r="Q9" s="6">
        <v>88.18</v>
      </c>
    </row>
    <row r="10" spans="1:17" x14ac:dyDescent="0.35">
      <c r="A10" s="5" t="s">
        <v>31</v>
      </c>
      <c r="B10">
        <v>2021</v>
      </c>
      <c r="C10" s="2">
        <v>1994</v>
      </c>
      <c r="D10" s="2">
        <v>87662</v>
      </c>
      <c r="E10" s="2">
        <v>268</v>
      </c>
      <c r="F10" s="2">
        <v>17813</v>
      </c>
      <c r="G10" s="2">
        <v>2262</v>
      </c>
      <c r="H10" s="2">
        <v>105475</v>
      </c>
      <c r="I10" s="2">
        <v>1226297.5</v>
      </c>
      <c r="J10" s="2">
        <v>21871128</v>
      </c>
      <c r="K10" s="3">
        <v>53997</v>
      </c>
      <c r="L10" s="3">
        <f t="shared" si="0"/>
        <v>405.04339129951666</v>
      </c>
      <c r="M10" s="2">
        <v>72.2</v>
      </c>
      <c r="N10" s="2">
        <v>88</v>
      </c>
      <c r="O10" s="4">
        <v>55.36</v>
      </c>
      <c r="P10" s="4">
        <v>39.06</v>
      </c>
      <c r="Q10" s="6">
        <v>9069.36</v>
      </c>
    </row>
    <row r="11" spans="1:17" x14ac:dyDescent="0.35">
      <c r="A11" s="5" t="s">
        <v>32</v>
      </c>
      <c r="B11">
        <v>2021</v>
      </c>
      <c r="C11" s="2">
        <v>2138</v>
      </c>
      <c r="D11" s="2">
        <v>11107</v>
      </c>
      <c r="E11" s="2">
        <v>1</v>
      </c>
      <c r="F11" s="2">
        <v>1</v>
      </c>
      <c r="G11" s="2">
        <v>2139</v>
      </c>
      <c r="H11" s="2">
        <v>11108</v>
      </c>
      <c r="I11" s="2">
        <v>683302.1</v>
      </c>
      <c r="J11" s="2">
        <v>10799566</v>
      </c>
      <c r="K11" s="3">
        <v>57919</v>
      </c>
      <c r="L11" s="3">
        <f t="shared" si="0"/>
        <v>186.45981456862171</v>
      </c>
      <c r="M11" s="2">
        <v>64.599999999999994</v>
      </c>
      <c r="N11" s="2">
        <v>84.5</v>
      </c>
      <c r="O11" s="4">
        <v>56.96</v>
      </c>
      <c r="P11" s="4">
        <v>32.07</v>
      </c>
      <c r="Q11" s="6">
        <v>1734.59</v>
      </c>
    </row>
    <row r="12" spans="1:17" x14ac:dyDescent="0.35">
      <c r="A12" s="5" t="s">
        <v>33</v>
      </c>
      <c r="B12">
        <v>2021</v>
      </c>
      <c r="C12" s="2">
        <v>1</v>
      </c>
      <c r="D12" s="2">
        <v>40000</v>
      </c>
      <c r="E12" s="2">
        <v>0</v>
      </c>
      <c r="F12" s="2">
        <v>0</v>
      </c>
      <c r="G12" s="2">
        <v>1</v>
      </c>
      <c r="H12" s="2">
        <v>40000</v>
      </c>
      <c r="I12" s="2">
        <v>90059.4</v>
      </c>
      <c r="J12" s="2">
        <v>1441553</v>
      </c>
      <c r="K12" s="3">
        <v>6423</v>
      </c>
      <c r="L12" s="3">
        <f t="shared" si="0"/>
        <v>224.43608905495873</v>
      </c>
      <c r="M12" s="3"/>
      <c r="N12" s="3"/>
      <c r="O12" s="4"/>
      <c r="P12" s="4"/>
      <c r="Q12" s="6">
        <v>549.08000000000004</v>
      </c>
    </row>
    <row r="13" spans="1:17" x14ac:dyDescent="0.35">
      <c r="A13" s="5" t="s">
        <v>34</v>
      </c>
      <c r="B13">
        <v>2021</v>
      </c>
      <c r="C13" s="2">
        <v>723</v>
      </c>
      <c r="D13" s="2">
        <v>32237</v>
      </c>
      <c r="E13" s="2">
        <v>609</v>
      </c>
      <c r="F13" s="2">
        <v>407363</v>
      </c>
      <c r="G13" s="2">
        <v>1332</v>
      </c>
      <c r="H13" s="2">
        <v>439600</v>
      </c>
      <c r="I13" s="2">
        <v>94316.800000000003</v>
      </c>
      <c r="J13" s="2">
        <v>1900923</v>
      </c>
      <c r="K13" s="3">
        <v>82751</v>
      </c>
      <c r="L13" s="3">
        <f t="shared" si="0"/>
        <v>22.97160155164288</v>
      </c>
      <c r="M13" s="2">
        <v>45.4</v>
      </c>
      <c r="N13" s="2">
        <v>84.5</v>
      </c>
      <c r="O13" s="4">
        <v>20.92</v>
      </c>
      <c r="P13" s="4">
        <v>5.44</v>
      </c>
      <c r="Q13" s="6">
        <v>34558.1</v>
      </c>
    </row>
    <row r="14" spans="1:17" x14ac:dyDescent="0.35">
      <c r="A14" s="5" t="s">
        <v>35</v>
      </c>
      <c r="B14">
        <v>2021</v>
      </c>
      <c r="C14" s="2">
        <v>29</v>
      </c>
      <c r="D14" s="2">
        <v>219</v>
      </c>
      <c r="E14" s="2">
        <v>0</v>
      </c>
      <c r="F14" s="2">
        <v>0</v>
      </c>
      <c r="G14" s="2">
        <v>29</v>
      </c>
      <c r="H14" s="2">
        <v>219</v>
      </c>
      <c r="I14" s="2">
        <v>938347.3</v>
      </c>
      <c r="J14" s="2">
        <v>12671469</v>
      </c>
      <c r="K14" s="3">
        <v>55593</v>
      </c>
      <c r="L14" s="3">
        <f t="shared" si="0"/>
        <v>227.9328152824996</v>
      </c>
      <c r="M14" s="2">
        <v>53.8</v>
      </c>
      <c r="N14" s="2">
        <v>78.5</v>
      </c>
      <c r="O14" s="4">
        <v>41.1</v>
      </c>
      <c r="P14" s="4">
        <v>23.55</v>
      </c>
      <c r="Q14" s="6">
        <v>836.78</v>
      </c>
    </row>
    <row r="15" spans="1:17" x14ac:dyDescent="0.35">
      <c r="A15" s="5" t="s">
        <v>36</v>
      </c>
      <c r="B15">
        <v>2021</v>
      </c>
      <c r="C15" s="2">
        <v>34</v>
      </c>
      <c r="D15" s="2">
        <v>836</v>
      </c>
      <c r="E15" s="2">
        <v>0</v>
      </c>
      <c r="F15" s="2">
        <v>0</v>
      </c>
      <c r="G15" s="2">
        <v>34</v>
      </c>
      <c r="H15" s="2">
        <v>836</v>
      </c>
      <c r="I15" s="2">
        <v>420339.20000000001</v>
      </c>
      <c r="J15" s="2">
        <v>6805985</v>
      </c>
      <c r="K15" s="3">
        <v>35870</v>
      </c>
      <c r="L15" s="3">
        <f t="shared" si="0"/>
        <v>189.74031223863952</v>
      </c>
      <c r="M15" s="2">
        <v>53.5</v>
      </c>
      <c r="N15" s="2">
        <v>77.900000000000006</v>
      </c>
      <c r="O15" s="4">
        <v>45.57</v>
      </c>
      <c r="P15" s="4">
        <v>25.63</v>
      </c>
      <c r="Q15" s="6">
        <v>522.35</v>
      </c>
    </row>
    <row r="16" spans="1:17" x14ac:dyDescent="0.35">
      <c r="A16" s="5" t="s">
        <v>37</v>
      </c>
      <c r="B16">
        <v>2021</v>
      </c>
      <c r="C16" s="2">
        <v>187</v>
      </c>
      <c r="D16" s="2">
        <v>7950</v>
      </c>
      <c r="E16" s="2">
        <v>0</v>
      </c>
      <c r="F16" s="2">
        <v>0</v>
      </c>
      <c r="G16" s="2">
        <v>187</v>
      </c>
      <c r="H16" s="2">
        <v>7950</v>
      </c>
      <c r="I16" s="2">
        <v>219841.7</v>
      </c>
      <c r="J16" s="2">
        <v>3193079</v>
      </c>
      <c r="K16" s="3">
        <v>55875</v>
      </c>
      <c r="L16" s="3">
        <f t="shared" si="0"/>
        <v>57.146827740492171</v>
      </c>
      <c r="M16" s="2">
        <v>50</v>
      </c>
      <c r="N16" s="2">
        <v>77.2</v>
      </c>
      <c r="O16" s="4">
        <v>31.13</v>
      </c>
      <c r="P16" s="4">
        <v>19.32</v>
      </c>
      <c r="Q16" s="6">
        <v>370.74</v>
      </c>
    </row>
    <row r="17" spans="1:17" x14ac:dyDescent="0.35">
      <c r="A17" s="5" t="s">
        <v>38</v>
      </c>
      <c r="B17">
        <v>2021</v>
      </c>
      <c r="C17" s="2">
        <v>54</v>
      </c>
      <c r="D17" s="2">
        <v>159410</v>
      </c>
      <c r="E17" s="2">
        <v>1</v>
      </c>
      <c r="F17" s="2">
        <v>4572</v>
      </c>
      <c r="G17" s="2">
        <v>55</v>
      </c>
      <c r="H17" s="2">
        <v>163982</v>
      </c>
      <c r="I17" s="2">
        <v>192303.6</v>
      </c>
      <c r="J17" s="2">
        <v>2934582</v>
      </c>
      <c r="K17" s="3">
        <v>81823</v>
      </c>
      <c r="L17" s="3">
        <f t="shared" si="0"/>
        <v>35.865001283257762</v>
      </c>
      <c r="M17" s="2">
        <v>56.1</v>
      </c>
      <c r="N17" s="2">
        <v>82.6</v>
      </c>
      <c r="O17" s="4">
        <v>27.25</v>
      </c>
      <c r="P17" s="4">
        <v>17.97</v>
      </c>
      <c r="Q17" s="6">
        <v>479.5</v>
      </c>
    </row>
    <row r="18" spans="1:17" x14ac:dyDescent="0.35">
      <c r="A18" s="5" t="s">
        <v>39</v>
      </c>
      <c r="B18">
        <v>2021</v>
      </c>
      <c r="C18" s="2">
        <v>723</v>
      </c>
      <c r="D18" s="2">
        <v>22859</v>
      </c>
      <c r="E18" s="2">
        <v>0</v>
      </c>
      <c r="F18" s="2">
        <v>0</v>
      </c>
      <c r="G18" s="2">
        <v>723</v>
      </c>
      <c r="H18" s="2">
        <v>22859</v>
      </c>
      <c r="I18" s="2">
        <v>234498.2</v>
      </c>
      <c r="J18" s="2">
        <v>4509394</v>
      </c>
      <c r="K18" s="3">
        <v>39732</v>
      </c>
      <c r="L18" s="3">
        <f t="shared" si="0"/>
        <v>113.49526829759388</v>
      </c>
      <c r="M18" s="2">
        <v>57</v>
      </c>
      <c r="N18" s="2">
        <v>79.599999999999994</v>
      </c>
      <c r="O18" s="4">
        <v>53.4</v>
      </c>
      <c r="P18" s="4">
        <v>27.39</v>
      </c>
      <c r="Q18" s="6">
        <v>899.8</v>
      </c>
    </row>
    <row r="19" spans="1:17" x14ac:dyDescent="0.35">
      <c r="A19" s="5" t="s">
        <v>40</v>
      </c>
      <c r="B19">
        <v>2021</v>
      </c>
      <c r="C19" s="2">
        <v>507</v>
      </c>
      <c r="D19" s="2">
        <v>10303</v>
      </c>
      <c r="E19" s="2">
        <v>0</v>
      </c>
      <c r="F19" s="2">
        <v>0</v>
      </c>
      <c r="G19" s="2">
        <v>507</v>
      </c>
      <c r="H19" s="2">
        <v>10303</v>
      </c>
      <c r="I19" s="2">
        <v>255306.6</v>
      </c>
      <c r="J19" s="2">
        <v>4624047</v>
      </c>
      <c r="K19" s="3">
        <v>43566</v>
      </c>
      <c r="L19" s="3">
        <f t="shared" si="0"/>
        <v>106.13889271450213</v>
      </c>
      <c r="M19" s="2">
        <v>67.5</v>
      </c>
      <c r="N19" s="2">
        <v>85.6</v>
      </c>
      <c r="O19" s="4">
        <v>66.709999999999994</v>
      </c>
      <c r="P19" s="4">
        <v>47.03</v>
      </c>
      <c r="Q19" s="6">
        <v>2131.6999999999998</v>
      </c>
    </row>
    <row r="20" spans="1:17" x14ac:dyDescent="0.35">
      <c r="A20" s="5" t="s">
        <v>41</v>
      </c>
      <c r="B20">
        <v>2021</v>
      </c>
      <c r="C20" s="2">
        <v>614</v>
      </c>
      <c r="D20" s="2">
        <v>364</v>
      </c>
      <c r="E20" s="2">
        <v>22</v>
      </c>
      <c r="F20" s="2">
        <v>13</v>
      </c>
      <c r="G20" s="2">
        <v>636</v>
      </c>
      <c r="H20" s="2">
        <v>377</v>
      </c>
      <c r="I20" s="2">
        <v>76057.2</v>
      </c>
      <c r="J20" s="2">
        <v>1372247</v>
      </c>
      <c r="K20" s="3">
        <v>30865</v>
      </c>
      <c r="L20" s="3">
        <f t="shared" si="0"/>
        <v>44.459646849181922</v>
      </c>
      <c r="M20" s="2">
        <v>44.2</v>
      </c>
      <c r="N20" s="2">
        <v>69.5</v>
      </c>
      <c r="O20" s="4">
        <v>39.69</v>
      </c>
      <c r="P20" s="4">
        <v>22.83</v>
      </c>
      <c r="Q20" s="6">
        <v>1059.46</v>
      </c>
    </row>
    <row r="21" spans="1:17" x14ac:dyDescent="0.35">
      <c r="A21" s="5" t="s">
        <v>42</v>
      </c>
      <c r="B21">
        <v>2021</v>
      </c>
      <c r="C21" s="2">
        <v>105</v>
      </c>
      <c r="D21" s="2">
        <v>1162</v>
      </c>
      <c r="E21" s="2">
        <v>7</v>
      </c>
      <c r="F21" s="2">
        <v>0</v>
      </c>
      <c r="G21" s="2">
        <v>112</v>
      </c>
      <c r="H21" s="2">
        <v>1162</v>
      </c>
      <c r="I21" s="2">
        <v>438234.9</v>
      </c>
      <c r="J21" s="2">
        <v>6165129</v>
      </c>
      <c r="K21" s="3">
        <v>9775</v>
      </c>
      <c r="L21" s="3">
        <f t="shared" si="0"/>
        <v>630.70373401534528</v>
      </c>
      <c r="M21" s="2">
        <v>56.9</v>
      </c>
      <c r="N21" s="2">
        <v>79.599999999999994</v>
      </c>
      <c r="O21" s="4">
        <v>41.58</v>
      </c>
      <c r="P21" s="4">
        <v>26.21</v>
      </c>
      <c r="Q21" s="6">
        <v>428.98</v>
      </c>
    </row>
    <row r="22" spans="1:17" x14ac:dyDescent="0.35">
      <c r="A22" s="5" t="s">
        <v>43</v>
      </c>
      <c r="B22">
        <v>2021</v>
      </c>
      <c r="C22" s="2">
        <v>588</v>
      </c>
      <c r="D22" s="2">
        <v>1439</v>
      </c>
      <c r="E22" s="2">
        <v>0</v>
      </c>
      <c r="F22" s="2">
        <v>0</v>
      </c>
      <c r="G22" s="2">
        <v>588</v>
      </c>
      <c r="H22" s="2">
        <v>1439</v>
      </c>
      <c r="I22" s="2">
        <v>636514.30000000005</v>
      </c>
      <c r="J22" s="2">
        <v>6984723</v>
      </c>
      <c r="K22" s="3">
        <v>7838</v>
      </c>
      <c r="L22" s="3">
        <f t="shared" si="0"/>
        <v>891.13587649910687</v>
      </c>
      <c r="M22" s="2">
        <v>50.8</v>
      </c>
      <c r="N22" s="2">
        <v>73.599999999999994</v>
      </c>
      <c r="O22" s="4">
        <v>54.75</v>
      </c>
      <c r="P22" s="4">
        <v>34.96</v>
      </c>
      <c r="Q22" s="6">
        <v>277.85000000000002</v>
      </c>
    </row>
    <row r="23" spans="1:17" x14ac:dyDescent="0.35">
      <c r="A23" s="5" t="s">
        <v>44</v>
      </c>
      <c r="B23">
        <v>2021</v>
      </c>
      <c r="C23" s="2">
        <v>422</v>
      </c>
      <c r="D23" s="2">
        <v>8744</v>
      </c>
      <c r="E23" s="2">
        <v>13</v>
      </c>
      <c r="F23" s="2">
        <v>545</v>
      </c>
      <c r="G23" s="2">
        <v>435</v>
      </c>
      <c r="H23" s="2">
        <v>9289</v>
      </c>
      <c r="I23" s="2">
        <v>568413.19999999995</v>
      </c>
      <c r="J23" s="2">
        <v>10050811</v>
      </c>
      <c r="K23" s="3">
        <v>56539</v>
      </c>
      <c r="L23" s="3">
        <f t="shared" si="0"/>
        <v>177.76775323228213</v>
      </c>
      <c r="M23" s="2">
        <v>47.4</v>
      </c>
      <c r="N23" s="2">
        <v>72.599999999999994</v>
      </c>
      <c r="O23" s="4">
        <v>32.880000000000003</v>
      </c>
      <c r="P23" s="4">
        <v>20.77</v>
      </c>
      <c r="Q23" s="6">
        <v>8168.77</v>
      </c>
    </row>
    <row r="24" spans="1:17" x14ac:dyDescent="0.35">
      <c r="A24" s="5" t="s">
        <v>45</v>
      </c>
      <c r="B24">
        <v>2021</v>
      </c>
      <c r="C24" s="2">
        <v>2026</v>
      </c>
      <c r="D24" s="2">
        <v>39712</v>
      </c>
      <c r="E24" s="2">
        <v>39</v>
      </c>
      <c r="F24" s="2">
        <v>29693</v>
      </c>
      <c r="G24" s="2">
        <v>2065</v>
      </c>
      <c r="H24" s="2">
        <v>69405</v>
      </c>
      <c r="I24" s="2">
        <v>412000.8</v>
      </c>
      <c r="J24" s="2">
        <v>5707390</v>
      </c>
      <c r="K24" s="3">
        <v>79617</v>
      </c>
      <c r="L24" s="3">
        <f t="shared" si="0"/>
        <v>71.685569664770085</v>
      </c>
      <c r="M24" s="2">
        <v>44.3</v>
      </c>
      <c r="N24" s="2">
        <v>73.8</v>
      </c>
      <c r="O24" s="4">
        <v>23.69</v>
      </c>
      <c r="P24" s="4">
        <v>14.9</v>
      </c>
      <c r="Q24" s="6">
        <v>8952.02</v>
      </c>
    </row>
    <row r="25" spans="1:17" x14ac:dyDescent="0.35">
      <c r="A25" s="5" t="s">
        <v>46</v>
      </c>
      <c r="B25">
        <v>2021</v>
      </c>
      <c r="C25" s="2">
        <v>918</v>
      </c>
      <c r="D25" s="2">
        <v>20939</v>
      </c>
      <c r="E25" s="2">
        <v>4</v>
      </c>
      <c r="F25" s="2">
        <v>98</v>
      </c>
      <c r="G25" s="2">
        <v>922</v>
      </c>
      <c r="H25" s="2">
        <v>21037</v>
      </c>
      <c r="I25" s="2">
        <v>125110</v>
      </c>
      <c r="J25" s="2">
        <v>2949965</v>
      </c>
      <c r="K25" s="3">
        <v>46914</v>
      </c>
      <c r="L25" s="3">
        <f t="shared" si="0"/>
        <v>62.880270281792214</v>
      </c>
      <c r="M25" s="2">
        <v>64.900000000000006</v>
      </c>
      <c r="N25" s="2">
        <v>84.8</v>
      </c>
      <c r="O25" s="4">
        <v>66.97</v>
      </c>
      <c r="P25" s="4">
        <v>41.96</v>
      </c>
      <c r="Q25" s="6">
        <v>1653.47</v>
      </c>
    </row>
    <row r="26" spans="1:17" x14ac:dyDescent="0.35">
      <c r="A26" s="5" t="s">
        <v>47</v>
      </c>
      <c r="B26">
        <v>2021</v>
      </c>
      <c r="C26" s="2">
        <v>1531</v>
      </c>
      <c r="D26" s="2">
        <v>40262</v>
      </c>
      <c r="E26" s="2">
        <v>0</v>
      </c>
      <c r="F26" s="2">
        <v>0</v>
      </c>
      <c r="G26" s="2">
        <v>1531</v>
      </c>
      <c r="H26" s="2">
        <v>40262</v>
      </c>
      <c r="I26" s="2">
        <v>359952</v>
      </c>
      <c r="J26" s="2">
        <v>6168187</v>
      </c>
      <c r="K26" s="3">
        <v>68898</v>
      </c>
      <c r="L26" s="3">
        <f t="shared" si="0"/>
        <v>89.526357804290399</v>
      </c>
      <c r="M26" s="2">
        <v>56.3</v>
      </c>
      <c r="N26" s="2">
        <v>80.2</v>
      </c>
      <c r="O26" s="4">
        <v>44.03</v>
      </c>
      <c r="P26" s="4">
        <v>25.08</v>
      </c>
      <c r="Q26" s="6">
        <v>2655.01</v>
      </c>
    </row>
    <row r="27" spans="1:17" x14ac:dyDescent="0.35">
      <c r="A27" s="5" t="s">
        <v>48</v>
      </c>
      <c r="B27">
        <v>2021</v>
      </c>
      <c r="C27" s="2">
        <v>1864</v>
      </c>
      <c r="D27" s="2">
        <v>180495</v>
      </c>
      <c r="E27" s="2">
        <v>709</v>
      </c>
      <c r="F27" s="2">
        <v>567183</v>
      </c>
      <c r="G27" s="2">
        <v>2573</v>
      </c>
      <c r="H27" s="2">
        <v>747678</v>
      </c>
      <c r="I27" s="2">
        <v>59302.8</v>
      </c>
      <c r="J27" s="2">
        <v>1104271</v>
      </c>
      <c r="K27" s="3">
        <v>145556</v>
      </c>
      <c r="L27" s="3">
        <f t="shared" si="0"/>
        <v>7.5865714913847588</v>
      </c>
      <c r="M27" s="2">
        <v>14.31</v>
      </c>
      <c r="N27" s="2">
        <v>72.900000000000006</v>
      </c>
      <c r="O27" s="4">
        <v>14.31</v>
      </c>
      <c r="P27" s="4">
        <v>7.45</v>
      </c>
      <c r="Q27" s="6">
        <v>32473.22</v>
      </c>
    </row>
    <row r="28" spans="1:17" x14ac:dyDescent="0.35">
      <c r="A28" s="5" t="s">
        <v>49</v>
      </c>
      <c r="B28">
        <v>2021</v>
      </c>
      <c r="C28" s="2">
        <v>647</v>
      </c>
      <c r="D28" s="2">
        <v>24183</v>
      </c>
      <c r="E28" s="2">
        <v>138</v>
      </c>
      <c r="F28" s="2">
        <v>3111</v>
      </c>
      <c r="G28" s="2">
        <v>785</v>
      </c>
      <c r="H28" s="2">
        <v>27294</v>
      </c>
      <c r="I28" s="2">
        <v>150387.70000000001</v>
      </c>
      <c r="J28" s="2">
        <v>1963692</v>
      </c>
      <c r="K28" s="3">
        <v>76878</v>
      </c>
      <c r="L28" s="3">
        <f t="shared" si="0"/>
        <v>25.542964177007725</v>
      </c>
      <c r="M28" s="2">
        <v>51</v>
      </c>
      <c r="N28" s="2">
        <v>79.3</v>
      </c>
      <c r="O28" s="4">
        <v>22.65</v>
      </c>
      <c r="P28" s="4">
        <v>14.65</v>
      </c>
      <c r="Q28" s="6">
        <v>785.76</v>
      </c>
    </row>
    <row r="29" spans="1:17" x14ac:dyDescent="0.35">
      <c r="A29" s="5" t="s">
        <v>50</v>
      </c>
      <c r="B29">
        <v>2021</v>
      </c>
      <c r="C29" s="2">
        <v>337</v>
      </c>
      <c r="D29" s="2">
        <v>29988</v>
      </c>
      <c r="E29" s="2">
        <v>228</v>
      </c>
      <c r="F29" s="2">
        <v>93439</v>
      </c>
      <c r="G29" s="2">
        <v>565</v>
      </c>
      <c r="H29" s="2">
        <v>123427</v>
      </c>
      <c r="I29" s="2">
        <v>192963.8</v>
      </c>
      <c r="J29" s="2">
        <v>3143991</v>
      </c>
      <c r="K29" s="3">
        <v>109806</v>
      </c>
      <c r="L29" s="3">
        <f t="shared" si="0"/>
        <v>28.63223321129993</v>
      </c>
      <c r="M29" s="2">
        <v>52.5</v>
      </c>
      <c r="N29" s="2">
        <v>81.400000000000006</v>
      </c>
      <c r="O29" s="4">
        <v>9.6</v>
      </c>
      <c r="P29" s="4">
        <v>2.62</v>
      </c>
      <c r="Q29" s="6">
        <v>56972.28</v>
      </c>
    </row>
    <row r="30" spans="1:17" x14ac:dyDescent="0.35">
      <c r="A30" s="5" t="s">
        <v>51</v>
      </c>
      <c r="B30">
        <v>2021</v>
      </c>
      <c r="C30" s="2">
        <v>280</v>
      </c>
      <c r="D30" s="2">
        <v>96</v>
      </c>
      <c r="E30" s="2">
        <v>0</v>
      </c>
      <c r="F30" s="2">
        <v>0</v>
      </c>
      <c r="G30" s="2">
        <v>280</v>
      </c>
      <c r="H30" s="2">
        <v>96</v>
      </c>
      <c r="I30" s="2">
        <v>98241.8</v>
      </c>
      <c r="J30" s="2">
        <v>1388992</v>
      </c>
      <c r="K30" s="3">
        <v>8969</v>
      </c>
      <c r="L30" s="3">
        <f t="shared" si="0"/>
        <v>154.86587133459693</v>
      </c>
      <c r="M30" s="2">
        <v>46</v>
      </c>
      <c r="N30" s="2">
        <v>70.900000000000006</v>
      </c>
      <c r="O30" s="4">
        <v>45.87</v>
      </c>
      <c r="P30" s="4">
        <v>27.98</v>
      </c>
      <c r="Q30" s="6">
        <v>908.41</v>
      </c>
    </row>
    <row r="31" spans="1:17" x14ac:dyDescent="0.35">
      <c r="A31" s="5" t="s">
        <v>52</v>
      </c>
      <c r="B31">
        <v>2021</v>
      </c>
      <c r="C31" s="2">
        <v>906</v>
      </c>
      <c r="D31" s="2">
        <v>6652</v>
      </c>
      <c r="E31" s="2">
        <v>0</v>
      </c>
      <c r="F31" s="2">
        <v>0</v>
      </c>
      <c r="G31" s="2">
        <v>906</v>
      </c>
      <c r="H31" s="2">
        <v>6652</v>
      </c>
      <c r="I31" s="2">
        <v>672089.4</v>
      </c>
      <c r="J31" s="2">
        <v>9267130</v>
      </c>
      <c r="K31" s="3">
        <v>7419</v>
      </c>
      <c r="L31" s="3">
        <f t="shared" si="0"/>
        <v>1249.1076964550477</v>
      </c>
      <c r="M31" s="2">
        <v>55.1</v>
      </c>
      <c r="N31" s="2">
        <v>78</v>
      </c>
      <c r="O31" s="4">
        <v>47.95</v>
      </c>
      <c r="P31" s="4">
        <v>30.22</v>
      </c>
      <c r="Q31" s="6">
        <v>840.98</v>
      </c>
    </row>
    <row r="32" spans="1:17" x14ac:dyDescent="0.35">
      <c r="A32" s="5" t="s">
        <v>53</v>
      </c>
      <c r="B32">
        <v>2021</v>
      </c>
      <c r="C32" s="2">
        <v>405</v>
      </c>
      <c r="D32" s="2">
        <v>12446</v>
      </c>
      <c r="E32" s="2">
        <v>267</v>
      </c>
      <c r="F32" s="2">
        <v>11347</v>
      </c>
      <c r="G32" s="2">
        <v>672</v>
      </c>
      <c r="H32" s="2">
        <v>123792</v>
      </c>
      <c r="I32" s="2">
        <v>108928</v>
      </c>
      <c r="J32" s="2">
        <v>2115877</v>
      </c>
      <c r="K32" s="3">
        <v>121365</v>
      </c>
      <c r="L32" s="3">
        <f t="shared" si="0"/>
        <v>17.433996621760805</v>
      </c>
      <c r="M32" s="2">
        <v>55.4</v>
      </c>
      <c r="N32" s="2">
        <v>82</v>
      </c>
      <c r="O32" s="4">
        <v>12.37</v>
      </c>
      <c r="P32" s="4">
        <v>9.7200000000000006</v>
      </c>
      <c r="Q32" s="6">
        <v>31554.720000000001</v>
      </c>
    </row>
    <row r="33" spans="1:17" x14ac:dyDescent="0.35">
      <c r="A33" s="5" t="s">
        <v>54</v>
      </c>
      <c r="B33">
        <v>2021</v>
      </c>
      <c r="C33" s="2">
        <v>131</v>
      </c>
      <c r="D33" s="2">
        <v>544</v>
      </c>
      <c r="E33" s="2">
        <v>6</v>
      </c>
      <c r="F33" s="2">
        <v>6</v>
      </c>
      <c r="G33" s="2">
        <v>137</v>
      </c>
      <c r="H33" s="2">
        <v>550</v>
      </c>
      <c r="I33" s="2">
        <v>1853925.9</v>
      </c>
      <c r="J33" s="2">
        <v>19835913</v>
      </c>
      <c r="K33" s="3">
        <v>47224</v>
      </c>
      <c r="L33" s="3">
        <f t="shared" si="0"/>
        <v>420.03881500931732</v>
      </c>
      <c r="M33" s="2">
        <v>47.8</v>
      </c>
      <c r="N33" s="2">
        <v>71.8</v>
      </c>
      <c r="O33" s="4">
        <v>46.2</v>
      </c>
      <c r="P33" s="4">
        <v>28.21</v>
      </c>
      <c r="Q33" s="6">
        <v>11174.55</v>
      </c>
    </row>
    <row r="34" spans="1:17" x14ac:dyDescent="0.35">
      <c r="A34" s="5" t="s">
        <v>55</v>
      </c>
      <c r="B34">
        <v>2021</v>
      </c>
      <c r="C34" s="2">
        <v>5115</v>
      </c>
      <c r="D34" s="2">
        <v>25583</v>
      </c>
      <c r="E34" s="2">
        <v>36</v>
      </c>
      <c r="F34" s="2">
        <v>255</v>
      </c>
      <c r="G34" s="2">
        <v>5151</v>
      </c>
      <c r="H34" s="2">
        <v>25838</v>
      </c>
      <c r="I34" s="2">
        <v>654985.69999999995</v>
      </c>
      <c r="J34" s="2">
        <v>10551162</v>
      </c>
      <c r="K34" s="3">
        <v>48718</v>
      </c>
      <c r="L34" s="3">
        <f t="shared" si="0"/>
        <v>216.57625518288927</v>
      </c>
      <c r="M34" s="2">
        <v>60.2</v>
      </c>
      <c r="N34" s="2">
        <v>81.5</v>
      </c>
      <c r="O34" s="4">
        <v>47.6</v>
      </c>
      <c r="P34" s="4">
        <v>25.82</v>
      </c>
      <c r="Q34" s="6">
        <v>2180.4699999999998</v>
      </c>
    </row>
    <row r="35" spans="1:17" x14ac:dyDescent="0.35">
      <c r="A35" s="5" t="s">
        <v>56</v>
      </c>
      <c r="B35">
        <v>2021</v>
      </c>
      <c r="C35" s="2">
        <v>920</v>
      </c>
      <c r="D35" s="2">
        <v>47900</v>
      </c>
      <c r="E35" s="2">
        <v>26</v>
      </c>
      <c r="F35" s="2">
        <v>1447</v>
      </c>
      <c r="G35" s="2">
        <v>946</v>
      </c>
      <c r="H35" s="2">
        <v>49347</v>
      </c>
      <c r="I35" s="2">
        <v>63386.8</v>
      </c>
      <c r="J35" s="2">
        <v>774948</v>
      </c>
      <c r="K35" s="3">
        <v>68994</v>
      </c>
      <c r="L35" s="3">
        <f t="shared" si="0"/>
        <v>11.232107139751283</v>
      </c>
      <c r="M35" s="2">
        <v>43.8</v>
      </c>
      <c r="N35" s="2">
        <v>75.5</v>
      </c>
      <c r="O35" s="4">
        <v>15.61</v>
      </c>
      <c r="P35" s="4">
        <v>10.41</v>
      </c>
      <c r="Q35" s="6">
        <v>2187.41</v>
      </c>
    </row>
    <row r="36" spans="1:17" x14ac:dyDescent="0.35">
      <c r="A36" s="5" t="s">
        <v>57</v>
      </c>
      <c r="B36">
        <v>2021</v>
      </c>
      <c r="C36" s="2">
        <v>524</v>
      </c>
      <c r="D36" s="2">
        <v>1415</v>
      </c>
      <c r="E36" s="2">
        <v>0</v>
      </c>
      <c r="F36" s="2">
        <v>0</v>
      </c>
      <c r="G36" s="2">
        <v>524</v>
      </c>
      <c r="H36" s="2">
        <v>1415</v>
      </c>
      <c r="I36" s="2">
        <v>736449.8</v>
      </c>
      <c r="J36" s="2">
        <v>11780017</v>
      </c>
      <c r="K36" s="3">
        <v>40953</v>
      </c>
      <c r="L36" s="3">
        <f t="shared" si="0"/>
        <v>287.6472297511782</v>
      </c>
      <c r="M36" s="2">
        <v>53.2</v>
      </c>
      <c r="N36" s="2">
        <v>76.8</v>
      </c>
      <c r="O36" s="4">
        <v>41.66</v>
      </c>
      <c r="P36" s="4">
        <v>24.66</v>
      </c>
      <c r="Q36" s="6">
        <v>678.66</v>
      </c>
    </row>
    <row r="37" spans="1:17" x14ac:dyDescent="0.35">
      <c r="A37" s="5" t="s">
        <v>58</v>
      </c>
      <c r="B37">
        <v>2021</v>
      </c>
      <c r="C37" s="2">
        <v>1726</v>
      </c>
      <c r="D37" s="2">
        <v>113236</v>
      </c>
      <c r="E37" s="2">
        <v>1</v>
      </c>
      <c r="F37" s="2">
        <v>0</v>
      </c>
      <c r="G37" s="2">
        <v>1727</v>
      </c>
      <c r="H37" s="2">
        <v>113235</v>
      </c>
      <c r="I37" s="2">
        <v>206750.5</v>
      </c>
      <c r="J37" s="2">
        <v>3986639</v>
      </c>
      <c r="K37" s="3">
        <v>68679</v>
      </c>
      <c r="L37" s="3">
        <f t="shared" si="0"/>
        <v>58.047423521018068</v>
      </c>
      <c r="M37" s="2">
        <v>60.8</v>
      </c>
      <c r="N37" s="2">
        <v>84.8</v>
      </c>
      <c r="O37" s="4">
        <v>33.65</v>
      </c>
      <c r="P37" s="4">
        <v>21.43</v>
      </c>
      <c r="Q37" s="6">
        <v>1006.75</v>
      </c>
    </row>
    <row r="38" spans="1:17" x14ac:dyDescent="0.35">
      <c r="A38" s="5" t="s">
        <v>59</v>
      </c>
      <c r="B38">
        <v>2021</v>
      </c>
      <c r="C38" s="2">
        <v>1435</v>
      </c>
      <c r="D38" s="2">
        <v>177400</v>
      </c>
      <c r="E38" s="2">
        <v>767</v>
      </c>
      <c r="F38" s="2">
        <v>651378</v>
      </c>
      <c r="G38" s="2">
        <v>2202</v>
      </c>
      <c r="H38" s="2">
        <v>828777</v>
      </c>
      <c r="I38" s="2">
        <v>266943.09999999998</v>
      </c>
      <c r="J38" s="2">
        <v>4246155</v>
      </c>
      <c r="K38" s="3">
        <v>96003</v>
      </c>
      <c r="L38" s="3">
        <f t="shared" si="0"/>
        <v>44.229399081278707</v>
      </c>
      <c r="M38" s="2">
        <v>49.2</v>
      </c>
      <c r="N38" s="2">
        <v>75</v>
      </c>
      <c r="O38" s="4">
        <v>28.48</v>
      </c>
      <c r="P38" s="4">
        <v>4.9400000000000004</v>
      </c>
      <c r="Q38" s="6">
        <v>19403.599999999999</v>
      </c>
    </row>
    <row r="39" spans="1:17" x14ac:dyDescent="0.35">
      <c r="A39" s="5" t="s">
        <v>60</v>
      </c>
      <c r="B39">
        <v>2021</v>
      </c>
      <c r="C39" s="2">
        <v>1347</v>
      </c>
      <c r="D39" s="2">
        <v>2892</v>
      </c>
      <c r="E39" s="2">
        <v>3</v>
      </c>
      <c r="F39" s="2">
        <v>0</v>
      </c>
      <c r="G39" s="2">
        <v>1350</v>
      </c>
      <c r="H39" s="2">
        <v>2892</v>
      </c>
      <c r="I39" s="2">
        <v>839436.5</v>
      </c>
      <c r="J39" s="2">
        <v>12964056</v>
      </c>
      <c r="K39" s="3">
        <v>44820</v>
      </c>
      <c r="L39" s="3">
        <f t="shared" si="0"/>
        <v>289.2471218206158</v>
      </c>
      <c r="M39" s="2">
        <v>51.2</v>
      </c>
      <c r="N39" s="2">
        <v>74.900000000000006</v>
      </c>
      <c r="O39" s="4">
        <v>46.11</v>
      </c>
      <c r="P39" s="4">
        <v>29.71</v>
      </c>
      <c r="Q39" s="6">
        <v>4228.29</v>
      </c>
    </row>
    <row r="40" spans="1:17" x14ac:dyDescent="0.35">
      <c r="A40" s="5" t="s">
        <v>61</v>
      </c>
      <c r="B40">
        <v>2021</v>
      </c>
      <c r="C40" s="2">
        <v>99</v>
      </c>
      <c r="D40" s="2">
        <v>178</v>
      </c>
      <c r="E40" s="2">
        <v>0</v>
      </c>
      <c r="F40" s="2">
        <v>0</v>
      </c>
      <c r="G40" s="2">
        <v>99</v>
      </c>
      <c r="H40" s="2">
        <v>178</v>
      </c>
      <c r="I40" s="2">
        <v>65939.199999999997</v>
      </c>
      <c r="J40" s="2">
        <v>1095610</v>
      </c>
      <c r="K40" s="3">
        <v>1034</v>
      </c>
      <c r="L40" s="3">
        <f t="shared" si="0"/>
        <v>1059.5841392649904</v>
      </c>
      <c r="M40" s="2">
        <v>52.6</v>
      </c>
      <c r="N40" s="2">
        <v>74</v>
      </c>
      <c r="O40" s="4">
        <v>49.77</v>
      </c>
      <c r="P40" s="4">
        <v>30.92</v>
      </c>
      <c r="Q40" s="6">
        <v>61.16</v>
      </c>
    </row>
    <row r="41" spans="1:17" x14ac:dyDescent="0.35">
      <c r="A41" s="5" t="s">
        <v>62</v>
      </c>
      <c r="B41">
        <v>2021</v>
      </c>
      <c r="C41" s="2">
        <v>627</v>
      </c>
      <c r="D41" s="2">
        <v>7115</v>
      </c>
      <c r="E41" s="2">
        <v>3</v>
      </c>
      <c r="F41" s="2">
        <v>222</v>
      </c>
      <c r="G41" s="2">
        <v>630</v>
      </c>
      <c r="H41" s="2">
        <v>7337</v>
      </c>
      <c r="I41" s="2">
        <v>270079</v>
      </c>
      <c r="J41" s="2">
        <v>5190705</v>
      </c>
      <c r="K41" s="3">
        <v>30111</v>
      </c>
      <c r="L41" s="3">
        <f t="shared" si="0"/>
        <v>172.3856730098635</v>
      </c>
      <c r="M41" s="2">
        <v>63.8</v>
      </c>
      <c r="N41" s="2">
        <v>84.4</v>
      </c>
      <c r="O41" s="4">
        <v>47.47</v>
      </c>
      <c r="P41" s="4">
        <v>26.49</v>
      </c>
      <c r="Q41" s="6">
        <v>1000.42</v>
      </c>
    </row>
    <row r="42" spans="1:17" x14ac:dyDescent="0.35">
      <c r="A42" s="5" t="s">
        <v>63</v>
      </c>
      <c r="B42">
        <v>2021</v>
      </c>
      <c r="C42" s="2">
        <v>713</v>
      </c>
      <c r="D42" s="2">
        <v>41216</v>
      </c>
      <c r="E42" s="2">
        <v>155</v>
      </c>
      <c r="F42" s="2">
        <v>2404</v>
      </c>
      <c r="G42" s="2">
        <v>868</v>
      </c>
      <c r="H42" s="2">
        <v>43620</v>
      </c>
      <c r="I42" s="2">
        <v>61205.5</v>
      </c>
      <c r="J42" s="2">
        <v>895376</v>
      </c>
      <c r="K42" s="3">
        <v>75898</v>
      </c>
      <c r="L42" s="3">
        <f t="shared" si="0"/>
        <v>11.797096102664101</v>
      </c>
      <c r="M42" s="2">
        <v>48</v>
      </c>
      <c r="N42" s="2">
        <v>77.900000000000006</v>
      </c>
      <c r="O42" s="4">
        <v>18.170000000000002</v>
      </c>
      <c r="P42" s="4">
        <v>11.97</v>
      </c>
      <c r="Q42" s="6">
        <v>3659.78</v>
      </c>
    </row>
    <row r="43" spans="1:17" x14ac:dyDescent="0.35">
      <c r="A43" s="5" t="s">
        <v>64</v>
      </c>
      <c r="B43">
        <v>2021</v>
      </c>
      <c r="C43" s="2">
        <v>545</v>
      </c>
      <c r="D43" s="2">
        <v>4936</v>
      </c>
      <c r="E43" s="2">
        <v>5</v>
      </c>
      <c r="F43" s="2">
        <v>1</v>
      </c>
      <c r="G43" s="2">
        <v>550</v>
      </c>
      <c r="H43" s="2">
        <v>4937</v>
      </c>
      <c r="I43" s="2">
        <v>418294.2</v>
      </c>
      <c r="J43" s="2">
        <v>6975218</v>
      </c>
      <c r="K43" s="3">
        <v>41220</v>
      </c>
      <c r="L43" s="3">
        <f t="shared" si="0"/>
        <v>169.21926249393499</v>
      </c>
      <c r="M43" s="2">
        <v>59</v>
      </c>
      <c r="N43" s="2">
        <v>80.5</v>
      </c>
      <c r="O43" s="4">
        <v>58.99</v>
      </c>
      <c r="P43" s="4">
        <v>28.78</v>
      </c>
      <c r="Q43" s="6">
        <v>2814.75</v>
      </c>
    </row>
    <row r="44" spans="1:17" x14ac:dyDescent="0.35">
      <c r="A44" s="5" t="s">
        <v>65</v>
      </c>
      <c r="B44">
        <v>2021</v>
      </c>
      <c r="C44" s="2">
        <v>5489</v>
      </c>
      <c r="D44" s="2">
        <v>144504</v>
      </c>
      <c r="E44" s="2">
        <v>87</v>
      </c>
      <c r="F44" s="2">
        <v>23754</v>
      </c>
      <c r="G44" s="2">
        <v>5576</v>
      </c>
      <c r="H44" s="2">
        <v>168258</v>
      </c>
      <c r="I44" s="2">
        <v>1985318.5</v>
      </c>
      <c r="J44" s="2">
        <v>29527941</v>
      </c>
      <c r="K44" s="3">
        <v>261914</v>
      </c>
      <c r="L44" s="3">
        <f t="shared" si="0"/>
        <v>112.73907084004674</v>
      </c>
      <c r="M44" s="2">
        <v>66.2</v>
      </c>
      <c r="N44" s="2">
        <v>87.6</v>
      </c>
      <c r="O44" s="4">
        <v>28.82</v>
      </c>
      <c r="P44" s="4">
        <v>20.6</v>
      </c>
      <c r="Q44" s="6">
        <v>3216.4</v>
      </c>
    </row>
    <row r="45" spans="1:17" x14ac:dyDescent="0.35">
      <c r="A45" s="5" t="s">
        <v>66</v>
      </c>
      <c r="B45">
        <v>2021</v>
      </c>
      <c r="C45" s="2">
        <v>558</v>
      </c>
      <c r="D45" s="2">
        <v>23317</v>
      </c>
      <c r="E45" s="2">
        <v>527</v>
      </c>
      <c r="F45" s="2">
        <v>37546</v>
      </c>
      <c r="G45" s="2">
        <v>1085</v>
      </c>
      <c r="H45" s="2">
        <v>60863</v>
      </c>
      <c r="I45" s="2">
        <v>220342</v>
      </c>
      <c r="J45" s="2">
        <v>3337975</v>
      </c>
      <c r="K45" s="3">
        <v>82168</v>
      </c>
      <c r="L45" s="3">
        <f t="shared" si="0"/>
        <v>40.623782981209231</v>
      </c>
      <c r="M45" s="2">
        <v>50.7</v>
      </c>
      <c r="N45" s="2">
        <v>79.5</v>
      </c>
      <c r="O45" s="4">
        <v>13.55</v>
      </c>
      <c r="P45" s="4">
        <v>6</v>
      </c>
      <c r="Q45" s="6">
        <v>37019.769999999997</v>
      </c>
    </row>
    <row r="46" spans="1:17" x14ac:dyDescent="0.35">
      <c r="A46" s="5" t="s">
        <v>67</v>
      </c>
      <c r="B46">
        <v>2021</v>
      </c>
      <c r="C46" s="2">
        <v>87</v>
      </c>
      <c r="D46" s="2">
        <v>153</v>
      </c>
      <c r="E46" s="2">
        <v>3</v>
      </c>
      <c r="F46" s="2">
        <v>4</v>
      </c>
      <c r="G46" s="2">
        <v>90</v>
      </c>
      <c r="H46" s="2">
        <v>157</v>
      </c>
      <c r="I46" s="2">
        <v>36170.1</v>
      </c>
      <c r="J46" s="2">
        <v>645570</v>
      </c>
      <c r="K46" s="3">
        <v>9249</v>
      </c>
      <c r="L46" s="3">
        <f t="shared" si="0"/>
        <v>69.798897178073304</v>
      </c>
      <c r="M46" s="2">
        <v>45</v>
      </c>
      <c r="N46" s="2">
        <v>70</v>
      </c>
      <c r="O46" s="4">
        <v>41.58</v>
      </c>
      <c r="P46" s="4">
        <v>24.51</v>
      </c>
      <c r="Q46" s="6">
        <v>486.17</v>
      </c>
    </row>
    <row r="47" spans="1:17" x14ac:dyDescent="0.35">
      <c r="A47" s="5" t="s">
        <v>68</v>
      </c>
      <c r="B47">
        <v>2021</v>
      </c>
      <c r="C47" s="2">
        <v>545</v>
      </c>
      <c r="D47" s="2">
        <v>6513</v>
      </c>
      <c r="E47" s="2">
        <v>22</v>
      </c>
      <c r="F47" s="2">
        <v>183</v>
      </c>
      <c r="G47" s="2">
        <v>567</v>
      </c>
      <c r="H47" s="2">
        <v>6696</v>
      </c>
      <c r="I47" s="2">
        <v>591851</v>
      </c>
      <c r="J47" s="2">
        <v>8652274</v>
      </c>
      <c r="K47" s="3">
        <v>39598</v>
      </c>
      <c r="L47" s="3">
        <f t="shared" si="0"/>
        <v>218.50280317187736</v>
      </c>
      <c r="M47" s="2">
        <v>57.1</v>
      </c>
      <c r="N47" s="2">
        <v>79.8</v>
      </c>
      <c r="O47" s="4">
        <v>40.86</v>
      </c>
      <c r="P47" s="4">
        <v>23.85</v>
      </c>
      <c r="Q47" s="6">
        <v>2449.87</v>
      </c>
    </row>
    <row r="48" spans="1:17" x14ac:dyDescent="0.35">
      <c r="A48" s="5" t="s">
        <v>69</v>
      </c>
      <c r="B48">
        <v>2021</v>
      </c>
      <c r="C48" s="2">
        <v>1631</v>
      </c>
      <c r="D48" s="2">
        <v>188316</v>
      </c>
      <c r="E48" s="2">
        <v>232</v>
      </c>
      <c r="F48" s="2">
        <v>485906</v>
      </c>
      <c r="G48" s="2">
        <v>1863</v>
      </c>
      <c r="H48" s="2">
        <v>674222</v>
      </c>
      <c r="I48" s="2">
        <v>667576.80000000005</v>
      </c>
      <c r="J48" s="2">
        <v>7738692</v>
      </c>
      <c r="K48" s="3">
        <v>66582</v>
      </c>
      <c r="L48" s="3">
        <f t="shared" si="0"/>
        <v>116.22798954672434</v>
      </c>
      <c r="M48" s="2">
        <v>48.3</v>
      </c>
      <c r="N48" s="2">
        <v>72.3</v>
      </c>
      <c r="O48" s="4">
        <v>43.9</v>
      </c>
      <c r="P48" s="4">
        <v>7.49</v>
      </c>
      <c r="Q48" s="6">
        <v>15513.5</v>
      </c>
    </row>
    <row r="49" spans="1:17" x14ac:dyDescent="0.35">
      <c r="A49" s="5" t="s">
        <v>70</v>
      </c>
      <c r="B49">
        <v>2021</v>
      </c>
      <c r="C49" s="2">
        <v>745</v>
      </c>
      <c r="D49" s="2">
        <v>7504</v>
      </c>
      <c r="E49" s="2">
        <v>4</v>
      </c>
      <c r="F49" s="2">
        <v>0</v>
      </c>
      <c r="G49" s="2">
        <v>752</v>
      </c>
      <c r="H49" s="2">
        <v>7504</v>
      </c>
      <c r="I49" s="2">
        <v>87394.5</v>
      </c>
      <c r="J49" s="2">
        <v>1782959</v>
      </c>
      <c r="K49" s="3">
        <v>24087</v>
      </c>
      <c r="L49" s="3">
        <f t="shared" si="0"/>
        <v>74.021629924855731</v>
      </c>
      <c r="M49" s="2">
        <v>42.59</v>
      </c>
      <c r="N49" s="2">
        <v>76.7</v>
      </c>
      <c r="O49" s="4">
        <v>53.6</v>
      </c>
      <c r="P49" s="4">
        <v>24.9</v>
      </c>
      <c r="Q49" s="6">
        <v>1530</v>
      </c>
    </row>
    <row r="50" spans="1:17" x14ac:dyDescent="0.35">
      <c r="A50" s="5" t="s">
        <v>71</v>
      </c>
      <c r="B50">
        <v>2021</v>
      </c>
      <c r="C50" s="2">
        <v>1008</v>
      </c>
      <c r="D50" s="2">
        <v>2133</v>
      </c>
      <c r="E50" s="2">
        <v>32</v>
      </c>
      <c r="F50" s="2">
        <v>26</v>
      </c>
      <c r="G50" s="2">
        <v>1040</v>
      </c>
      <c r="H50" s="2">
        <v>2159</v>
      </c>
      <c r="I50" s="2">
        <v>365931.3</v>
      </c>
      <c r="J50" s="2">
        <v>5895908</v>
      </c>
      <c r="K50" s="3">
        <v>54314</v>
      </c>
      <c r="L50" s="3">
        <f t="shared" si="0"/>
        <v>108.55227013293073</v>
      </c>
      <c r="M50" s="2">
        <v>45.7</v>
      </c>
      <c r="N50" s="2">
        <v>73.099999999999994</v>
      </c>
      <c r="O50" s="4">
        <v>29.93</v>
      </c>
      <c r="P50" s="4">
        <v>21.17</v>
      </c>
      <c r="Q50" s="6">
        <v>5633.61</v>
      </c>
    </row>
    <row r="51" spans="1:17" x14ac:dyDescent="0.35">
      <c r="A51" s="5" t="s">
        <v>72</v>
      </c>
      <c r="B51">
        <v>2021</v>
      </c>
      <c r="C51" s="2">
        <v>310</v>
      </c>
      <c r="D51" s="2">
        <v>18764</v>
      </c>
      <c r="E51" s="2">
        <v>230</v>
      </c>
      <c r="F51" s="2">
        <v>34732</v>
      </c>
      <c r="G51" s="2">
        <v>540</v>
      </c>
      <c r="H51" s="2">
        <v>53496</v>
      </c>
      <c r="I51" s="2">
        <v>41622.400000000001</v>
      </c>
      <c r="J51" s="2">
        <v>578803</v>
      </c>
      <c r="K51" s="3">
        <v>97105</v>
      </c>
      <c r="L51" s="3">
        <f t="shared" si="0"/>
        <v>5.9605890530868644</v>
      </c>
      <c r="M51" s="2">
        <v>43.6</v>
      </c>
      <c r="N51" s="2">
        <v>72.5</v>
      </c>
      <c r="O51" s="4">
        <v>14.39</v>
      </c>
      <c r="P51" s="4">
        <v>7.19</v>
      </c>
      <c r="Q51" s="6">
        <v>33964.230000000003</v>
      </c>
    </row>
    <row r="52" spans="1:17" x14ac:dyDescent="0.35">
      <c r="A52" s="5" t="s">
        <v>23</v>
      </c>
      <c r="B52">
        <v>2020</v>
      </c>
      <c r="C52" s="2">
        <v>836</v>
      </c>
      <c r="D52" s="2">
        <v>20557</v>
      </c>
      <c r="E52" s="2">
        <v>0</v>
      </c>
      <c r="F52" s="2">
        <v>0</v>
      </c>
      <c r="G52" s="2">
        <v>836</v>
      </c>
      <c r="H52" s="2">
        <v>20557</v>
      </c>
      <c r="I52" s="2">
        <v>226896.5</v>
      </c>
      <c r="J52" s="2">
        <v>5024803</v>
      </c>
      <c r="K52" s="3">
        <v>50750</v>
      </c>
      <c r="L52" s="3">
        <f t="shared" si="0"/>
        <v>99.010896551724144</v>
      </c>
      <c r="M52" s="2">
        <v>64.900000000000006</v>
      </c>
      <c r="N52" s="2">
        <v>84.5</v>
      </c>
      <c r="O52" s="4">
        <v>68.67</v>
      </c>
      <c r="P52" s="4">
        <v>32.979999999999997</v>
      </c>
      <c r="Q52" s="6">
        <v>1235.9100000000001</v>
      </c>
    </row>
    <row r="53" spans="1:17" x14ac:dyDescent="0.35">
      <c r="A53" s="5" t="s">
        <v>24</v>
      </c>
      <c r="B53">
        <v>2020</v>
      </c>
      <c r="C53" s="2">
        <v>181</v>
      </c>
      <c r="D53" s="2">
        <v>284</v>
      </c>
      <c r="E53" s="2">
        <v>168</v>
      </c>
      <c r="F53" s="2">
        <v>180885</v>
      </c>
      <c r="G53" s="2">
        <v>349</v>
      </c>
      <c r="H53" s="2">
        <v>181169</v>
      </c>
      <c r="I53" s="2">
        <v>49820</v>
      </c>
      <c r="J53" s="2">
        <v>732441</v>
      </c>
      <c r="K53" s="2">
        <v>570641</v>
      </c>
      <c r="L53" s="3">
        <f t="shared" si="0"/>
        <v>1.2835407900939471</v>
      </c>
      <c r="M53" s="2">
        <v>27.5</v>
      </c>
      <c r="N53" s="2">
        <v>52.8</v>
      </c>
      <c r="O53" s="4">
        <v>37.94</v>
      </c>
      <c r="P53" s="4">
        <v>19.25</v>
      </c>
      <c r="Q53" s="6">
        <v>325700</v>
      </c>
    </row>
    <row r="54" spans="1:17" x14ac:dyDescent="0.35">
      <c r="A54" s="5" t="s">
        <v>25</v>
      </c>
      <c r="B54">
        <v>2020</v>
      </c>
      <c r="C54" s="2">
        <v>2073</v>
      </c>
      <c r="D54" s="2">
        <v>353796.5</v>
      </c>
      <c r="E54" s="2">
        <v>451</v>
      </c>
      <c r="F54" s="2">
        <v>624771</v>
      </c>
      <c r="G54" s="2">
        <v>2524</v>
      </c>
      <c r="H54" s="2">
        <v>978567.5</v>
      </c>
      <c r="I54" s="2">
        <v>373719</v>
      </c>
      <c r="J54" s="2">
        <v>7177956</v>
      </c>
      <c r="K54" s="3">
        <v>113642</v>
      </c>
      <c r="L54" s="3">
        <f t="shared" si="0"/>
        <v>63.162879921155913</v>
      </c>
      <c r="M54" s="2">
        <v>62.6</v>
      </c>
      <c r="N54" s="2">
        <v>90.8</v>
      </c>
      <c r="O54" s="4">
        <v>6.56</v>
      </c>
      <c r="P54" s="4">
        <v>1.93</v>
      </c>
      <c r="Q54" s="6">
        <v>38978.89</v>
      </c>
    </row>
    <row r="55" spans="1:17" x14ac:dyDescent="0.35">
      <c r="A55" s="5" t="s">
        <v>26</v>
      </c>
      <c r="B55">
        <v>2020</v>
      </c>
      <c r="C55" s="2">
        <v>653</v>
      </c>
      <c r="D55" s="2">
        <v>12552</v>
      </c>
      <c r="E55" s="2">
        <v>2</v>
      </c>
      <c r="F55" s="2">
        <v>0</v>
      </c>
      <c r="G55" s="2">
        <v>655</v>
      </c>
      <c r="H55" s="2">
        <v>12552</v>
      </c>
      <c r="I55" s="2">
        <v>130750.7</v>
      </c>
      <c r="J55" s="2">
        <v>3012232</v>
      </c>
      <c r="K55" s="3">
        <v>52075</v>
      </c>
      <c r="L55" s="3">
        <f t="shared" si="0"/>
        <v>57.844109457513206</v>
      </c>
      <c r="M55" s="2">
        <v>61.1</v>
      </c>
      <c r="N55" s="2">
        <v>82.3</v>
      </c>
      <c r="O55" s="4">
        <v>63.82</v>
      </c>
      <c r="P55" s="4">
        <v>33.75</v>
      </c>
      <c r="Q55" s="6">
        <v>3949.9</v>
      </c>
    </row>
    <row r="56" spans="1:17" x14ac:dyDescent="0.35">
      <c r="A56" s="5" t="s">
        <v>27</v>
      </c>
      <c r="B56">
        <v>2020</v>
      </c>
      <c r="C56" s="2">
        <v>9868</v>
      </c>
      <c r="D56" s="2">
        <v>2365932.4</v>
      </c>
      <c r="E56" s="2">
        <v>563</v>
      </c>
      <c r="F56" s="2">
        <v>1726218.1</v>
      </c>
      <c r="G56" s="2">
        <v>10431</v>
      </c>
      <c r="H56" s="2">
        <v>4092150.5</v>
      </c>
      <c r="I56" s="2">
        <v>3007187.7</v>
      </c>
      <c r="J56" s="2">
        <v>39499738</v>
      </c>
      <c r="K56" s="3">
        <v>155973</v>
      </c>
      <c r="L56" s="3">
        <f t="shared" si="0"/>
        <v>253.24727997794491</v>
      </c>
      <c r="M56" s="2">
        <v>60.5</v>
      </c>
      <c r="N56" s="2">
        <v>84.4</v>
      </c>
      <c r="O56" s="4">
        <v>12.07</v>
      </c>
      <c r="P56" s="4">
        <v>3.54</v>
      </c>
      <c r="Q56" s="6">
        <v>42288.38</v>
      </c>
    </row>
    <row r="57" spans="1:17" x14ac:dyDescent="0.35">
      <c r="A57" s="5" t="s">
        <v>28</v>
      </c>
      <c r="B57">
        <v>2020</v>
      </c>
      <c r="C57" s="2">
        <v>621</v>
      </c>
      <c r="D57" s="2">
        <v>447731</v>
      </c>
      <c r="E57" s="2">
        <v>459</v>
      </c>
      <c r="F57" s="2">
        <v>177626</v>
      </c>
      <c r="G57" s="2">
        <v>1080</v>
      </c>
      <c r="H57" s="2">
        <v>625357</v>
      </c>
      <c r="I57" s="2">
        <v>382574.7</v>
      </c>
      <c r="J57" s="2">
        <v>5784308</v>
      </c>
      <c r="K57" s="3">
        <v>103730</v>
      </c>
      <c r="L57" s="3">
        <f t="shared" si="0"/>
        <v>55.763115781355445</v>
      </c>
      <c r="M57" s="2">
        <v>47.3</v>
      </c>
      <c r="N57" s="2">
        <v>75.900000000000006</v>
      </c>
      <c r="O57" s="4">
        <v>12.23</v>
      </c>
      <c r="P57" s="4">
        <v>6.64</v>
      </c>
      <c r="Q57" s="6">
        <v>26458.89</v>
      </c>
    </row>
    <row r="58" spans="1:17" x14ac:dyDescent="0.35">
      <c r="A58" s="5" t="s">
        <v>29</v>
      </c>
      <c r="B58">
        <v>2020</v>
      </c>
      <c r="C58" s="2">
        <v>585</v>
      </c>
      <c r="D58" s="2">
        <v>382</v>
      </c>
      <c r="E58" s="2">
        <v>1</v>
      </c>
      <c r="F58" s="2">
        <v>1</v>
      </c>
      <c r="G58" s="2">
        <v>586</v>
      </c>
      <c r="H58" s="2">
        <v>383</v>
      </c>
      <c r="I58" s="2">
        <v>276422.90000000002</v>
      </c>
      <c r="J58" s="2">
        <v>3600260</v>
      </c>
      <c r="K58" s="3">
        <v>4845</v>
      </c>
      <c r="L58" s="3">
        <f t="shared" si="0"/>
        <v>743.08771929824559</v>
      </c>
      <c r="M58" s="2">
        <v>51.8</v>
      </c>
      <c r="N58" s="2">
        <v>74.2</v>
      </c>
      <c r="O58" s="4">
        <v>43.37</v>
      </c>
      <c r="P58" s="4">
        <v>18</v>
      </c>
      <c r="Q58" s="6">
        <v>179.69</v>
      </c>
    </row>
    <row r="59" spans="1:17" x14ac:dyDescent="0.35">
      <c r="A59" s="5" t="s">
        <v>30</v>
      </c>
      <c r="B59">
        <v>2020</v>
      </c>
      <c r="C59" s="2">
        <v>426</v>
      </c>
      <c r="D59" s="2">
        <v>1356</v>
      </c>
      <c r="E59" s="2">
        <v>0</v>
      </c>
      <c r="F59" s="2">
        <v>0</v>
      </c>
      <c r="G59" s="2">
        <v>426</v>
      </c>
      <c r="H59" s="2">
        <v>1356</v>
      </c>
      <c r="I59" s="2">
        <v>75786.5</v>
      </c>
      <c r="J59" s="2">
        <v>991886</v>
      </c>
      <c r="K59" s="3">
        <v>1955</v>
      </c>
      <c r="L59" s="3">
        <f t="shared" si="0"/>
        <v>507.35856777493603</v>
      </c>
      <c r="M59" s="2">
        <v>58</v>
      </c>
      <c r="N59" s="2">
        <v>78.5</v>
      </c>
      <c r="O59" s="4">
        <v>55.92</v>
      </c>
      <c r="P59" s="4">
        <v>28.67</v>
      </c>
      <c r="Q59" s="6">
        <v>88.18</v>
      </c>
    </row>
    <row r="60" spans="1:17" x14ac:dyDescent="0.35">
      <c r="A60" s="5" t="s">
        <v>31</v>
      </c>
      <c r="B60">
        <v>2020</v>
      </c>
      <c r="C60" s="2">
        <v>1997</v>
      </c>
      <c r="D60" s="2">
        <v>57390.1</v>
      </c>
      <c r="E60" s="2">
        <v>384</v>
      </c>
      <c r="F60" s="2">
        <v>42023</v>
      </c>
      <c r="G60" s="2">
        <v>2381</v>
      </c>
      <c r="H60" s="2">
        <v>99413.1</v>
      </c>
      <c r="I60" s="2">
        <v>1106035.5</v>
      </c>
      <c r="J60" s="2">
        <v>21569932</v>
      </c>
      <c r="K60" s="3">
        <v>53997</v>
      </c>
      <c r="L60" s="3">
        <f t="shared" si="0"/>
        <v>399.46537770616885</v>
      </c>
      <c r="M60" s="2">
        <v>73.2</v>
      </c>
      <c r="N60" s="2">
        <v>89</v>
      </c>
      <c r="O60" s="4">
        <v>57.98</v>
      </c>
      <c r="P60" s="4">
        <v>41.96</v>
      </c>
      <c r="Q60" s="6">
        <v>9069.36</v>
      </c>
    </row>
    <row r="61" spans="1:17" x14ac:dyDescent="0.35">
      <c r="A61" s="5" t="s">
        <v>32</v>
      </c>
      <c r="B61">
        <v>2020</v>
      </c>
      <c r="C61" s="2">
        <v>1698</v>
      </c>
      <c r="D61" s="2">
        <v>5676</v>
      </c>
      <c r="E61" s="2">
        <v>1</v>
      </c>
      <c r="F61" s="2">
        <v>1</v>
      </c>
      <c r="G61" s="2">
        <v>1699</v>
      </c>
      <c r="H61" s="2">
        <v>5677</v>
      </c>
      <c r="I61" s="2">
        <v>622627.80000000005</v>
      </c>
      <c r="J61" s="2">
        <v>10725800</v>
      </c>
      <c r="K61" s="3">
        <v>57919</v>
      </c>
      <c r="L61" s="3">
        <f t="shared" si="0"/>
        <v>185.18620832541998</v>
      </c>
      <c r="M61" s="2">
        <v>65.599999999999994</v>
      </c>
      <c r="N61" s="2">
        <v>85</v>
      </c>
      <c r="O61" s="4">
        <v>60.46</v>
      </c>
      <c r="P61" s="4">
        <v>31.86</v>
      </c>
      <c r="Q61" s="6">
        <v>1734.59</v>
      </c>
    </row>
    <row r="62" spans="1:17" x14ac:dyDescent="0.35">
      <c r="A62" s="5" t="s">
        <v>33</v>
      </c>
      <c r="B62">
        <v>2020</v>
      </c>
      <c r="C62" s="2">
        <v>58</v>
      </c>
      <c r="D62" s="2">
        <v>472</v>
      </c>
      <c r="E62" s="2">
        <v>0</v>
      </c>
      <c r="F62" s="2">
        <v>0</v>
      </c>
      <c r="G62" s="2">
        <v>58</v>
      </c>
      <c r="H62" s="2">
        <v>472</v>
      </c>
      <c r="I62" s="2">
        <v>82884.600000000006</v>
      </c>
      <c r="J62" s="2">
        <v>1451911</v>
      </c>
      <c r="K62" s="3">
        <v>6423</v>
      </c>
      <c r="L62" s="3">
        <f t="shared" si="0"/>
        <v>226.04873112252841</v>
      </c>
      <c r="M62" s="3"/>
      <c r="N62" s="3"/>
      <c r="O62" s="4"/>
      <c r="P62" s="4"/>
      <c r="Q62" s="6">
        <v>549.08000000000004</v>
      </c>
    </row>
    <row r="63" spans="1:17" x14ac:dyDescent="0.35">
      <c r="A63" s="5" t="s">
        <v>34</v>
      </c>
      <c r="B63">
        <v>2020</v>
      </c>
      <c r="C63" s="2">
        <v>661</v>
      </c>
      <c r="D63" s="2">
        <v>237019</v>
      </c>
      <c r="E63" s="2">
        <v>283</v>
      </c>
      <c r="F63" s="2">
        <v>77333</v>
      </c>
      <c r="G63" s="2">
        <v>944</v>
      </c>
      <c r="H63" s="2">
        <v>314352</v>
      </c>
      <c r="I63" s="2">
        <v>83821.600000000006</v>
      </c>
      <c r="J63" s="2">
        <v>1847722</v>
      </c>
      <c r="K63" s="3">
        <v>82751</v>
      </c>
      <c r="L63" s="3">
        <f t="shared" si="0"/>
        <v>22.328696934176023</v>
      </c>
      <c r="M63" s="2">
        <v>44.3</v>
      </c>
      <c r="N63" s="2">
        <v>85</v>
      </c>
      <c r="O63" s="4">
        <v>22.19</v>
      </c>
      <c r="P63" s="4">
        <v>8.24</v>
      </c>
      <c r="Q63" s="6">
        <v>34558.1</v>
      </c>
    </row>
    <row r="64" spans="1:17" x14ac:dyDescent="0.35">
      <c r="A64" s="5" t="s">
        <v>35</v>
      </c>
      <c r="B64">
        <v>2020</v>
      </c>
      <c r="C64" s="2">
        <v>19</v>
      </c>
      <c r="D64" s="2">
        <v>239.6</v>
      </c>
      <c r="E64" s="2">
        <v>0</v>
      </c>
      <c r="F64" s="2">
        <v>0</v>
      </c>
      <c r="G64" s="2">
        <v>19</v>
      </c>
      <c r="H64" s="2">
        <v>239.6</v>
      </c>
      <c r="I64" s="2">
        <v>858366.9</v>
      </c>
      <c r="J64" s="2">
        <v>12785245</v>
      </c>
      <c r="K64" s="3">
        <v>55593</v>
      </c>
      <c r="L64" s="3">
        <f t="shared" si="0"/>
        <v>229.97940388178367</v>
      </c>
      <c r="M64" s="2">
        <v>53.3</v>
      </c>
      <c r="N64" s="2">
        <v>77.3</v>
      </c>
      <c r="O64" s="4">
        <v>41.94</v>
      </c>
      <c r="P64" s="4">
        <v>23.99</v>
      </c>
      <c r="Q64" s="6">
        <v>836.78</v>
      </c>
    </row>
    <row r="65" spans="1:17" x14ac:dyDescent="0.35">
      <c r="A65" s="5" t="s">
        <v>36</v>
      </c>
      <c r="B65">
        <v>2020</v>
      </c>
      <c r="C65" s="2">
        <v>11</v>
      </c>
      <c r="D65" s="2">
        <v>313</v>
      </c>
      <c r="E65" s="2">
        <v>0</v>
      </c>
      <c r="F65" s="2">
        <v>0</v>
      </c>
      <c r="G65" s="2">
        <v>11</v>
      </c>
      <c r="H65" s="2">
        <v>313</v>
      </c>
      <c r="I65" s="2">
        <v>375336.7</v>
      </c>
      <c r="J65" s="2">
        <v>6785644</v>
      </c>
      <c r="K65" s="3">
        <v>35870</v>
      </c>
      <c r="L65" s="3">
        <f t="shared" si="0"/>
        <v>189.17323668804013</v>
      </c>
      <c r="M65" s="2">
        <v>53.3</v>
      </c>
      <c r="N65" s="2">
        <v>76.8</v>
      </c>
      <c r="O65" s="4">
        <v>42.4</v>
      </c>
      <c r="P65" s="4">
        <v>21.06</v>
      </c>
      <c r="Q65" s="6">
        <v>522.35</v>
      </c>
    </row>
    <row r="66" spans="1:17" x14ac:dyDescent="0.35">
      <c r="A66" s="5" t="s">
        <v>37</v>
      </c>
      <c r="B66">
        <v>2020</v>
      </c>
      <c r="C66" s="2">
        <v>126</v>
      </c>
      <c r="D66" s="2">
        <v>2168</v>
      </c>
      <c r="E66" s="2">
        <v>0</v>
      </c>
      <c r="F66" s="2">
        <v>0</v>
      </c>
      <c r="G66" s="2">
        <v>126</v>
      </c>
      <c r="H66" s="2">
        <v>2168</v>
      </c>
      <c r="I66" s="2">
        <v>194267.6</v>
      </c>
      <c r="J66" s="2">
        <v>3188669</v>
      </c>
      <c r="K66" s="3">
        <v>55875</v>
      </c>
      <c r="L66" s="3">
        <f t="shared" si="0"/>
        <v>57.067901565995527</v>
      </c>
      <c r="M66" s="2">
        <v>49.2</v>
      </c>
      <c r="N66" s="2">
        <v>75.5</v>
      </c>
      <c r="O66" s="4">
        <v>29.28</v>
      </c>
      <c r="P66" s="4">
        <v>19.399999999999999</v>
      </c>
      <c r="Q66" s="6">
        <v>370.74</v>
      </c>
    </row>
    <row r="67" spans="1:17" x14ac:dyDescent="0.35">
      <c r="A67" s="5" t="s">
        <v>38</v>
      </c>
      <c r="B67">
        <v>2020</v>
      </c>
      <c r="C67" s="2">
        <v>53</v>
      </c>
      <c r="D67" s="2">
        <v>34581</v>
      </c>
      <c r="E67" s="2">
        <v>0</v>
      </c>
      <c r="F67" s="2">
        <v>0</v>
      </c>
      <c r="G67" s="2">
        <v>52</v>
      </c>
      <c r="H67" s="2">
        <v>34851</v>
      </c>
      <c r="I67" s="2">
        <v>175141.8</v>
      </c>
      <c r="J67" s="2">
        <v>2935880</v>
      </c>
      <c r="K67" s="3">
        <v>81823</v>
      </c>
      <c r="L67" s="3">
        <f t="shared" ref="L67:L130" si="1">J67/K67</f>
        <v>35.880864793517716</v>
      </c>
      <c r="M67" s="2">
        <v>55.6</v>
      </c>
      <c r="N67" s="2">
        <v>82</v>
      </c>
      <c r="O67" s="4">
        <v>25.85</v>
      </c>
      <c r="P67" s="4">
        <v>17.84</v>
      </c>
      <c r="Q67" s="6">
        <v>479.5</v>
      </c>
    </row>
    <row r="68" spans="1:17" x14ac:dyDescent="0.35">
      <c r="A68" s="5" t="s">
        <v>39</v>
      </c>
      <c r="B68">
        <v>2020</v>
      </c>
      <c r="C68" s="2">
        <v>523</v>
      </c>
      <c r="D68" s="2">
        <v>7842</v>
      </c>
      <c r="E68" s="2">
        <v>1</v>
      </c>
      <c r="F68" s="2">
        <v>108</v>
      </c>
      <c r="G68" s="2">
        <v>524</v>
      </c>
      <c r="H68" s="2">
        <v>7950</v>
      </c>
      <c r="I68" s="2">
        <v>212539.6</v>
      </c>
      <c r="J68" s="2">
        <v>4503958</v>
      </c>
      <c r="K68" s="3">
        <v>39732</v>
      </c>
      <c r="L68" s="3">
        <f t="shared" si="1"/>
        <v>113.35845162589348</v>
      </c>
      <c r="M68" s="2">
        <v>57.1</v>
      </c>
      <c r="N68" s="2">
        <v>79</v>
      </c>
      <c r="O68" s="4">
        <v>58.11</v>
      </c>
      <c r="P68" s="4">
        <v>30.03</v>
      </c>
      <c r="Q68" s="6">
        <v>899.8</v>
      </c>
    </row>
    <row r="69" spans="1:17" x14ac:dyDescent="0.35">
      <c r="A69" s="5" t="s">
        <v>40</v>
      </c>
      <c r="B69">
        <v>2020</v>
      </c>
      <c r="C69" s="2">
        <v>399</v>
      </c>
      <c r="D69" s="2">
        <v>5852</v>
      </c>
      <c r="E69" s="2">
        <v>2</v>
      </c>
      <c r="F69" s="2">
        <v>28</v>
      </c>
      <c r="G69" s="2">
        <v>401</v>
      </c>
      <c r="H69" s="2">
        <v>5880</v>
      </c>
      <c r="I69" s="2">
        <v>235437.4</v>
      </c>
      <c r="J69" s="2">
        <v>4651203</v>
      </c>
      <c r="K69" s="3">
        <v>43566</v>
      </c>
      <c r="L69" s="3">
        <f t="shared" si="1"/>
        <v>106.76222283432034</v>
      </c>
      <c r="M69" s="2">
        <v>68.2</v>
      </c>
      <c r="N69" s="2">
        <v>86.4</v>
      </c>
      <c r="O69" s="4">
        <v>66.959999999999994</v>
      </c>
      <c r="P69" s="4">
        <v>34.840000000000003</v>
      </c>
      <c r="Q69" s="6">
        <v>2131.6999999999998</v>
      </c>
    </row>
    <row r="70" spans="1:17" x14ac:dyDescent="0.35">
      <c r="A70" s="5" t="s">
        <v>41</v>
      </c>
      <c r="B70">
        <v>2020</v>
      </c>
      <c r="C70" s="2">
        <v>1109</v>
      </c>
      <c r="D70" s="2">
        <v>992</v>
      </c>
      <c r="E70" s="2">
        <v>47</v>
      </c>
      <c r="F70" s="2">
        <v>40</v>
      </c>
      <c r="G70" s="2">
        <v>1156</v>
      </c>
      <c r="H70" s="2">
        <v>1032</v>
      </c>
      <c r="I70" s="2">
        <v>69271.8</v>
      </c>
      <c r="J70" s="2">
        <v>1362280</v>
      </c>
      <c r="K70" s="3">
        <v>30865</v>
      </c>
      <c r="L70" s="3">
        <f t="shared" si="1"/>
        <v>44.136724445164425</v>
      </c>
      <c r="M70" s="2">
        <v>43.5</v>
      </c>
      <c r="N70" s="2">
        <v>68.5</v>
      </c>
      <c r="O70" s="4">
        <v>40.630000000000003</v>
      </c>
      <c r="P70" s="4">
        <v>16.739999999999998</v>
      </c>
      <c r="Q70" s="6">
        <v>1059.46</v>
      </c>
    </row>
    <row r="71" spans="1:17" x14ac:dyDescent="0.35">
      <c r="A71" s="5" t="s">
        <v>42</v>
      </c>
      <c r="B71">
        <v>2020</v>
      </c>
      <c r="C71" s="2">
        <v>2</v>
      </c>
      <c r="D71" s="2">
        <v>930</v>
      </c>
      <c r="E71" s="2">
        <v>0</v>
      </c>
      <c r="F71" s="2">
        <v>0</v>
      </c>
      <c r="G71" s="2">
        <v>2</v>
      </c>
      <c r="H71" s="2">
        <v>930</v>
      </c>
      <c r="I71" s="2">
        <v>410674.7</v>
      </c>
      <c r="J71" s="2">
        <v>6172679</v>
      </c>
      <c r="K71" s="3">
        <v>9775</v>
      </c>
      <c r="L71" s="3">
        <f t="shared" si="1"/>
        <v>631.47611253196931</v>
      </c>
      <c r="M71" s="2">
        <v>57.2</v>
      </c>
      <c r="N71" s="2">
        <v>78</v>
      </c>
      <c r="O71" s="4">
        <v>52.84</v>
      </c>
      <c r="P71" s="4">
        <v>28.88</v>
      </c>
      <c r="Q71" s="6">
        <v>428.98</v>
      </c>
    </row>
    <row r="72" spans="1:17" x14ac:dyDescent="0.35">
      <c r="A72" s="5" t="s">
        <v>43</v>
      </c>
      <c r="B72">
        <v>2020</v>
      </c>
      <c r="C72" s="2">
        <v>1178</v>
      </c>
      <c r="D72" s="2">
        <v>767</v>
      </c>
      <c r="E72" s="2">
        <v>11</v>
      </c>
      <c r="F72" s="2">
        <v>67</v>
      </c>
      <c r="G72" s="2">
        <v>1189</v>
      </c>
      <c r="H72" s="2">
        <v>834</v>
      </c>
      <c r="I72" s="2">
        <v>582476.80000000005</v>
      </c>
      <c r="J72" s="2">
        <v>7022220</v>
      </c>
      <c r="K72" s="3">
        <v>7838</v>
      </c>
      <c r="L72" s="3">
        <f t="shared" si="1"/>
        <v>895.91987751977547</v>
      </c>
      <c r="M72" s="2">
        <v>50.9</v>
      </c>
      <c r="N72" s="2">
        <v>73.400000000000006</v>
      </c>
      <c r="O72" s="4">
        <v>42.4</v>
      </c>
      <c r="P72" s="4">
        <v>18.2</v>
      </c>
      <c r="Q72" s="6">
        <v>277.85000000000002</v>
      </c>
    </row>
    <row r="73" spans="1:17" x14ac:dyDescent="0.35">
      <c r="A73" s="5" t="s">
        <v>44</v>
      </c>
      <c r="B73">
        <v>2020</v>
      </c>
      <c r="C73" s="2">
        <v>401</v>
      </c>
      <c r="D73" s="2">
        <v>1121</v>
      </c>
      <c r="E73" s="2">
        <v>8</v>
      </c>
      <c r="F73" s="2">
        <v>10</v>
      </c>
      <c r="G73" s="2">
        <v>409</v>
      </c>
      <c r="H73" s="2">
        <v>1131</v>
      </c>
      <c r="I73" s="2">
        <v>515119.9</v>
      </c>
      <c r="J73" s="2">
        <v>10067664</v>
      </c>
      <c r="K73" s="3">
        <v>56539</v>
      </c>
      <c r="L73" s="3">
        <f t="shared" si="1"/>
        <v>178.06583066555828</v>
      </c>
      <c r="M73" s="2">
        <v>46.5</v>
      </c>
      <c r="N73" s="2">
        <v>71</v>
      </c>
      <c r="O73" s="4">
        <v>35.31</v>
      </c>
      <c r="P73" s="4">
        <v>21</v>
      </c>
      <c r="Q73" s="6">
        <v>8168.77</v>
      </c>
    </row>
    <row r="74" spans="1:17" x14ac:dyDescent="0.35">
      <c r="A74" s="5" t="s">
        <v>45</v>
      </c>
      <c r="B74">
        <v>2020</v>
      </c>
      <c r="C74" s="2">
        <v>1357</v>
      </c>
      <c r="D74" s="2">
        <v>8825</v>
      </c>
      <c r="E74" s="2">
        <v>15</v>
      </c>
      <c r="F74" s="2">
        <v>13</v>
      </c>
      <c r="G74" s="2">
        <v>1378</v>
      </c>
      <c r="H74" s="2">
        <v>8838</v>
      </c>
      <c r="I74" s="2">
        <v>373739.3</v>
      </c>
      <c r="J74" s="2">
        <v>5707165</v>
      </c>
      <c r="K74" s="3">
        <v>79617</v>
      </c>
      <c r="L74" s="3">
        <f t="shared" si="1"/>
        <v>71.682743635153301</v>
      </c>
      <c r="M74" s="2">
        <v>42.4</v>
      </c>
      <c r="N74" s="2">
        <v>70.8</v>
      </c>
      <c r="O74" s="4">
        <v>24.4</v>
      </c>
      <c r="P74" s="4">
        <v>18.32</v>
      </c>
      <c r="Q74" s="6">
        <v>8952.02</v>
      </c>
    </row>
    <row r="75" spans="1:17" x14ac:dyDescent="0.35">
      <c r="A75" s="5" t="s">
        <v>46</v>
      </c>
      <c r="B75">
        <v>2020</v>
      </c>
      <c r="C75" s="2">
        <v>726</v>
      </c>
      <c r="D75" s="2">
        <v>22022.2</v>
      </c>
      <c r="E75" s="2">
        <v>3</v>
      </c>
      <c r="F75" s="2">
        <v>13</v>
      </c>
      <c r="G75" s="2">
        <v>729</v>
      </c>
      <c r="H75" s="2">
        <v>22035.200000000001</v>
      </c>
      <c r="I75" s="2">
        <v>113845.7</v>
      </c>
      <c r="J75" s="2">
        <v>2956870</v>
      </c>
      <c r="K75" s="3">
        <v>46914</v>
      </c>
      <c r="L75" s="3">
        <f t="shared" si="1"/>
        <v>63.027454491196657</v>
      </c>
      <c r="M75" s="2">
        <v>65.5</v>
      </c>
      <c r="N75" s="2">
        <v>85.1</v>
      </c>
      <c r="O75" s="4">
        <v>68.84</v>
      </c>
      <c r="P75" s="4">
        <v>31.55</v>
      </c>
      <c r="Q75" s="6">
        <v>1653.47</v>
      </c>
    </row>
    <row r="76" spans="1:17" x14ac:dyDescent="0.35">
      <c r="A76" s="5" t="s">
        <v>47</v>
      </c>
      <c r="B76">
        <v>2020</v>
      </c>
      <c r="C76" s="2">
        <v>1090</v>
      </c>
      <c r="D76" s="2">
        <v>17940</v>
      </c>
      <c r="E76" s="2">
        <v>0</v>
      </c>
      <c r="F76" s="2">
        <v>0</v>
      </c>
      <c r="G76" s="2">
        <v>1090</v>
      </c>
      <c r="H76" s="2">
        <v>17940</v>
      </c>
      <c r="I76" s="2">
        <v>329367.2</v>
      </c>
      <c r="J76" s="2">
        <v>6154481</v>
      </c>
      <c r="K76" s="3">
        <v>68898</v>
      </c>
      <c r="L76" s="3">
        <f t="shared" si="1"/>
        <v>89.327426050103057</v>
      </c>
      <c r="M76" s="2">
        <v>55.8</v>
      </c>
      <c r="N76" s="2">
        <v>79.2</v>
      </c>
      <c r="O76" s="4">
        <v>46.34</v>
      </c>
      <c r="P76" s="4">
        <v>25.66</v>
      </c>
      <c r="Q76" s="6">
        <v>2655.01</v>
      </c>
    </row>
    <row r="77" spans="1:17" x14ac:dyDescent="0.35">
      <c r="A77" s="5" t="s">
        <v>48</v>
      </c>
      <c r="B77">
        <v>2020</v>
      </c>
      <c r="C77" s="2">
        <v>1943</v>
      </c>
      <c r="D77" s="2">
        <v>22026</v>
      </c>
      <c r="E77" s="2">
        <v>490</v>
      </c>
      <c r="F77" s="2">
        <v>149607</v>
      </c>
      <c r="G77" s="2">
        <v>2433</v>
      </c>
      <c r="H77" s="2">
        <v>369633</v>
      </c>
      <c r="I77" s="2">
        <v>51508.800000000003</v>
      </c>
      <c r="J77" s="2">
        <v>1086193</v>
      </c>
      <c r="K77" s="3">
        <v>145556</v>
      </c>
      <c r="L77" s="3">
        <f t="shared" si="1"/>
        <v>7.4623718706202427</v>
      </c>
      <c r="M77" s="2">
        <v>16.89</v>
      </c>
      <c r="N77" s="2">
        <v>70.5</v>
      </c>
      <c r="O77" s="4">
        <v>16.89</v>
      </c>
      <c r="P77" s="4">
        <v>9.5500000000000007</v>
      </c>
      <c r="Q77" s="6">
        <v>32473.22</v>
      </c>
    </row>
    <row r="78" spans="1:17" x14ac:dyDescent="0.35">
      <c r="A78" s="5" t="s">
        <v>49</v>
      </c>
      <c r="B78">
        <v>2020</v>
      </c>
      <c r="C78" s="2">
        <v>21</v>
      </c>
      <c r="D78" s="2">
        <v>6493</v>
      </c>
      <c r="E78" s="2">
        <v>20</v>
      </c>
      <c r="F78" s="2">
        <v>1118</v>
      </c>
      <c r="G78" s="2">
        <v>41</v>
      </c>
      <c r="H78" s="2">
        <v>7611</v>
      </c>
      <c r="I78" s="2">
        <v>133439</v>
      </c>
      <c r="J78" s="2">
        <v>1961455</v>
      </c>
      <c r="K78" s="3">
        <v>76878</v>
      </c>
      <c r="L78" s="3">
        <f t="shared" si="1"/>
        <v>25.513866125549573</v>
      </c>
      <c r="M78" s="2">
        <v>50.6</v>
      </c>
      <c r="N78" s="2">
        <v>78.400000000000006</v>
      </c>
      <c r="O78" s="4">
        <v>18.239999999999998</v>
      </c>
      <c r="P78" s="4">
        <v>13.41</v>
      </c>
      <c r="Q78" s="6">
        <v>785.76</v>
      </c>
    </row>
    <row r="79" spans="1:17" x14ac:dyDescent="0.35">
      <c r="A79" s="5" t="s">
        <v>50</v>
      </c>
      <c r="B79">
        <v>2020</v>
      </c>
      <c r="C79" s="2">
        <v>520</v>
      </c>
      <c r="D79" s="2">
        <v>74305.5</v>
      </c>
      <c r="E79" s="2">
        <v>250</v>
      </c>
      <c r="F79" s="2">
        <v>184969.60000000001</v>
      </c>
      <c r="G79" s="2">
        <v>770</v>
      </c>
      <c r="H79" s="2">
        <v>259275.1</v>
      </c>
      <c r="I79" s="2">
        <v>170943.8</v>
      </c>
      <c r="J79" s="2">
        <v>3114071</v>
      </c>
      <c r="K79" s="3">
        <v>109806</v>
      </c>
      <c r="L79" s="3">
        <f t="shared" si="1"/>
        <v>28.359752654681895</v>
      </c>
      <c r="M79" s="2">
        <v>52.4</v>
      </c>
      <c r="N79" s="2">
        <v>80.599999999999994</v>
      </c>
      <c r="O79" s="4">
        <v>5.86</v>
      </c>
      <c r="P79" s="4">
        <v>2.16</v>
      </c>
      <c r="Q79" s="6">
        <v>56972.28</v>
      </c>
    </row>
    <row r="80" spans="1:17" x14ac:dyDescent="0.35">
      <c r="A80" s="5" t="s">
        <v>51</v>
      </c>
      <c r="B80">
        <v>2020</v>
      </c>
      <c r="C80" s="2">
        <v>241</v>
      </c>
      <c r="D80" s="2">
        <v>84</v>
      </c>
      <c r="E80" s="2">
        <v>11</v>
      </c>
      <c r="F80" s="2">
        <v>4</v>
      </c>
      <c r="G80" s="2">
        <v>252</v>
      </c>
      <c r="H80" s="2">
        <v>88</v>
      </c>
      <c r="I80" s="2">
        <v>87621</v>
      </c>
      <c r="J80" s="2">
        <v>1377848</v>
      </c>
      <c r="K80" s="3">
        <v>8969</v>
      </c>
      <c r="L80" s="3">
        <f t="shared" si="1"/>
        <v>153.62336938343182</v>
      </c>
      <c r="M80" s="2">
        <v>45.8</v>
      </c>
      <c r="N80" s="2">
        <v>70.7</v>
      </c>
      <c r="O80" s="4">
        <v>41.8</v>
      </c>
      <c r="P80" s="4">
        <v>18.93</v>
      </c>
      <c r="Q80" s="6">
        <v>908.41</v>
      </c>
    </row>
    <row r="81" spans="1:17" x14ac:dyDescent="0.35">
      <c r="A81" s="5" t="s">
        <v>52</v>
      </c>
      <c r="B81">
        <v>2020</v>
      </c>
      <c r="C81" s="2">
        <v>1980</v>
      </c>
      <c r="D81" s="2">
        <v>10401</v>
      </c>
      <c r="E81" s="2">
        <v>1</v>
      </c>
      <c r="F81" s="2">
        <v>1518</v>
      </c>
      <c r="G81" s="2">
        <v>1981</v>
      </c>
      <c r="H81" s="2">
        <v>11919</v>
      </c>
      <c r="I81" s="2">
        <v>618549.30000000005</v>
      </c>
      <c r="J81" s="2">
        <v>9279743</v>
      </c>
      <c r="K81" s="3">
        <v>7419</v>
      </c>
      <c r="L81" s="3">
        <f t="shared" si="1"/>
        <v>1250.8077908073865</v>
      </c>
      <c r="M81" s="2">
        <v>55.5</v>
      </c>
      <c r="N81" s="2">
        <v>76.8</v>
      </c>
      <c r="O81" s="4">
        <v>49.85</v>
      </c>
      <c r="P81" s="4">
        <v>36.69</v>
      </c>
      <c r="Q81" s="6">
        <v>840.98</v>
      </c>
    </row>
    <row r="82" spans="1:17" x14ac:dyDescent="0.35">
      <c r="A82" s="5" t="s">
        <v>53</v>
      </c>
      <c r="B82">
        <v>2020</v>
      </c>
      <c r="C82" s="2">
        <v>697</v>
      </c>
      <c r="D82" s="2">
        <v>15663.8</v>
      </c>
      <c r="E82" s="2">
        <v>321</v>
      </c>
      <c r="F82" s="2">
        <v>93849.1</v>
      </c>
      <c r="G82" s="2">
        <v>1018</v>
      </c>
      <c r="H82" s="2">
        <v>109512.9</v>
      </c>
      <c r="I82" s="2">
        <v>98472.1</v>
      </c>
      <c r="J82" s="2">
        <v>2117566</v>
      </c>
      <c r="K82" s="3">
        <v>121365</v>
      </c>
      <c r="L82" s="3">
        <f t="shared" si="1"/>
        <v>17.447913319325998</v>
      </c>
      <c r="M82" s="2">
        <v>56</v>
      </c>
      <c r="N82" s="2">
        <v>84.6</v>
      </c>
      <c r="O82" s="4">
        <v>8.35</v>
      </c>
      <c r="P82" s="4">
        <v>4.5599999999999996</v>
      </c>
      <c r="Q82" s="6">
        <v>31554.720000000001</v>
      </c>
    </row>
    <row r="83" spans="1:17" x14ac:dyDescent="0.35">
      <c r="A83" s="5" t="s">
        <v>54</v>
      </c>
      <c r="B83">
        <v>2020</v>
      </c>
      <c r="C83" s="2">
        <v>187</v>
      </c>
      <c r="D83" s="2">
        <v>1104</v>
      </c>
      <c r="E83" s="2">
        <v>5</v>
      </c>
      <c r="F83" s="2">
        <v>19</v>
      </c>
      <c r="G83" s="2">
        <v>192</v>
      </c>
      <c r="H83" s="2">
        <v>1123</v>
      </c>
      <c r="I83" s="2">
        <v>1724759.1</v>
      </c>
      <c r="J83" s="2">
        <v>20154933</v>
      </c>
      <c r="K83" s="3">
        <v>47224</v>
      </c>
      <c r="L83" s="3">
        <f t="shared" si="1"/>
        <v>426.79427833305101</v>
      </c>
      <c r="M83" s="2">
        <v>47.8</v>
      </c>
      <c r="N83" s="2">
        <v>71.2</v>
      </c>
      <c r="O83" s="4">
        <v>39.28</v>
      </c>
      <c r="P83" s="4">
        <v>19.850000000000001</v>
      </c>
      <c r="Q83" s="6">
        <v>11174.55</v>
      </c>
    </row>
    <row r="84" spans="1:17" x14ac:dyDescent="0.35">
      <c r="A84" s="5" t="s">
        <v>55</v>
      </c>
      <c r="B84">
        <v>2020</v>
      </c>
      <c r="C84" s="2">
        <v>2335</v>
      </c>
      <c r="D84" s="2">
        <v>12555.8</v>
      </c>
      <c r="E84" s="2">
        <v>29</v>
      </c>
      <c r="F84" s="2">
        <v>319</v>
      </c>
      <c r="G84" s="2">
        <v>2364</v>
      </c>
      <c r="H84" s="2">
        <v>12874.8</v>
      </c>
      <c r="I84" s="2">
        <v>589829</v>
      </c>
      <c r="J84" s="2">
        <v>10457177</v>
      </c>
      <c r="K84" s="3">
        <v>48718</v>
      </c>
      <c r="L84" s="3">
        <f t="shared" si="1"/>
        <v>214.64709142411428</v>
      </c>
      <c r="M84" s="2">
        <v>60.8</v>
      </c>
      <c r="N84" s="2">
        <v>80.099999999999994</v>
      </c>
      <c r="O84" s="4">
        <v>66.55</v>
      </c>
      <c r="P84" s="4">
        <v>36.950000000000003</v>
      </c>
      <c r="Q84" s="6">
        <v>2180.4699999999998</v>
      </c>
    </row>
    <row r="85" spans="1:17" x14ac:dyDescent="0.35">
      <c r="A85" s="5" t="s">
        <v>56</v>
      </c>
      <c r="B85">
        <v>2020</v>
      </c>
      <c r="C85" s="2">
        <v>641</v>
      </c>
      <c r="D85" s="2">
        <v>3732</v>
      </c>
      <c r="E85" s="2">
        <v>10</v>
      </c>
      <c r="F85" s="2">
        <v>50</v>
      </c>
      <c r="G85" s="2">
        <v>651</v>
      </c>
      <c r="H85" s="2">
        <v>3782</v>
      </c>
      <c r="I85" s="2">
        <v>54854.2</v>
      </c>
      <c r="J85" s="2">
        <v>778962</v>
      </c>
      <c r="K85" s="3">
        <v>68994</v>
      </c>
      <c r="L85" s="3">
        <f t="shared" si="1"/>
        <v>11.290286111835812</v>
      </c>
      <c r="M85" s="2">
        <v>42.3</v>
      </c>
      <c r="N85" s="2">
        <v>72.099999999999994</v>
      </c>
      <c r="O85" s="4">
        <v>12.92</v>
      </c>
      <c r="P85" s="4">
        <v>11.22</v>
      </c>
      <c r="Q85" s="6">
        <v>2187.41</v>
      </c>
    </row>
    <row r="86" spans="1:17" x14ac:dyDescent="0.35">
      <c r="A86" s="5" t="s">
        <v>57</v>
      </c>
      <c r="B86">
        <v>2020</v>
      </c>
      <c r="C86" s="2">
        <v>648</v>
      </c>
      <c r="D86" s="2">
        <v>1534</v>
      </c>
      <c r="E86" s="2">
        <v>1</v>
      </c>
      <c r="F86" s="2">
        <v>17</v>
      </c>
      <c r="G86" s="2">
        <v>649</v>
      </c>
      <c r="H86" s="2">
        <v>1551</v>
      </c>
      <c r="I86" s="2">
        <v>677561.2</v>
      </c>
      <c r="J86" s="2">
        <v>11790587</v>
      </c>
      <c r="K86" s="3">
        <v>40953</v>
      </c>
      <c r="L86" s="3">
        <f t="shared" si="1"/>
        <v>287.90533050081802</v>
      </c>
      <c r="M86" s="2">
        <v>53</v>
      </c>
      <c r="N86" s="2">
        <v>76.099999999999994</v>
      </c>
      <c r="O86" s="4">
        <v>42.32</v>
      </c>
      <c r="P86" s="4">
        <v>21.94</v>
      </c>
      <c r="Q86" s="6">
        <v>678.66</v>
      </c>
    </row>
    <row r="87" spans="1:17" x14ac:dyDescent="0.35">
      <c r="A87" s="5" t="s">
        <v>58</v>
      </c>
      <c r="B87">
        <v>2020</v>
      </c>
      <c r="C87" s="2">
        <v>1237</v>
      </c>
      <c r="D87" s="2">
        <v>102287.3</v>
      </c>
      <c r="E87" s="2">
        <v>4</v>
      </c>
      <c r="F87" s="2">
        <v>15</v>
      </c>
      <c r="G87" s="2">
        <v>1241</v>
      </c>
      <c r="H87" s="2">
        <v>102302.3</v>
      </c>
      <c r="I87" s="2">
        <v>188056.6</v>
      </c>
      <c r="J87" s="2">
        <v>3962031</v>
      </c>
      <c r="K87" s="3">
        <v>68679</v>
      </c>
      <c r="L87" s="3">
        <f t="shared" si="1"/>
        <v>57.689118944655569</v>
      </c>
      <c r="M87" s="2">
        <v>60.7</v>
      </c>
      <c r="N87" s="2">
        <v>84.8</v>
      </c>
      <c r="O87" s="4">
        <v>39.21</v>
      </c>
      <c r="P87" s="4">
        <v>22.02</v>
      </c>
      <c r="Q87" s="6">
        <v>1006.75</v>
      </c>
    </row>
    <row r="88" spans="1:17" x14ac:dyDescent="0.35">
      <c r="A88" s="5" t="s">
        <v>59</v>
      </c>
      <c r="B88">
        <v>2020</v>
      </c>
      <c r="C88" s="2">
        <v>1553</v>
      </c>
      <c r="D88" s="2">
        <v>679499.5</v>
      </c>
      <c r="E88" s="2">
        <v>662</v>
      </c>
      <c r="F88" s="2">
        <v>462113</v>
      </c>
      <c r="G88" s="2">
        <v>2215</v>
      </c>
      <c r="H88" s="2">
        <v>1141612.5</v>
      </c>
      <c r="I88" s="2">
        <v>243776.8</v>
      </c>
      <c r="J88" s="2">
        <v>4241544</v>
      </c>
      <c r="K88" s="3">
        <v>96003</v>
      </c>
      <c r="L88" s="3">
        <f t="shared" si="1"/>
        <v>44.181369332208369</v>
      </c>
      <c r="M88" s="2">
        <v>48.8</v>
      </c>
      <c r="N88" s="2">
        <v>72.900000000000006</v>
      </c>
      <c r="O88" s="4">
        <v>28.76</v>
      </c>
      <c r="P88" s="4">
        <v>7.51</v>
      </c>
      <c r="Q88" s="6">
        <v>19403.599999999999</v>
      </c>
    </row>
    <row r="89" spans="1:17" x14ac:dyDescent="0.35">
      <c r="A89" s="5" t="s">
        <v>60</v>
      </c>
      <c r="B89">
        <v>2020</v>
      </c>
      <c r="C89" s="2">
        <v>1480</v>
      </c>
      <c r="D89" s="2">
        <v>2989</v>
      </c>
      <c r="E89" s="2">
        <v>8</v>
      </c>
      <c r="F89" s="2">
        <v>8</v>
      </c>
      <c r="G89" s="2">
        <v>1488</v>
      </c>
      <c r="H89" s="2">
        <v>2997</v>
      </c>
      <c r="I89" s="2">
        <v>771897.9</v>
      </c>
      <c r="J89" s="2">
        <v>12989625</v>
      </c>
      <c r="K89" s="3">
        <v>44820</v>
      </c>
      <c r="L89" s="3">
        <f t="shared" si="1"/>
        <v>289.81760374832663</v>
      </c>
      <c r="M89" s="2">
        <v>51.2</v>
      </c>
      <c r="N89" s="2">
        <v>74.2</v>
      </c>
      <c r="O89" s="4">
        <v>43.26</v>
      </c>
      <c r="P89" s="4">
        <v>21.55</v>
      </c>
      <c r="Q89" s="6">
        <v>4228.29</v>
      </c>
    </row>
    <row r="90" spans="1:17" x14ac:dyDescent="0.35">
      <c r="A90" s="5" t="s">
        <v>61</v>
      </c>
      <c r="B90">
        <v>2020</v>
      </c>
      <c r="C90" s="2">
        <v>112</v>
      </c>
      <c r="D90" s="2">
        <v>85</v>
      </c>
      <c r="E90" s="2">
        <v>1</v>
      </c>
      <c r="F90" s="2">
        <v>0</v>
      </c>
      <c r="G90" s="2">
        <v>113</v>
      </c>
      <c r="H90" s="2">
        <v>85</v>
      </c>
      <c r="I90" s="2">
        <v>60556.3</v>
      </c>
      <c r="J90" s="2">
        <v>1096229</v>
      </c>
      <c r="K90" s="3">
        <v>1034</v>
      </c>
      <c r="L90" s="3">
        <f t="shared" si="1"/>
        <v>1060.1827852998065</v>
      </c>
      <c r="M90" s="2">
        <v>52.8</v>
      </c>
      <c r="N90" s="2">
        <v>73.400000000000006</v>
      </c>
      <c r="O90" s="4">
        <v>44.52</v>
      </c>
      <c r="P90" s="4">
        <v>16.09</v>
      </c>
      <c r="Q90" s="6">
        <v>61.16</v>
      </c>
    </row>
    <row r="91" spans="1:17" x14ac:dyDescent="0.35">
      <c r="A91" s="5" t="s">
        <v>62</v>
      </c>
      <c r="B91">
        <v>2020</v>
      </c>
      <c r="C91" s="2">
        <v>459</v>
      </c>
      <c r="D91" s="2">
        <v>1706.1</v>
      </c>
      <c r="E91" s="2">
        <v>6</v>
      </c>
      <c r="F91" s="2">
        <v>48</v>
      </c>
      <c r="G91" s="2">
        <v>465</v>
      </c>
      <c r="H91" s="2">
        <v>1754.1</v>
      </c>
      <c r="I91" s="2">
        <v>244881.7</v>
      </c>
      <c r="J91" s="2">
        <v>5130729</v>
      </c>
      <c r="K91" s="3">
        <v>30111</v>
      </c>
      <c r="L91" s="3">
        <f t="shared" si="1"/>
        <v>170.39384278170769</v>
      </c>
      <c r="M91" s="2">
        <v>64.599999999999994</v>
      </c>
      <c r="N91" s="2">
        <v>83.8</v>
      </c>
      <c r="O91" s="4">
        <v>59.87</v>
      </c>
      <c r="P91" s="4">
        <v>34.31</v>
      </c>
      <c r="Q91" s="6">
        <v>1000.42</v>
      </c>
    </row>
    <row r="92" spans="1:17" x14ac:dyDescent="0.35">
      <c r="A92" s="5" t="s">
        <v>63</v>
      </c>
      <c r="B92">
        <v>2020</v>
      </c>
      <c r="C92" s="2">
        <v>739</v>
      </c>
      <c r="D92" s="2">
        <v>13482</v>
      </c>
      <c r="E92" s="2">
        <v>113</v>
      </c>
      <c r="F92" s="2">
        <v>6154</v>
      </c>
      <c r="G92" s="2">
        <v>852</v>
      </c>
      <c r="H92" s="2">
        <v>19636</v>
      </c>
      <c r="I92" s="2">
        <v>54789.4</v>
      </c>
      <c r="J92" s="2">
        <v>887099</v>
      </c>
      <c r="K92" s="3">
        <v>75898</v>
      </c>
      <c r="L92" s="3">
        <f t="shared" si="1"/>
        <v>11.688041845634931</v>
      </c>
      <c r="M92" s="2">
        <v>46.8</v>
      </c>
      <c r="N92" s="2">
        <v>75.5</v>
      </c>
      <c r="O92" s="4">
        <v>16.170000000000002</v>
      </c>
      <c r="P92" s="4">
        <v>12.74</v>
      </c>
      <c r="Q92" s="6">
        <v>3659.78</v>
      </c>
    </row>
    <row r="93" spans="1:17" x14ac:dyDescent="0.35">
      <c r="A93" s="5" t="s">
        <v>64</v>
      </c>
      <c r="B93">
        <v>2020</v>
      </c>
      <c r="C93" s="3">
        <f>23+1+342+23</f>
        <v>389</v>
      </c>
      <c r="D93" s="3">
        <f>41+1+4118+41</f>
        <v>4201</v>
      </c>
      <c r="E93" s="3">
        <f>1</f>
        <v>1</v>
      </c>
      <c r="F93" s="2">
        <v>3</v>
      </c>
      <c r="G93" s="3">
        <f>24+1+342+24</f>
        <v>391</v>
      </c>
      <c r="H93" s="2">
        <f>44+1+4118+44</f>
        <v>4207</v>
      </c>
      <c r="I93" s="2">
        <v>369574.3</v>
      </c>
      <c r="J93" s="2">
        <v>6920119</v>
      </c>
      <c r="K93" s="3">
        <v>41220</v>
      </c>
      <c r="L93" s="3">
        <f t="shared" si="1"/>
        <v>167.88255701115963</v>
      </c>
      <c r="M93" s="2">
        <v>59.3</v>
      </c>
      <c r="N93" s="2">
        <v>80.3</v>
      </c>
      <c r="O93" s="4">
        <v>65.73</v>
      </c>
      <c r="P93" s="4">
        <v>30.06</v>
      </c>
      <c r="Q93" s="6">
        <v>2814.75</v>
      </c>
    </row>
    <row r="94" spans="1:17" x14ac:dyDescent="0.35">
      <c r="A94" s="5" t="s">
        <v>65</v>
      </c>
      <c r="B94">
        <v>2020</v>
      </c>
      <c r="C94" s="2">
        <v>6318</v>
      </c>
      <c r="D94" s="2">
        <v>183212</v>
      </c>
      <c r="E94" s="2">
        <v>332</v>
      </c>
      <c r="F94" s="2">
        <v>73614</v>
      </c>
      <c r="G94" s="2">
        <v>6713</v>
      </c>
      <c r="H94" s="2">
        <v>256826</v>
      </c>
      <c r="I94" s="2">
        <v>1775587.8</v>
      </c>
      <c r="J94" s="2">
        <v>29217653</v>
      </c>
      <c r="K94" s="3">
        <v>261914</v>
      </c>
      <c r="L94" s="3">
        <f t="shared" si="1"/>
        <v>111.55437662744259</v>
      </c>
      <c r="M94" s="2">
        <v>66.900000000000006</v>
      </c>
      <c r="N94" s="2">
        <v>89.8</v>
      </c>
      <c r="O94" s="4">
        <v>26.17</v>
      </c>
      <c r="P94" s="4">
        <v>15.36</v>
      </c>
      <c r="Q94" s="6">
        <v>3216.4</v>
      </c>
    </row>
    <row r="95" spans="1:17" x14ac:dyDescent="0.35">
      <c r="A95" s="5" t="s">
        <v>66</v>
      </c>
      <c r="B95">
        <v>2020</v>
      </c>
      <c r="C95" s="2">
        <v>1154</v>
      </c>
      <c r="D95" s="2">
        <v>105836</v>
      </c>
      <c r="E95" s="2">
        <v>339</v>
      </c>
      <c r="F95" s="2">
        <v>223899</v>
      </c>
      <c r="G95" s="2">
        <v>1493</v>
      </c>
      <c r="H95" s="2">
        <v>329735</v>
      </c>
      <c r="I95" s="2">
        <v>197561.9</v>
      </c>
      <c r="J95" s="2">
        <v>3281684</v>
      </c>
      <c r="K95" s="3">
        <v>82168</v>
      </c>
      <c r="L95" s="3">
        <f t="shared" si="1"/>
        <v>39.938710933696818</v>
      </c>
      <c r="M95" s="2">
        <v>50.4</v>
      </c>
      <c r="N95" s="2">
        <v>79.3</v>
      </c>
      <c r="O95" s="4">
        <v>7.24</v>
      </c>
      <c r="P95" s="4">
        <v>2.62</v>
      </c>
      <c r="Q95" s="6">
        <v>37019.769999999997</v>
      </c>
    </row>
    <row r="96" spans="1:17" x14ac:dyDescent="0.35">
      <c r="A96" s="5" t="s">
        <v>67</v>
      </c>
      <c r="B96">
        <v>2020</v>
      </c>
      <c r="C96" s="2">
        <v>93</v>
      </c>
      <c r="D96" s="2">
        <v>124</v>
      </c>
      <c r="E96" s="2">
        <v>3</v>
      </c>
      <c r="F96" s="2">
        <v>2</v>
      </c>
      <c r="G96" s="2">
        <v>96</v>
      </c>
      <c r="H96" s="2">
        <v>126</v>
      </c>
      <c r="I96" s="2">
        <v>33435</v>
      </c>
      <c r="J96" s="2">
        <v>642495</v>
      </c>
      <c r="K96" s="3">
        <v>9249</v>
      </c>
      <c r="L96" s="3">
        <f t="shared" si="1"/>
        <v>69.466428803113857</v>
      </c>
      <c r="M96" s="2">
        <v>44.8</v>
      </c>
      <c r="N96" s="2">
        <v>69.599999999999994</v>
      </c>
      <c r="O96" s="4">
        <v>40.21</v>
      </c>
      <c r="P96" s="4">
        <v>20.32</v>
      </c>
      <c r="Q96" s="6">
        <v>486.17</v>
      </c>
    </row>
    <row r="97" spans="1:17" x14ac:dyDescent="0.35">
      <c r="A97" s="5" t="s">
        <v>68</v>
      </c>
      <c r="B97">
        <v>2020</v>
      </c>
      <c r="C97" s="2">
        <v>384</v>
      </c>
      <c r="D97" s="2">
        <v>5108</v>
      </c>
      <c r="E97" s="2">
        <v>26</v>
      </c>
      <c r="F97" s="2">
        <v>488</v>
      </c>
      <c r="G97" s="2">
        <v>410</v>
      </c>
      <c r="H97" s="2">
        <v>5596</v>
      </c>
      <c r="I97" s="2">
        <v>549535.80000000005</v>
      </c>
      <c r="J97" s="2">
        <v>8632044</v>
      </c>
      <c r="K97" s="3">
        <v>39598</v>
      </c>
      <c r="L97" s="3">
        <f t="shared" si="1"/>
        <v>217.99191878377695</v>
      </c>
      <c r="M97" s="2">
        <v>57.4</v>
      </c>
      <c r="N97" s="2">
        <v>77.8</v>
      </c>
      <c r="O97" s="4">
        <v>61.4</v>
      </c>
      <c r="P97" s="4">
        <v>34.56</v>
      </c>
      <c r="Q97" s="6">
        <v>2449.87</v>
      </c>
    </row>
    <row r="98" spans="1:17" x14ac:dyDescent="0.35">
      <c r="A98" s="5" t="s">
        <v>69</v>
      </c>
      <c r="B98">
        <v>2020</v>
      </c>
      <c r="C98" s="2">
        <v>152</v>
      </c>
      <c r="D98" s="2">
        <v>837422.9</v>
      </c>
      <c r="E98" s="2">
        <v>84</v>
      </c>
      <c r="F98" s="2">
        <v>4947.3</v>
      </c>
      <c r="G98" s="2">
        <v>1646</v>
      </c>
      <c r="H98" s="2">
        <v>842370.5</v>
      </c>
      <c r="I98" s="2">
        <v>604253.80000000005</v>
      </c>
      <c r="J98" s="2">
        <v>7718785</v>
      </c>
      <c r="K98" s="3">
        <v>66582</v>
      </c>
      <c r="L98" s="3">
        <f t="shared" si="1"/>
        <v>115.9290048361419</v>
      </c>
      <c r="M98" s="2">
        <v>48.1</v>
      </c>
      <c r="N98" s="2">
        <v>70.2</v>
      </c>
      <c r="O98" s="4">
        <v>45.25</v>
      </c>
      <c r="P98" s="4">
        <v>10.53</v>
      </c>
      <c r="Q98" s="6">
        <v>15513.5</v>
      </c>
    </row>
    <row r="99" spans="1:17" x14ac:dyDescent="0.35">
      <c r="A99" s="5" t="s">
        <v>70</v>
      </c>
      <c r="B99">
        <v>2020</v>
      </c>
      <c r="C99" s="2">
        <v>1175</v>
      </c>
      <c r="D99" s="2">
        <v>6724</v>
      </c>
      <c r="E99" s="2">
        <v>55</v>
      </c>
      <c r="F99" s="2">
        <v>1472</v>
      </c>
      <c r="G99" s="2">
        <v>1230</v>
      </c>
      <c r="H99" s="2">
        <v>8196</v>
      </c>
      <c r="I99" s="2">
        <v>75855</v>
      </c>
      <c r="J99" s="2">
        <v>1789798</v>
      </c>
      <c r="K99" s="3">
        <v>24087</v>
      </c>
      <c r="L99" s="3">
        <f t="shared" si="1"/>
        <v>74.30555901523644</v>
      </c>
      <c r="M99" s="2">
        <v>53.77</v>
      </c>
      <c r="N99" s="2">
        <v>75.599999999999994</v>
      </c>
      <c r="O99" s="4">
        <v>54</v>
      </c>
      <c r="P99" s="4">
        <v>30.57</v>
      </c>
      <c r="Q99" s="6">
        <v>1530</v>
      </c>
    </row>
    <row r="100" spans="1:17" x14ac:dyDescent="0.35">
      <c r="A100" s="5" t="s">
        <v>71</v>
      </c>
      <c r="B100">
        <v>2020</v>
      </c>
      <c r="C100" s="2">
        <v>777</v>
      </c>
      <c r="D100" s="2">
        <v>1778</v>
      </c>
      <c r="E100" s="2">
        <v>4</v>
      </c>
      <c r="F100" s="2">
        <v>7</v>
      </c>
      <c r="G100" s="2">
        <v>781</v>
      </c>
      <c r="H100" s="2">
        <v>1785</v>
      </c>
      <c r="I100" s="2">
        <v>337714.1</v>
      </c>
      <c r="J100" s="2">
        <v>5892323</v>
      </c>
      <c r="K100" s="3">
        <v>54314</v>
      </c>
      <c r="L100" s="3">
        <f t="shared" si="1"/>
        <v>108.48626505136797</v>
      </c>
      <c r="M100" s="2">
        <v>44.8</v>
      </c>
      <c r="N100" s="2">
        <v>70.900000000000006</v>
      </c>
      <c r="O100" s="4">
        <v>34.19</v>
      </c>
      <c r="P100" s="4">
        <v>23.29</v>
      </c>
      <c r="Q100" s="6">
        <v>5633.61</v>
      </c>
    </row>
    <row r="101" spans="1:17" x14ac:dyDescent="0.35">
      <c r="A101" s="5" t="s">
        <v>72</v>
      </c>
      <c r="B101">
        <v>2020</v>
      </c>
      <c r="C101" s="2">
        <v>609</v>
      </c>
      <c r="D101" s="2">
        <v>290077.59999999998</v>
      </c>
      <c r="E101" s="2">
        <v>219</v>
      </c>
      <c r="F101" s="2">
        <v>49705</v>
      </c>
      <c r="G101" s="2">
        <v>828</v>
      </c>
      <c r="H101" s="2">
        <v>339782.3</v>
      </c>
      <c r="I101" s="2">
        <v>36323.5</v>
      </c>
      <c r="J101" s="2">
        <v>577267</v>
      </c>
      <c r="K101" s="3">
        <v>97105</v>
      </c>
      <c r="L101" s="3">
        <f t="shared" si="1"/>
        <v>5.9447711240409866</v>
      </c>
      <c r="M101" s="2">
        <v>42.8</v>
      </c>
      <c r="N101" s="2">
        <v>71.599999999999994</v>
      </c>
      <c r="O101" s="4">
        <v>11.72</v>
      </c>
      <c r="P101" s="4">
        <v>6.05</v>
      </c>
      <c r="Q101" s="6">
        <v>33964.230000000003</v>
      </c>
    </row>
    <row r="102" spans="1:17" x14ac:dyDescent="0.35">
      <c r="A102" s="5" t="s">
        <v>23</v>
      </c>
      <c r="B102">
        <v>2019</v>
      </c>
      <c r="C102" s="2">
        <v>1106</v>
      </c>
      <c r="D102" s="2">
        <v>22158</v>
      </c>
      <c r="E102" s="2">
        <v>1</v>
      </c>
      <c r="F102" s="2">
        <v>1</v>
      </c>
      <c r="G102" s="2">
        <v>1107</v>
      </c>
      <c r="H102" s="2">
        <v>22158</v>
      </c>
      <c r="I102" s="2">
        <v>231171.8</v>
      </c>
      <c r="J102" s="2">
        <v>4907965</v>
      </c>
      <c r="K102" s="3">
        <v>50750</v>
      </c>
      <c r="L102" s="3">
        <f t="shared" si="1"/>
        <v>96.708669950738923</v>
      </c>
      <c r="M102" s="2">
        <v>65.400000000000006</v>
      </c>
      <c r="N102" s="2">
        <v>87.8</v>
      </c>
      <c r="O102" s="4">
        <v>56.3</v>
      </c>
      <c r="P102" s="4">
        <v>23.72</v>
      </c>
      <c r="Q102" s="6">
        <v>1235.9100000000001</v>
      </c>
    </row>
    <row r="103" spans="1:17" x14ac:dyDescent="0.35">
      <c r="A103" s="5" t="s">
        <v>24</v>
      </c>
      <c r="B103">
        <v>2019</v>
      </c>
      <c r="C103" s="2">
        <v>349</v>
      </c>
      <c r="D103" s="2">
        <v>44061</v>
      </c>
      <c r="E103" s="2">
        <v>371</v>
      </c>
      <c r="F103" s="2">
        <v>2454098</v>
      </c>
      <c r="G103" s="2">
        <v>720</v>
      </c>
      <c r="H103" s="2">
        <v>2498159</v>
      </c>
      <c r="I103" s="2">
        <v>54547.1</v>
      </c>
      <c r="J103" s="2">
        <v>733603</v>
      </c>
      <c r="K103" s="2">
        <v>570641</v>
      </c>
      <c r="L103" s="3">
        <f t="shared" si="1"/>
        <v>1.285577096633435</v>
      </c>
      <c r="M103" s="2">
        <v>32.200000000000003</v>
      </c>
      <c r="N103" s="2">
        <v>54.8</v>
      </c>
      <c r="O103" s="4">
        <v>38</v>
      </c>
      <c r="P103" s="4">
        <v>17.809999999999999</v>
      </c>
      <c r="Q103" s="6">
        <v>325700</v>
      </c>
    </row>
    <row r="104" spans="1:17" x14ac:dyDescent="0.35">
      <c r="A104" s="5" t="s">
        <v>25</v>
      </c>
      <c r="B104">
        <v>2019</v>
      </c>
      <c r="C104" s="2">
        <v>1463</v>
      </c>
      <c r="D104" s="2">
        <v>178815</v>
      </c>
      <c r="E104" s="2">
        <v>406</v>
      </c>
      <c r="F104" s="2">
        <v>206127</v>
      </c>
      <c r="G104" s="2">
        <v>1869</v>
      </c>
      <c r="H104" s="2">
        <v>384942</v>
      </c>
      <c r="I104" s="2">
        <v>369988.2</v>
      </c>
      <c r="J104" s="2">
        <v>7291843</v>
      </c>
      <c r="K104" s="3">
        <v>113642</v>
      </c>
      <c r="L104" s="3">
        <f t="shared" si="1"/>
        <v>64.165035814223614</v>
      </c>
      <c r="M104" s="2">
        <v>60.3</v>
      </c>
      <c r="N104" s="2">
        <v>87.2</v>
      </c>
      <c r="O104" s="4">
        <v>14.69</v>
      </c>
      <c r="P104" s="4">
        <v>4.62</v>
      </c>
      <c r="Q104" s="6">
        <v>38978.89</v>
      </c>
    </row>
    <row r="105" spans="1:17" x14ac:dyDescent="0.35">
      <c r="A105" s="5" t="s">
        <v>26</v>
      </c>
      <c r="B105">
        <v>2019</v>
      </c>
      <c r="C105" s="2">
        <v>660</v>
      </c>
      <c r="D105" s="2">
        <v>8602</v>
      </c>
      <c r="E105" s="2">
        <v>0</v>
      </c>
      <c r="F105" s="2">
        <v>0</v>
      </c>
      <c r="G105" s="2">
        <v>660</v>
      </c>
      <c r="H105" s="2">
        <v>8602</v>
      </c>
      <c r="I105" s="2">
        <v>130839.9</v>
      </c>
      <c r="J105" s="2">
        <v>3020985</v>
      </c>
      <c r="K105" s="3">
        <v>52075</v>
      </c>
      <c r="L105" s="3">
        <f t="shared" si="1"/>
        <v>58.012193951032167</v>
      </c>
      <c r="M105" s="2">
        <v>61.2</v>
      </c>
      <c r="N105" s="2">
        <v>84.6</v>
      </c>
      <c r="O105" s="4">
        <v>65.650000000000006</v>
      </c>
      <c r="P105" s="4">
        <v>34.869999999999997</v>
      </c>
      <c r="Q105" s="6">
        <v>3949.9</v>
      </c>
    </row>
    <row r="106" spans="1:17" x14ac:dyDescent="0.35">
      <c r="A106" s="5" t="s">
        <v>27</v>
      </c>
      <c r="B106">
        <v>2019</v>
      </c>
      <c r="C106" s="2">
        <v>7697</v>
      </c>
      <c r="D106" s="2">
        <v>216144</v>
      </c>
      <c r="E106" s="2">
        <v>497</v>
      </c>
      <c r="F106" s="2">
        <v>42993</v>
      </c>
      <c r="G106" s="2">
        <v>8194</v>
      </c>
      <c r="H106" s="2">
        <v>259148</v>
      </c>
      <c r="I106" s="2">
        <v>3052645.2</v>
      </c>
      <c r="J106" s="2">
        <v>39437610</v>
      </c>
      <c r="K106" s="3">
        <v>155973</v>
      </c>
      <c r="L106" s="3">
        <f t="shared" si="1"/>
        <v>252.84895462676232</v>
      </c>
      <c r="M106" s="2">
        <v>58.4</v>
      </c>
      <c r="N106" s="2">
        <v>81.599999999999994</v>
      </c>
      <c r="O106" s="4">
        <v>29.12</v>
      </c>
      <c r="P106" s="4">
        <v>4.63</v>
      </c>
      <c r="Q106" s="6">
        <v>42288.38</v>
      </c>
    </row>
    <row r="107" spans="1:17" x14ac:dyDescent="0.35">
      <c r="A107" s="5" t="s">
        <v>28</v>
      </c>
      <c r="B107">
        <v>2019</v>
      </c>
      <c r="C107" s="2">
        <v>353</v>
      </c>
      <c r="D107" s="2">
        <v>13522</v>
      </c>
      <c r="E107" s="2">
        <v>504</v>
      </c>
      <c r="F107" s="2">
        <v>26870</v>
      </c>
      <c r="G107" s="2">
        <v>857</v>
      </c>
      <c r="H107" s="2">
        <v>40392</v>
      </c>
      <c r="I107" s="2">
        <v>392218</v>
      </c>
      <c r="J107" s="2">
        <v>5758486</v>
      </c>
      <c r="K107" s="3">
        <v>103730</v>
      </c>
      <c r="L107" s="3">
        <f t="shared" si="1"/>
        <v>55.514181046948806</v>
      </c>
      <c r="M107" s="2">
        <v>45.3</v>
      </c>
      <c r="N107" s="2">
        <v>73.599999999999994</v>
      </c>
      <c r="O107" s="4">
        <v>18.91</v>
      </c>
      <c r="P107" s="4">
        <v>9.82</v>
      </c>
      <c r="Q107" s="6">
        <v>26458.89</v>
      </c>
    </row>
    <row r="108" spans="1:17" x14ac:dyDescent="0.35">
      <c r="A108" s="5" t="s">
        <v>29</v>
      </c>
      <c r="B108">
        <v>2019</v>
      </c>
      <c r="C108" s="2">
        <v>88</v>
      </c>
      <c r="D108" s="2">
        <v>72</v>
      </c>
      <c r="E108" s="2">
        <v>0</v>
      </c>
      <c r="F108" s="2">
        <v>0</v>
      </c>
      <c r="G108" s="2">
        <v>88</v>
      </c>
      <c r="H108" s="2">
        <v>72</v>
      </c>
      <c r="I108" s="2">
        <v>288109.09999999998</v>
      </c>
      <c r="J108" s="2">
        <v>3566022</v>
      </c>
      <c r="K108" s="3">
        <v>4845</v>
      </c>
      <c r="L108" s="3">
        <f t="shared" si="1"/>
        <v>736.02105263157898</v>
      </c>
      <c r="M108" s="2">
        <v>49.8</v>
      </c>
      <c r="N108" s="2">
        <v>73.900000000000006</v>
      </c>
      <c r="O108" s="4">
        <v>53.91</v>
      </c>
      <c r="P108" s="4">
        <v>25.58</v>
      </c>
      <c r="Q108" s="6">
        <v>179.69</v>
      </c>
    </row>
    <row r="109" spans="1:17" x14ac:dyDescent="0.35">
      <c r="A109" s="5" t="s">
        <v>30</v>
      </c>
      <c r="B109">
        <v>2019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77042.2</v>
      </c>
      <c r="J109" s="2">
        <v>976668</v>
      </c>
      <c r="K109" s="3">
        <v>1955</v>
      </c>
      <c r="L109" s="3">
        <f t="shared" si="1"/>
        <v>499.57442455242966</v>
      </c>
      <c r="M109" s="2">
        <v>57.5</v>
      </c>
      <c r="N109" s="2">
        <v>81.400000000000006</v>
      </c>
      <c r="O109" s="4">
        <v>41.02</v>
      </c>
      <c r="P109" s="4">
        <v>20.93</v>
      </c>
      <c r="Q109" s="6">
        <v>88.18</v>
      </c>
    </row>
    <row r="110" spans="1:17" x14ac:dyDescent="0.35">
      <c r="A110" s="5" t="s">
        <v>31</v>
      </c>
      <c r="B110">
        <v>2019</v>
      </c>
      <c r="C110" s="2">
        <v>1660</v>
      </c>
      <c r="D110" s="2">
        <v>33898</v>
      </c>
      <c r="E110" s="2">
        <v>461</v>
      </c>
      <c r="F110" s="2">
        <v>88602</v>
      </c>
      <c r="G110" s="2">
        <v>2121</v>
      </c>
      <c r="H110" s="2">
        <v>122500</v>
      </c>
      <c r="I110" s="2">
        <v>1116435.3999999999</v>
      </c>
      <c r="J110" s="2">
        <v>21492056</v>
      </c>
      <c r="K110" s="3">
        <v>53997</v>
      </c>
      <c r="L110" s="3">
        <f t="shared" si="1"/>
        <v>398.02314943422783</v>
      </c>
      <c r="M110" s="2">
        <v>73.2</v>
      </c>
      <c r="N110" s="2">
        <v>89.9</v>
      </c>
      <c r="O110" s="4">
        <v>52.1</v>
      </c>
      <c r="P110" s="4">
        <v>32.57</v>
      </c>
      <c r="Q110" s="6">
        <v>9069.36</v>
      </c>
    </row>
    <row r="111" spans="1:17" x14ac:dyDescent="0.35">
      <c r="A111" s="5" t="s">
        <v>32</v>
      </c>
      <c r="B111">
        <v>2019</v>
      </c>
      <c r="C111" s="2">
        <v>3154</v>
      </c>
      <c r="D111" s="2">
        <v>12133</v>
      </c>
      <c r="E111" s="2">
        <v>4</v>
      </c>
      <c r="F111" s="2">
        <v>274</v>
      </c>
      <c r="G111" s="2">
        <v>3158</v>
      </c>
      <c r="H111" s="2">
        <v>12407</v>
      </c>
      <c r="I111" s="2">
        <v>637798.69999999995</v>
      </c>
      <c r="J111" s="2">
        <v>10628020</v>
      </c>
      <c r="K111" s="3">
        <v>57919</v>
      </c>
      <c r="L111" s="3">
        <f t="shared" si="1"/>
        <v>183.49798857024464</v>
      </c>
      <c r="M111" s="2">
        <v>66.2</v>
      </c>
      <c r="N111" s="2">
        <v>88.2</v>
      </c>
      <c r="O111" s="4">
        <v>47.89</v>
      </c>
      <c r="P111" s="4">
        <v>21.53</v>
      </c>
      <c r="Q111" s="6">
        <v>1734.59</v>
      </c>
    </row>
    <row r="112" spans="1:17" x14ac:dyDescent="0.35">
      <c r="A112" s="5" t="s">
        <v>33</v>
      </c>
      <c r="B112">
        <v>2019</v>
      </c>
      <c r="C112" s="2">
        <v>155</v>
      </c>
      <c r="D112" s="2">
        <v>10710</v>
      </c>
      <c r="E112" s="2">
        <v>0</v>
      </c>
      <c r="F112" s="2">
        <v>0</v>
      </c>
      <c r="G112" s="2">
        <v>155</v>
      </c>
      <c r="H112" s="2">
        <v>10710</v>
      </c>
      <c r="I112" s="2">
        <v>91781.1</v>
      </c>
      <c r="J112" s="2">
        <v>1415615</v>
      </c>
      <c r="K112" s="3">
        <v>6423</v>
      </c>
      <c r="L112" s="3">
        <f t="shared" si="1"/>
        <v>220.39778919508018</v>
      </c>
      <c r="M112" s="3"/>
      <c r="N112" s="3"/>
      <c r="O112" s="4"/>
      <c r="P112" s="4"/>
      <c r="Q112" s="6">
        <v>549.08000000000004</v>
      </c>
    </row>
    <row r="113" spans="1:17" x14ac:dyDescent="0.35">
      <c r="A113" s="5" t="s">
        <v>34</v>
      </c>
      <c r="B113">
        <v>2019</v>
      </c>
      <c r="C113" s="2">
        <v>479</v>
      </c>
      <c r="D113" s="2">
        <v>83150</v>
      </c>
      <c r="E113" s="2">
        <v>481</v>
      </c>
      <c r="F113" s="2">
        <v>200876</v>
      </c>
      <c r="G113" s="2">
        <v>960</v>
      </c>
      <c r="H113" s="2">
        <v>284026</v>
      </c>
      <c r="I113" s="2">
        <v>82420.100000000006</v>
      </c>
      <c r="J113" s="2">
        <v>1789060</v>
      </c>
      <c r="K113" s="3">
        <v>82751</v>
      </c>
      <c r="L113" s="3">
        <f t="shared" si="1"/>
        <v>21.61979915650566</v>
      </c>
      <c r="M113" s="2">
        <v>43</v>
      </c>
      <c r="N113" s="2">
        <v>88.2</v>
      </c>
      <c r="O113" s="4">
        <v>23.41</v>
      </c>
      <c r="P113" s="4">
        <v>10.35</v>
      </c>
      <c r="Q113" s="6">
        <v>34558.1</v>
      </c>
    </row>
    <row r="114" spans="1:17" x14ac:dyDescent="0.35">
      <c r="A114" s="5" t="s">
        <v>35</v>
      </c>
      <c r="B114">
        <v>2019</v>
      </c>
      <c r="C114" s="2">
        <v>2</v>
      </c>
      <c r="D114" s="2">
        <v>41</v>
      </c>
      <c r="E114" s="2">
        <v>0</v>
      </c>
      <c r="F114" s="2">
        <v>0</v>
      </c>
      <c r="G114" s="2">
        <v>2</v>
      </c>
      <c r="H114" s="2">
        <v>41</v>
      </c>
      <c r="I114" s="2">
        <v>890486.1</v>
      </c>
      <c r="J114" s="2">
        <v>12667017</v>
      </c>
      <c r="K114" s="3">
        <v>55593</v>
      </c>
      <c r="L114" s="3">
        <f t="shared" si="1"/>
        <v>227.85273325778425</v>
      </c>
      <c r="M114" s="2">
        <v>52.1</v>
      </c>
      <c r="N114" s="2">
        <v>78.2</v>
      </c>
      <c r="O114" s="4">
        <v>49.86</v>
      </c>
      <c r="P114" s="4">
        <v>30</v>
      </c>
      <c r="Q114" s="6">
        <v>836.78</v>
      </c>
    </row>
    <row r="115" spans="1:17" x14ac:dyDescent="0.35">
      <c r="A115" s="5" t="s">
        <v>36</v>
      </c>
      <c r="B115">
        <v>2019</v>
      </c>
      <c r="C115" s="2">
        <v>38</v>
      </c>
      <c r="D115" s="2">
        <v>523</v>
      </c>
      <c r="E115" s="2">
        <v>0</v>
      </c>
      <c r="F115" s="2">
        <v>0</v>
      </c>
      <c r="G115" s="2">
        <v>38</v>
      </c>
      <c r="H115" s="2">
        <v>523</v>
      </c>
      <c r="I115" s="2">
        <v>381020.3</v>
      </c>
      <c r="J115" s="2">
        <v>6731010</v>
      </c>
      <c r="K115" s="3">
        <v>35870</v>
      </c>
      <c r="L115" s="3">
        <f t="shared" si="1"/>
        <v>187.6501254530248</v>
      </c>
      <c r="M115" s="2">
        <v>52.4</v>
      </c>
      <c r="N115" s="2">
        <v>78.099999999999994</v>
      </c>
      <c r="O115" s="4">
        <v>49.52</v>
      </c>
      <c r="P115" s="4">
        <v>27.14</v>
      </c>
      <c r="Q115" s="6">
        <v>522.35</v>
      </c>
    </row>
    <row r="116" spans="1:17" x14ac:dyDescent="0.35">
      <c r="A116" s="5" t="s">
        <v>37</v>
      </c>
      <c r="B116">
        <v>2019</v>
      </c>
      <c r="C116" s="2">
        <v>153</v>
      </c>
      <c r="D116" s="2">
        <v>2020</v>
      </c>
      <c r="E116" s="2">
        <v>0</v>
      </c>
      <c r="F116" s="2">
        <v>0</v>
      </c>
      <c r="G116" s="2">
        <v>153</v>
      </c>
      <c r="H116" s="2">
        <v>2020</v>
      </c>
      <c r="I116" s="2">
        <v>194322.6</v>
      </c>
      <c r="J116" s="2">
        <v>3159596</v>
      </c>
      <c r="K116" s="3">
        <v>55875</v>
      </c>
      <c r="L116" s="3">
        <f t="shared" si="1"/>
        <v>56.547579418344519</v>
      </c>
      <c r="M116" s="2">
        <v>46.8</v>
      </c>
      <c r="N116" s="2">
        <v>75</v>
      </c>
      <c r="O116" s="4">
        <v>41.63</v>
      </c>
      <c r="P116" s="4">
        <v>28.27</v>
      </c>
      <c r="Q116" s="6">
        <v>370.74</v>
      </c>
    </row>
    <row r="117" spans="1:17" x14ac:dyDescent="0.35">
      <c r="A117" s="5" t="s">
        <v>38</v>
      </c>
      <c r="B117">
        <v>2019</v>
      </c>
      <c r="C117" s="2">
        <v>19</v>
      </c>
      <c r="D117" s="2">
        <v>21167</v>
      </c>
      <c r="E117" s="2">
        <v>0</v>
      </c>
      <c r="F117" s="2">
        <v>0</v>
      </c>
      <c r="G117" s="2">
        <v>19</v>
      </c>
      <c r="H117" s="2">
        <v>21167</v>
      </c>
      <c r="I117" s="2">
        <v>176738.5</v>
      </c>
      <c r="J117" s="2">
        <v>2912635</v>
      </c>
      <c r="K117" s="3">
        <v>81823</v>
      </c>
      <c r="L117" s="3">
        <f t="shared" si="1"/>
        <v>35.596775967637463</v>
      </c>
      <c r="M117" s="2">
        <v>53.8</v>
      </c>
      <c r="N117" s="2">
        <v>82.1</v>
      </c>
      <c r="O117" s="4">
        <v>36.03</v>
      </c>
      <c r="P117" s="4">
        <v>27.97</v>
      </c>
      <c r="Q117" s="6">
        <v>479.5</v>
      </c>
    </row>
    <row r="118" spans="1:17" x14ac:dyDescent="0.35">
      <c r="A118" s="5" t="s">
        <v>39</v>
      </c>
      <c r="B118">
        <v>2019</v>
      </c>
      <c r="C118" s="2">
        <v>754</v>
      </c>
      <c r="D118" s="2">
        <v>11689</v>
      </c>
      <c r="E118" s="2">
        <v>1</v>
      </c>
      <c r="F118" s="2">
        <v>25</v>
      </c>
      <c r="G118" s="2">
        <v>755</v>
      </c>
      <c r="H118" s="2">
        <v>11714</v>
      </c>
      <c r="I118" s="2">
        <v>216101.5</v>
      </c>
      <c r="J118" s="2">
        <v>4472345</v>
      </c>
      <c r="K118" s="3">
        <v>39732</v>
      </c>
      <c r="L118" s="3">
        <f t="shared" si="1"/>
        <v>112.56279573140039</v>
      </c>
      <c r="M118" s="2">
        <v>57.5</v>
      </c>
      <c r="N118" s="2">
        <v>82.6</v>
      </c>
      <c r="O118" s="4">
        <v>61.32</v>
      </c>
      <c r="P118" s="4">
        <v>26.39</v>
      </c>
      <c r="Q118" s="6">
        <v>899.8</v>
      </c>
    </row>
    <row r="119" spans="1:17" x14ac:dyDescent="0.35">
      <c r="A119" s="5" t="s">
        <v>40</v>
      </c>
      <c r="B119">
        <v>2019</v>
      </c>
      <c r="C119" s="2">
        <v>358</v>
      </c>
      <c r="D119" s="2">
        <v>2689</v>
      </c>
      <c r="E119" s="2">
        <v>3</v>
      </c>
      <c r="F119" s="2">
        <v>370</v>
      </c>
      <c r="G119" s="2">
        <v>361</v>
      </c>
      <c r="H119" s="2">
        <v>3059</v>
      </c>
      <c r="I119" s="2">
        <v>254562</v>
      </c>
      <c r="J119" s="2">
        <v>4658285</v>
      </c>
      <c r="K119" s="3">
        <v>43566</v>
      </c>
      <c r="L119" s="3">
        <f t="shared" si="1"/>
        <v>106.92478079236102</v>
      </c>
      <c r="M119" s="2">
        <v>67.7</v>
      </c>
      <c r="N119" s="2">
        <v>87.8</v>
      </c>
      <c r="O119" s="4">
        <v>61.87</v>
      </c>
      <c r="P119" s="4">
        <v>37.07</v>
      </c>
      <c r="Q119" s="6">
        <v>2131.6999999999998</v>
      </c>
    </row>
    <row r="120" spans="1:17" x14ac:dyDescent="0.35">
      <c r="A120" s="5" t="s">
        <v>41</v>
      </c>
      <c r="B120">
        <v>2019</v>
      </c>
      <c r="C120" s="2">
        <v>344</v>
      </c>
      <c r="D120" s="2">
        <v>135</v>
      </c>
      <c r="E120" s="2">
        <v>11</v>
      </c>
      <c r="F120" s="2">
        <v>7</v>
      </c>
      <c r="G120" s="2">
        <v>355</v>
      </c>
      <c r="H120" s="2">
        <v>142</v>
      </c>
      <c r="I120" s="2">
        <v>68452.899999999994</v>
      </c>
      <c r="J120" s="2">
        <v>1345770</v>
      </c>
      <c r="K120" s="3">
        <v>30865</v>
      </c>
      <c r="L120" s="3">
        <f t="shared" si="1"/>
        <v>43.601814352826828</v>
      </c>
      <c r="M120" s="2">
        <v>40.700000000000003</v>
      </c>
      <c r="N120" s="2">
        <v>66.5</v>
      </c>
      <c r="O120" s="4">
        <v>49.99</v>
      </c>
      <c r="P120" s="4">
        <v>26.12</v>
      </c>
      <c r="Q120" s="6">
        <v>1059.46</v>
      </c>
    </row>
    <row r="121" spans="1:17" x14ac:dyDescent="0.35">
      <c r="A121" s="5" t="s">
        <v>42</v>
      </c>
      <c r="B121">
        <v>2019</v>
      </c>
      <c r="C121" s="2">
        <v>135</v>
      </c>
      <c r="D121" s="2">
        <v>1472</v>
      </c>
      <c r="E121" s="2">
        <v>5</v>
      </c>
      <c r="F121" s="2">
        <v>26</v>
      </c>
      <c r="G121" s="2">
        <v>140</v>
      </c>
      <c r="H121" s="2">
        <v>1498</v>
      </c>
      <c r="I121" s="2">
        <v>421609.5</v>
      </c>
      <c r="J121" s="2">
        <v>6054954</v>
      </c>
      <c r="K121" s="3">
        <v>9775</v>
      </c>
      <c r="L121" s="3">
        <f t="shared" si="1"/>
        <v>619.4326342710998</v>
      </c>
      <c r="M121" s="2">
        <v>56.6</v>
      </c>
      <c r="N121" s="2">
        <v>81</v>
      </c>
      <c r="O121" s="4">
        <v>42.7</v>
      </c>
      <c r="P121" s="4">
        <v>21.2</v>
      </c>
      <c r="Q121" s="6">
        <v>428.98</v>
      </c>
    </row>
    <row r="122" spans="1:17" x14ac:dyDescent="0.35">
      <c r="A122" s="5" t="s">
        <v>43</v>
      </c>
      <c r="B122">
        <v>2019</v>
      </c>
      <c r="C122" s="2">
        <v>289</v>
      </c>
      <c r="D122" s="2">
        <v>248</v>
      </c>
      <c r="E122" s="2">
        <v>0</v>
      </c>
      <c r="F122" s="2">
        <v>0</v>
      </c>
      <c r="G122" s="2">
        <v>289</v>
      </c>
      <c r="H122" s="2">
        <v>248</v>
      </c>
      <c r="I122" s="2">
        <v>593256.69999999995</v>
      </c>
      <c r="J122" s="2">
        <v>6894883</v>
      </c>
      <c r="K122" s="3">
        <v>7838</v>
      </c>
      <c r="L122" s="3">
        <f t="shared" si="1"/>
        <v>879.67376881857615</v>
      </c>
      <c r="M122" s="2">
        <v>48.5</v>
      </c>
      <c r="N122" s="2">
        <v>73</v>
      </c>
      <c r="O122" s="4">
        <v>52.74</v>
      </c>
      <c r="P122" s="4">
        <v>25.09</v>
      </c>
      <c r="Q122" s="6">
        <v>277.85000000000002</v>
      </c>
    </row>
    <row r="123" spans="1:17" x14ac:dyDescent="0.35">
      <c r="A123" s="5" t="s">
        <v>44</v>
      </c>
      <c r="B123">
        <v>2019</v>
      </c>
      <c r="C123" s="2">
        <v>350</v>
      </c>
      <c r="D123" s="2">
        <v>1098</v>
      </c>
      <c r="E123" s="2">
        <v>11</v>
      </c>
      <c r="F123" s="2">
        <v>30</v>
      </c>
      <c r="G123" s="2">
        <v>361</v>
      </c>
      <c r="H123" s="2">
        <v>1128</v>
      </c>
      <c r="I123" s="2">
        <v>531434.6</v>
      </c>
      <c r="J123" s="2">
        <v>9984795</v>
      </c>
      <c r="K123" s="3">
        <v>56539</v>
      </c>
      <c r="L123" s="3">
        <f t="shared" si="1"/>
        <v>176.6001344204885</v>
      </c>
      <c r="M123" s="2">
        <v>43.9</v>
      </c>
      <c r="N123" s="2">
        <v>70.2</v>
      </c>
      <c r="O123" s="4">
        <v>41.83</v>
      </c>
      <c r="P123" s="4">
        <v>23.15</v>
      </c>
      <c r="Q123" s="6">
        <v>8168.77</v>
      </c>
    </row>
    <row r="124" spans="1:17" x14ac:dyDescent="0.35">
      <c r="A124" s="5" t="s">
        <v>45</v>
      </c>
      <c r="B124">
        <v>2019</v>
      </c>
      <c r="C124" s="2">
        <v>1014</v>
      </c>
      <c r="D124" s="2">
        <v>5847</v>
      </c>
      <c r="E124" s="2">
        <v>7</v>
      </c>
      <c r="F124" s="2">
        <v>15</v>
      </c>
      <c r="G124" s="2">
        <v>1021</v>
      </c>
      <c r="H124" s="2">
        <v>5862</v>
      </c>
      <c r="I124" s="2">
        <v>383039.6</v>
      </c>
      <c r="J124" s="2">
        <v>5640053</v>
      </c>
      <c r="K124" s="3">
        <v>79617</v>
      </c>
      <c r="L124" s="3">
        <f t="shared" si="1"/>
        <v>70.839808081188693</v>
      </c>
      <c r="M124" s="2">
        <v>39.299999999999997</v>
      </c>
      <c r="N124" s="2">
        <v>69.2</v>
      </c>
      <c r="O124" s="4">
        <v>35.659999999999997</v>
      </c>
      <c r="P124" s="4">
        <v>24.42</v>
      </c>
      <c r="Q124" s="6">
        <v>8952.02</v>
      </c>
    </row>
    <row r="125" spans="1:17" x14ac:dyDescent="0.35">
      <c r="A125" s="5" t="s">
        <v>46</v>
      </c>
      <c r="B125">
        <v>2019</v>
      </c>
      <c r="C125" s="2">
        <v>959</v>
      </c>
      <c r="D125" s="2">
        <v>5473</v>
      </c>
      <c r="E125" s="2">
        <v>0</v>
      </c>
      <c r="F125" s="2">
        <v>0</v>
      </c>
      <c r="G125" s="2">
        <v>959</v>
      </c>
      <c r="H125" s="2">
        <v>5473</v>
      </c>
      <c r="I125" s="2">
        <v>114733.8</v>
      </c>
      <c r="J125" s="2">
        <v>2978227</v>
      </c>
      <c r="K125" s="3">
        <v>46914</v>
      </c>
      <c r="L125" s="3">
        <f t="shared" si="1"/>
        <v>63.482691733810803</v>
      </c>
      <c r="M125" s="2">
        <v>65.2</v>
      </c>
      <c r="N125" s="2">
        <v>87.2</v>
      </c>
      <c r="O125" s="4">
        <v>68.06</v>
      </c>
      <c r="P125" s="4">
        <v>32.450000000000003</v>
      </c>
      <c r="Q125" s="6">
        <v>1653.47</v>
      </c>
    </row>
    <row r="126" spans="1:17" x14ac:dyDescent="0.35">
      <c r="A126" s="5" t="s">
        <v>47</v>
      </c>
      <c r="B126">
        <v>2019</v>
      </c>
      <c r="C126" s="2">
        <v>67</v>
      </c>
      <c r="D126" s="2">
        <v>5091</v>
      </c>
      <c r="E126" s="2">
        <v>0</v>
      </c>
      <c r="F126" s="2">
        <v>0</v>
      </c>
      <c r="G126" s="2">
        <v>67</v>
      </c>
      <c r="H126" s="2">
        <v>5091</v>
      </c>
      <c r="I126" s="2">
        <v>332272.90000000002</v>
      </c>
      <c r="J126" s="2">
        <v>6140475</v>
      </c>
      <c r="K126" s="3">
        <v>68898</v>
      </c>
      <c r="L126" s="3">
        <f t="shared" si="1"/>
        <v>89.124140033092402</v>
      </c>
      <c r="M126" s="2">
        <v>55</v>
      </c>
      <c r="N126" s="2">
        <v>80.599999999999994</v>
      </c>
      <c r="O126" s="4">
        <v>53.82</v>
      </c>
      <c r="P126" s="4">
        <v>33.44</v>
      </c>
      <c r="Q126" s="6">
        <v>2655.01</v>
      </c>
    </row>
    <row r="127" spans="1:17" x14ac:dyDescent="0.35">
      <c r="A127" s="5" t="s">
        <v>48</v>
      </c>
      <c r="B127">
        <v>2019</v>
      </c>
      <c r="C127" s="2">
        <v>982</v>
      </c>
      <c r="D127" s="2">
        <v>25752</v>
      </c>
      <c r="E127" s="2">
        <v>492</v>
      </c>
      <c r="F127" s="2">
        <v>39083</v>
      </c>
      <c r="G127" s="2">
        <v>1474</v>
      </c>
      <c r="H127" s="2">
        <v>64865</v>
      </c>
      <c r="I127" s="2">
        <v>51789.3</v>
      </c>
      <c r="J127" s="2">
        <v>1070123</v>
      </c>
      <c r="K127" s="3">
        <v>145556</v>
      </c>
      <c r="L127" s="3">
        <f t="shared" si="1"/>
        <v>7.3519676275797634</v>
      </c>
      <c r="M127" s="2">
        <v>21.41</v>
      </c>
      <c r="N127" s="2">
        <v>68.2</v>
      </c>
      <c r="O127" s="4">
        <v>21.41</v>
      </c>
      <c r="P127" s="4">
        <v>14.55</v>
      </c>
      <c r="Q127" s="6">
        <v>32473.22</v>
      </c>
    </row>
    <row r="128" spans="1:17" x14ac:dyDescent="0.35">
      <c r="A128" s="5" t="s">
        <v>49</v>
      </c>
      <c r="B128">
        <v>2019</v>
      </c>
      <c r="C128" s="2">
        <v>11</v>
      </c>
      <c r="D128" s="2">
        <v>9446</v>
      </c>
      <c r="E128" s="2">
        <v>4</v>
      </c>
      <c r="F128" s="2">
        <v>32</v>
      </c>
      <c r="G128" s="2">
        <v>15</v>
      </c>
      <c r="H128" s="2">
        <v>9478</v>
      </c>
      <c r="I128" s="2">
        <v>131352.4</v>
      </c>
      <c r="J128" s="2">
        <v>1932571</v>
      </c>
      <c r="K128" s="3">
        <v>76878</v>
      </c>
      <c r="L128" s="3">
        <f t="shared" si="1"/>
        <v>25.138153958219515</v>
      </c>
      <c r="M128" s="2">
        <v>47.5</v>
      </c>
      <c r="N128" s="2">
        <v>76.3</v>
      </c>
      <c r="O128" s="4">
        <v>31.38</v>
      </c>
      <c r="P128" s="4">
        <v>23.88</v>
      </c>
      <c r="Q128" s="6">
        <v>785.76</v>
      </c>
    </row>
    <row r="129" spans="1:17" x14ac:dyDescent="0.35">
      <c r="A129" s="5" t="s">
        <v>50</v>
      </c>
      <c r="B129">
        <v>2019</v>
      </c>
      <c r="C129" s="2">
        <v>318</v>
      </c>
      <c r="D129" s="2">
        <v>18801</v>
      </c>
      <c r="E129" s="2">
        <v>244</v>
      </c>
      <c r="F129" s="2">
        <v>63481</v>
      </c>
      <c r="G129" s="2">
        <v>562</v>
      </c>
      <c r="H129" s="2">
        <v>82282</v>
      </c>
      <c r="I129" s="2">
        <v>181743.3</v>
      </c>
      <c r="J129" s="2">
        <v>3090771</v>
      </c>
      <c r="K129" s="3">
        <v>109806</v>
      </c>
      <c r="L129" s="3">
        <f t="shared" si="1"/>
        <v>28.147560242609693</v>
      </c>
      <c r="M129" s="2">
        <v>49.9</v>
      </c>
      <c r="N129" s="2">
        <v>76.900000000000006</v>
      </c>
      <c r="O129" s="4">
        <v>13.81</v>
      </c>
      <c r="P129" s="4">
        <v>5.42</v>
      </c>
      <c r="Q129" s="6">
        <v>56972.28</v>
      </c>
    </row>
    <row r="130" spans="1:17" x14ac:dyDescent="0.35">
      <c r="A130" s="5" t="s">
        <v>51</v>
      </c>
      <c r="B130">
        <v>2019</v>
      </c>
      <c r="C130" s="2">
        <v>16</v>
      </c>
      <c r="D130" s="2">
        <v>25</v>
      </c>
      <c r="E130" s="2">
        <v>0</v>
      </c>
      <c r="F130" s="2">
        <v>0</v>
      </c>
      <c r="G130" s="2">
        <v>16</v>
      </c>
      <c r="H130" s="2">
        <v>25</v>
      </c>
      <c r="I130" s="2">
        <v>87507.6</v>
      </c>
      <c r="J130" s="2">
        <v>1360783</v>
      </c>
      <c r="K130" s="3">
        <v>8969</v>
      </c>
      <c r="L130" s="3">
        <f t="shared" si="1"/>
        <v>151.72070464934777</v>
      </c>
      <c r="M130" s="2">
        <v>43.2</v>
      </c>
      <c r="N130" s="2">
        <v>69.599999999999994</v>
      </c>
      <c r="O130" s="4">
        <v>50.25</v>
      </c>
      <c r="P130" s="4">
        <v>25.61</v>
      </c>
      <c r="Q130" s="6">
        <v>908.41</v>
      </c>
    </row>
    <row r="131" spans="1:17" x14ac:dyDescent="0.35">
      <c r="A131" s="5" t="s">
        <v>52</v>
      </c>
      <c r="B131">
        <v>2019</v>
      </c>
      <c r="C131" s="2">
        <v>727</v>
      </c>
      <c r="D131" s="2">
        <v>11346</v>
      </c>
      <c r="E131" s="2">
        <v>0</v>
      </c>
      <c r="F131" s="2">
        <v>0</v>
      </c>
      <c r="G131" s="2">
        <v>727</v>
      </c>
      <c r="H131" s="2">
        <v>11346</v>
      </c>
      <c r="I131" s="2">
        <v>639436.69999999995</v>
      </c>
      <c r="J131" s="2">
        <v>8891258</v>
      </c>
      <c r="K131" s="3">
        <v>7419</v>
      </c>
      <c r="L131" s="3">
        <f t="shared" ref="L131:L194" si="2">J131/K131</f>
        <v>1198.4442647257042</v>
      </c>
      <c r="M131" s="2">
        <v>54.3</v>
      </c>
      <c r="N131" s="2">
        <v>78.7</v>
      </c>
      <c r="O131" s="4">
        <v>51.55</v>
      </c>
      <c r="P131" s="4">
        <v>26.99</v>
      </c>
      <c r="Q131" s="6">
        <v>840.98</v>
      </c>
    </row>
    <row r="132" spans="1:17" x14ac:dyDescent="0.35">
      <c r="A132" s="5" t="s">
        <v>53</v>
      </c>
      <c r="B132">
        <v>2019</v>
      </c>
      <c r="C132" s="2">
        <v>452</v>
      </c>
      <c r="D132" s="2">
        <v>23269</v>
      </c>
      <c r="E132" s="2">
        <v>407</v>
      </c>
      <c r="F132" s="2">
        <v>56618</v>
      </c>
      <c r="G132" s="2">
        <v>859</v>
      </c>
      <c r="H132" s="2">
        <v>79887</v>
      </c>
      <c r="I132" s="2">
        <v>101971.5</v>
      </c>
      <c r="J132" s="2">
        <v>2099634</v>
      </c>
      <c r="K132" s="3">
        <v>121365</v>
      </c>
      <c r="L132" s="3">
        <f t="shared" si="2"/>
        <v>17.300160672351996</v>
      </c>
      <c r="M132" s="2">
        <v>54.4</v>
      </c>
      <c r="N132" s="2">
        <v>82.3</v>
      </c>
      <c r="O132" s="4">
        <v>13.38</v>
      </c>
      <c r="P132" s="4">
        <v>7.47</v>
      </c>
      <c r="Q132" s="6">
        <v>31554.720000000001</v>
      </c>
    </row>
    <row r="133" spans="1:17" x14ac:dyDescent="0.35">
      <c r="A133" s="5" t="s">
        <v>54</v>
      </c>
      <c r="B133">
        <v>2019</v>
      </c>
      <c r="C133" s="2">
        <v>76</v>
      </c>
      <c r="D133" s="2">
        <v>220</v>
      </c>
      <c r="E133" s="2">
        <v>3</v>
      </c>
      <c r="F133" s="2">
        <v>1</v>
      </c>
      <c r="G133" s="2">
        <v>79</v>
      </c>
      <c r="H133" s="2">
        <v>221</v>
      </c>
      <c r="I133" s="2">
        <v>1777751.8</v>
      </c>
      <c r="J133" s="2">
        <v>19463131</v>
      </c>
      <c r="K133" s="3">
        <v>47224</v>
      </c>
      <c r="L133" s="3">
        <f t="shared" si="2"/>
        <v>412.14490513298324</v>
      </c>
      <c r="M133" s="2">
        <v>45.2</v>
      </c>
      <c r="N133" s="2">
        <v>70.8</v>
      </c>
      <c r="O133" s="4">
        <v>48.22</v>
      </c>
      <c r="P133" s="4">
        <v>25.08</v>
      </c>
      <c r="Q133" s="6">
        <v>11174.55</v>
      </c>
    </row>
    <row r="134" spans="1:17" x14ac:dyDescent="0.35">
      <c r="A134" s="5" t="s">
        <v>55</v>
      </c>
      <c r="B134">
        <v>2019</v>
      </c>
      <c r="C134" s="2">
        <v>3784</v>
      </c>
      <c r="D134" s="2">
        <v>13949</v>
      </c>
      <c r="E134" s="2">
        <v>88</v>
      </c>
      <c r="F134" s="2">
        <v>559</v>
      </c>
      <c r="G134" s="2">
        <v>3872</v>
      </c>
      <c r="H134" s="2">
        <v>14548</v>
      </c>
      <c r="I134" s="2">
        <v>595655.4</v>
      </c>
      <c r="J134" s="2">
        <v>10501384</v>
      </c>
      <c r="K134" s="3">
        <v>48718</v>
      </c>
      <c r="L134" s="3">
        <f t="shared" si="2"/>
        <v>215.55449731105546</v>
      </c>
      <c r="M134" s="2">
        <v>61.3</v>
      </c>
      <c r="N134" s="2">
        <v>83.9</v>
      </c>
      <c r="O134" s="4">
        <v>51.14</v>
      </c>
      <c r="P134" s="4">
        <v>26.27</v>
      </c>
      <c r="Q134" s="6">
        <v>2180.4699999999998</v>
      </c>
    </row>
    <row r="135" spans="1:17" x14ac:dyDescent="0.35">
      <c r="A135" s="5" t="s">
        <v>56</v>
      </c>
      <c r="B135">
        <v>2019</v>
      </c>
      <c r="C135" s="2">
        <v>483</v>
      </c>
      <c r="D135" s="2">
        <v>4447</v>
      </c>
      <c r="E135" s="2">
        <v>5</v>
      </c>
      <c r="F135" s="2">
        <v>7</v>
      </c>
      <c r="G135" s="2">
        <v>488</v>
      </c>
      <c r="H135" s="2">
        <v>4454</v>
      </c>
      <c r="I135" s="2">
        <v>59004.5</v>
      </c>
      <c r="J135" s="2">
        <v>763724</v>
      </c>
      <c r="K135" s="3">
        <v>68994</v>
      </c>
      <c r="L135" s="3">
        <f t="shared" si="2"/>
        <v>11.06942632692698</v>
      </c>
      <c r="M135" s="2">
        <v>38</v>
      </c>
      <c r="N135" s="2">
        <v>69.8</v>
      </c>
      <c r="O135" s="4">
        <v>24.39</v>
      </c>
      <c r="P135" s="4">
        <v>18.670000000000002</v>
      </c>
      <c r="Q135" s="6">
        <v>2187.41</v>
      </c>
    </row>
    <row r="136" spans="1:17" x14ac:dyDescent="0.35">
      <c r="A136" s="5" t="s">
        <v>57</v>
      </c>
      <c r="B136">
        <v>2019</v>
      </c>
      <c r="C136" s="2">
        <v>498</v>
      </c>
      <c r="D136" s="2">
        <v>1038</v>
      </c>
      <c r="E136" s="2">
        <v>0</v>
      </c>
      <c r="F136" s="2">
        <v>0</v>
      </c>
      <c r="G136" s="2">
        <v>498</v>
      </c>
      <c r="H136" s="2">
        <v>1038</v>
      </c>
      <c r="I136" s="2">
        <v>693199.3</v>
      </c>
      <c r="J136" s="2">
        <v>11696507</v>
      </c>
      <c r="K136" s="3">
        <v>40953</v>
      </c>
      <c r="L136" s="3">
        <f t="shared" si="2"/>
        <v>285.60806290137475</v>
      </c>
      <c r="M136" s="2">
        <v>52.4</v>
      </c>
      <c r="N136" s="2">
        <v>77.7</v>
      </c>
      <c r="O136" s="4">
        <v>46.87</v>
      </c>
      <c r="P136" s="4">
        <v>25.72</v>
      </c>
      <c r="Q136" s="6">
        <v>678.66</v>
      </c>
    </row>
    <row r="137" spans="1:17" x14ac:dyDescent="0.35">
      <c r="A137" s="5" t="s">
        <v>58</v>
      </c>
      <c r="B137">
        <v>2019</v>
      </c>
      <c r="C137" s="2">
        <v>1101</v>
      </c>
      <c r="D137" s="2">
        <v>66941</v>
      </c>
      <c r="E137" s="2">
        <v>3</v>
      </c>
      <c r="F137" s="2">
        <v>201</v>
      </c>
      <c r="G137" s="2">
        <v>1104</v>
      </c>
      <c r="H137" s="2">
        <v>67142</v>
      </c>
      <c r="I137" s="2">
        <v>203699.1</v>
      </c>
      <c r="J137" s="2">
        <v>3960676</v>
      </c>
      <c r="K137" s="3">
        <v>68679</v>
      </c>
      <c r="L137" s="3">
        <f t="shared" si="2"/>
        <v>57.669389478588798</v>
      </c>
      <c r="M137" s="2">
        <v>59.9</v>
      </c>
      <c r="N137" s="2">
        <v>85.7</v>
      </c>
      <c r="O137" s="4">
        <v>44.98</v>
      </c>
      <c r="P137" s="4">
        <v>30.59</v>
      </c>
      <c r="Q137" s="6">
        <v>1006.75</v>
      </c>
    </row>
    <row r="138" spans="1:17" x14ac:dyDescent="0.35">
      <c r="A138" s="5" t="s">
        <v>59</v>
      </c>
      <c r="B138">
        <v>2019</v>
      </c>
      <c r="C138" s="2">
        <v>1192</v>
      </c>
      <c r="D138" s="2">
        <v>22172</v>
      </c>
      <c r="E138" s="2">
        <v>1101</v>
      </c>
      <c r="F138" s="2">
        <v>57560</v>
      </c>
      <c r="G138" s="2">
        <v>2293</v>
      </c>
      <c r="H138" s="2">
        <v>79732</v>
      </c>
      <c r="I138" s="2">
        <v>246647.1</v>
      </c>
      <c r="J138" s="2">
        <v>4216116</v>
      </c>
      <c r="K138" s="3">
        <v>96003</v>
      </c>
      <c r="L138" s="3">
        <f t="shared" si="2"/>
        <v>43.91650260929346</v>
      </c>
      <c r="M138" s="2">
        <v>47.1</v>
      </c>
      <c r="N138" s="2">
        <v>70.8</v>
      </c>
      <c r="O138" s="4">
        <v>30.03</v>
      </c>
      <c r="P138" s="4">
        <v>11.58</v>
      </c>
      <c r="Q138" s="6">
        <v>19403.599999999999</v>
      </c>
    </row>
    <row r="139" spans="1:17" x14ac:dyDescent="0.35">
      <c r="A139" s="5" t="s">
        <v>60</v>
      </c>
      <c r="B139">
        <v>2019</v>
      </c>
      <c r="C139" s="2">
        <v>546</v>
      </c>
      <c r="D139" s="2">
        <v>691</v>
      </c>
      <c r="E139" s="2">
        <v>1</v>
      </c>
      <c r="F139" s="2">
        <v>0</v>
      </c>
      <c r="G139" s="2">
        <v>547</v>
      </c>
      <c r="H139" s="2">
        <v>691</v>
      </c>
      <c r="I139" s="2">
        <v>799686.2</v>
      </c>
      <c r="J139" s="2">
        <v>12798883</v>
      </c>
      <c r="K139" s="3">
        <v>44820</v>
      </c>
      <c r="L139" s="3">
        <f t="shared" si="2"/>
        <v>285.56186970102635</v>
      </c>
      <c r="M139" s="2">
        <v>49.9</v>
      </c>
      <c r="N139" s="2">
        <v>75.2</v>
      </c>
      <c r="O139" s="4">
        <v>50.78</v>
      </c>
      <c r="P139" s="4">
        <v>28.33</v>
      </c>
      <c r="Q139" s="6">
        <v>4228.29</v>
      </c>
    </row>
    <row r="140" spans="1:17" x14ac:dyDescent="0.35">
      <c r="A140" s="5" t="s">
        <v>61</v>
      </c>
      <c r="B140">
        <v>2019</v>
      </c>
      <c r="C140" s="2">
        <v>45</v>
      </c>
      <c r="D140" s="2">
        <v>33</v>
      </c>
      <c r="E140" s="2">
        <v>0</v>
      </c>
      <c r="F140" s="2">
        <v>0</v>
      </c>
      <c r="G140" s="2">
        <v>45</v>
      </c>
      <c r="H140" s="2">
        <v>33</v>
      </c>
      <c r="I140" s="2">
        <v>61319.1</v>
      </c>
      <c r="J140" s="2">
        <v>1058158</v>
      </c>
      <c r="K140" s="3">
        <v>1034</v>
      </c>
      <c r="L140" s="3">
        <f t="shared" si="2"/>
        <v>1023.3636363636364</v>
      </c>
      <c r="M140" s="2">
        <v>50.6</v>
      </c>
      <c r="N140" s="2">
        <v>73.400000000000006</v>
      </c>
      <c r="O140" s="4">
        <v>57.11</v>
      </c>
      <c r="P140" s="4">
        <v>26.26</v>
      </c>
      <c r="Q140" s="6">
        <v>61.16</v>
      </c>
    </row>
    <row r="141" spans="1:17" x14ac:dyDescent="0.35">
      <c r="A141" s="5" t="s">
        <v>62</v>
      </c>
      <c r="B141">
        <v>2019</v>
      </c>
      <c r="C141" s="2">
        <v>976</v>
      </c>
      <c r="D141" s="2">
        <v>5726</v>
      </c>
      <c r="E141" s="2">
        <v>16</v>
      </c>
      <c r="F141" s="2">
        <v>213</v>
      </c>
      <c r="G141" s="2">
        <v>992</v>
      </c>
      <c r="H141" s="2">
        <v>5939</v>
      </c>
      <c r="I141" s="2">
        <v>244662.3</v>
      </c>
      <c r="J141" s="2">
        <v>5157702</v>
      </c>
      <c r="K141" s="3">
        <v>30111</v>
      </c>
      <c r="L141" s="3">
        <f t="shared" si="2"/>
        <v>171.28962837501246</v>
      </c>
      <c r="M141" s="2">
        <v>65</v>
      </c>
      <c r="N141" s="2">
        <v>87.3</v>
      </c>
      <c r="O141" s="4">
        <v>46.03</v>
      </c>
      <c r="P141" s="4">
        <v>23.01</v>
      </c>
      <c r="Q141" s="6">
        <v>1000.42</v>
      </c>
    </row>
    <row r="142" spans="1:17" x14ac:dyDescent="0.35">
      <c r="A142" s="5" t="s">
        <v>63</v>
      </c>
      <c r="B142">
        <v>2019</v>
      </c>
      <c r="C142" s="2">
        <v>282</v>
      </c>
      <c r="D142" s="2">
        <v>2027</v>
      </c>
      <c r="E142" s="2">
        <v>64</v>
      </c>
      <c r="F142" s="2">
        <v>234</v>
      </c>
      <c r="G142" s="2">
        <v>346</v>
      </c>
      <c r="H142" s="2">
        <v>2261</v>
      </c>
      <c r="I142" s="2">
        <v>53939.9</v>
      </c>
      <c r="J142" s="2">
        <v>887127</v>
      </c>
      <c r="K142" s="3">
        <v>75898</v>
      </c>
      <c r="L142" s="3">
        <f t="shared" si="2"/>
        <v>11.688410761811905</v>
      </c>
      <c r="M142" s="2">
        <v>42.3</v>
      </c>
      <c r="N142" s="2">
        <v>72.2</v>
      </c>
      <c r="O142" s="4">
        <v>31.4</v>
      </c>
      <c r="P142" s="4">
        <v>24.17</v>
      </c>
      <c r="Q142" s="6">
        <v>3659.78</v>
      </c>
    </row>
    <row r="143" spans="1:17" x14ac:dyDescent="0.35">
      <c r="A143" s="5" t="s">
        <v>64</v>
      </c>
      <c r="B143">
        <v>2019</v>
      </c>
      <c r="C143" s="2">
        <v>564</v>
      </c>
      <c r="D143" s="2">
        <v>5393</v>
      </c>
      <c r="E143" s="2">
        <v>7</v>
      </c>
      <c r="F143" s="2">
        <v>85</v>
      </c>
      <c r="G143" s="2">
        <v>571</v>
      </c>
      <c r="H143" s="2">
        <v>5478</v>
      </c>
      <c r="I143" s="2">
        <v>376916.5</v>
      </c>
      <c r="J143" s="2">
        <v>6830325</v>
      </c>
      <c r="K143" s="3">
        <v>41220</v>
      </c>
      <c r="L143" s="3">
        <f t="shared" si="2"/>
        <v>165.70414847161572</v>
      </c>
      <c r="M143" s="2">
        <v>59.8</v>
      </c>
      <c r="N143" s="2">
        <v>83.6</v>
      </c>
      <c r="O143" s="4">
        <v>66.91</v>
      </c>
      <c r="P143" s="4">
        <v>26.61</v>
      </c>
      <c r="Q143" s="6">
        <v>2814.75</v>
      </c>
    </row>
    <row r="144" spans="1:17" x14ac:dyDescent="0.35">
      <c r="A144" s="5" t="s">
        <v>65</v>
      </c>
      <c r="B144">
        <v>2019</v>
      </c>
      <c r="C144" s="2">
        <v>6575</v>
      </c>
      <c r="D144" s="2">
        <v>163118</v>
      </c>
      <c r="E144" s="2">
        <v>317</v>
      </c>
      <c r="F144" s="2">
        <v>52375</v>
      </c>
      <c r="G144" s="2">
        <v>6892</v>
      </c>
      <c r="H144" s="2">
        <v>215493</v>
      </c>
      <c r="I144" s="2">
        <v>1863953.8</v>
      </c>
      <c r="J144" s="2">
        <v>28986794</v>
      </c>
      <c r="K144" s="3">
        <v>261914</v>
      </c>
      <c r="L144" s="3">
        <f t="shared" si="2"/>
        <v>110.67294608153821</v>
      </c>
      <c r="M144" s="2">
        <v>65.900000000000006</v>
      </c>
      <c r="N144" s="2">
        <v>89.7</v>
      </c>
      <c r="O144" s="4">
        <v>26.86</v>
      </c>
      <c r="P144" s="4">
        <v>18.22</v>
      </c>
      <c r="Q144" s="6">
        <v>3216.4</v>
      </c>
    </row>
    <row r="145" spans="1:17" x14ac:dyDescent="0.35">
      <c r="A145" s="5" t="s">
        <v>66</v>
      </c>
      <c r="B145">
        <v>2019</v>
      </c>
      <c r="C145" s="2">
        <v>690</v>
      </c>
      <c r="D145" s="2">
        <v>25748</v>
      </c>
      <c r="E145" s="2">
        <v>335</v>
      </c>
      <c r="F145" s="2">
        <v>66632</v>
      </c>
      <c r="G145" s="2">
        <v>1025</v>
      </c>
      <c r="H145" s="2">
        <v>92380</v>
      </c>
      <c r="I145" s="2">
        <v>195088.4</v>
      </c>
      <c r="J145" s="2">
        <v>3203383</v>
      </c>
      <c r="K145" s="3">
        <v>82168</v>
      </c>
      <c r="L145" s="3">
        <f t="shared" si="2"/>
        <v>38.985773050335894</v>
      </c>
      <c r="M145" s="2">
        <v>47.9</v>
      </c>
      <c r="N145" s="2">
        <v>75.8</v>
      </c>
      <c r="O145" s="4">
        <v>16.940000000000001</v>
      </c>
      <c r="P145" s="4">
        <v>6.96</v>
      </c>
      <c r="Q145" s="6">
        <v>37019.769999999997</v>
      </c>
    </row>
    <row r="146" spans="1:17" x14ac:dyDescent="0.35">
      <c r="A146" s="5" t="s">
        <v>67</v>
      </c>
      <c r="B146">
        <v>2019</v>
      </c>
      <c r="C146" s="2">
        <v>19</v>
      </c>
      <c r="D146" s="2">
        <v>22</v>
      </c>
      <c r="E146" s="2">
        <v>0</v>
      </c>
      <c r="F146" s="2">
        <v>0</v>
      </c>
      <c r="G146" s="2">
        <v>19</v>
      </c>
      <c r="H146" s="2">
        <v>22</v>
      </c>
      <c r="I146" s="2">
        <v>34127.5</v>
      </c>
      <c r="J146" s="2">
        <v>624046</v>
      </c>
      <c r="K146" s="3">
        <v>9249</v>
      </c>
      <c r="L146" s="3">
        <f t="shared" si="2"/>
        <v>67.471726673153853</v>
      </c>
      <c r="M146" s="2">
        <v>41.9</v>
      </c>
      <c r="N146" s="2">
        <v>68.5</v>
      </c>
      <c r="O146" s="4">
        <v>51.4</v>
      </c>
      <c r="P146" s="4">
        <v>27.22</v>
      </c>
      <c r="Q146" s="6">
        <v>486.17</v>
      </c>
    </row>
    <row r="147" spans="1:17" x14ac:dyDescent="0.35">
      <c r="A147" s="5" t="s">
        <v>68</v>
      </c>
      <c r="B147">
        <v>2019</v>
      </c>
      <c r="C147" s="2">
        <v>364</v>
      </c>
      <c r="D147" s="2">
        <v>2643</v>
      </c>
      <c r="E147" s="2">
        <v>0</v>
      </c>
      <c r="F147" s="2">
        <v>0</v>
      </c>
      <c r="G147" s="2">
        <v>364</v>
      </c>
      <c r="H147" s="2">
        <v>2643</v>
      </c>
      <c r="I147" s="2">
        <v>554305.80000000005</v>
      </c>
      <c r="J147" s="2">
        <v>8556642</v>
      </c>
      <c r="K147" s="3">
        <v>39598</v>
      </c>
      <c r="L147" s="3">
        <f t="shared" si="2"/>
        <v>216.08773170362139</v>
      </c>
      <c r="M147" s="2">
        <v>57.5</v>
      </c>
      <c r="N147" s="2">
        <v>81.599999999999994</v>
      </c>
      <c r="O147" s="4">
        <v>46</v>
      </c>
      <c r="P147" s="4">
        <v>22.45</v>
      </c>
      <c r="Q147" s="6">
        <v>2449.87</v>
      </c>
    </row>
    <row r="148" spans="1:17" x14ac:dyDescent="0.35">
      <c r="A148" s="5" t="s">
        <v>69</v>
      </c>
      <c r="B148">
        <v>2019</v>
      </c>
      <c r="C148" s="2">
        <v>1067</v>
      </c>
      <c r="D148" s="2">
        <v>118149</v>
      </c>
      <c r="E148" s="2">
        <v>327</v>
      </c>
      <c r="F148" s="2">
        <v>51592</v>
      </c>
      <c r="G148" s="2">
        <v>1394</v>
      </c>
      <c r="H148" s="2">
        <v>169742</v>
      </c>
      <c r="I148" s="2">
        <v>597873.80000000005</v>
      </c>
      <c r="J148" s="2">
        <v>7614024</v>
      </c>
      <c r="K148" s="3">
        <v>66582</v>
      </c>
      <c r="L148" s="3">
        <f t="shared" si="2"/>
        <v>114.3555916013337</v>
      </c>
      <c r="M148" s="2">
        <v>46.5</v>
      </c>
      <c r="N148" s="2">
        <v>69.400000000000006</v>
      </c>
      <c r="O148" s="4">
        <v>33.07</v>
      </c>
      <c r="P148" s="4">
        <v>11.84</v>
      </c>
      <c r="Q148" s="6">
        <v>15513.5</v>
      </c>
    </row>
    <row r="149" spans="1:17" x14ac:dyDescent="0.35">
      <c r="A149" s="5" t="s">
        <v>70</v>
      </c>
      <c r="B149">
        <v>2019</v>
      </c>
      <c r="C149" s="2">
        <v>593</v>
      </c>
      <c r="D149" s="2">
        <v>7653</v>
      </c>
      <c r="E149" s="2">
        <v>0</v>
      </c>
      <c r="F149" s="2">
        <v>0</v>
      </c>
      <c r="G149" s="2">
        <v>593</v>
      </c>
      <c r="H149" s="2">
        <v>7653</v>
      </c>
      <c r="I149" s="2">
        <v>79139.7</v>
      </c>
      <c r="J149" s="2">
        <v>1795263</v>
      </c>
      <c r="K149" s="3">
        <v>24087</v>
      </c>
      <c r="L149" s="3">
        <f t="shared" si="2"/>
        <v>74.532444887283603</v>
      </c>
      <c r="M149" s="2">
        <v>48.24</v>
      </c>
      <c r="N149" s="2">
        <v>79.099999999999994</v>
      </c>
      <c r="O149" s="4">
        <v>54.2</v>
      </c>
      <c r="P149" s="4">
        <v>23.54</v>
      </c>
      <c r="Q149" s="6">
        <v>1530</v>
      </c>
    </row>
    <row r="150" spans="1:17" x14ac:dyDescent="0.35">
      <c r="A150" s="5" t="s">
        <v>71</v>
      </c>
      <c r="B150">
        <v>2019</v>
      </c>
      <c r="C150" s="2">
        <v>710</v>
      </c>
      <c r="D150" s="2">
        <v>1198</v>
      </c>
      <c r="E150" s="2">
        <v>0</v>
      </c>
      <c r="F150" s="2">
        <v>0</v>
      </c>
      <c r="G150" s="2">
        <v>710</v>
      </c>
      <c r="H150" s="2">
        <v>1198</v>
      </c>
      <c r="I150" s="2">
        <v>344724.8</v>
      </c>
      <c r="J150" s="2">
        <v>5824581</v>
      </c>
      <c r="K150" s="3">
        <v>54314</v>
      </c>
      <c r="L150" s="3">
        <f t="shared" si="2"/>
        <v>107.23903597599146</v>
      </c>
      <c r="M150" s="2">
        <v>42.1</v>
      </c>
      <c r="N150" s="2">
        <v>70</v>
      </c>
      <c r="O150" s="4">
        <v>44.55</v>
      </c>
      <c r="P150" s="4">
        <v>29.09</v>
      </c>
      <c r="Q150" s="6">
        <v>5633.61</v>
      </c>
    </row>
    <row r="151" spans="1:17" x14ac:dyDescent="0.35">
      <c r="A151" s="5" t="s">
        <v>72</v>
      </c>
      <c r="B151">
        <v>2019</v>
      </c>
      <c r="C151" s="2">
        <v>297</v>
      </c>
      <c r="D151" s="2">
        <v>3845</v>
      </c>
      <c r="E151" s="2">
        <v>189</v>
      </c>
      <c r="F151" s="2">
        <v>38012</v>
      </c>
      <c r="G151" s="2">
        <v>486</v>
      </c>
      <c r="H151" s="2">
        <v>41857</v>
      </c>
      <c r="I151" s="2">
        <v>39600.800000000003</v>
      </c>
      <c r="J151" s="2">
        <v>580116</v>
      </c>
      <c r="K151" s="3">
        <v>97105</v>
      </c>
      <c r="L151" s="3">
        <f t="shared" si="2"/>
        <v>5.9741104989444418</v>
      </c>
      <c r="M151" s="2">
        <v>40.299999999999997</v>
      </c>
      <c r="N151" s="2">
        <v>68.7</v>
      </c>
      <c r="O151" s="4">
        <v>18.34</v>
      </c>
      <c r="P151" s="4">
        <v>11.69</v>
      </c>
      <c r="Q151" s="6">
        <v>33964.230000000003</v>
      </c>
    </row>
    <row r="152" spans="1:17" x14ac:dyDescent="0.35">
      <c r="A152" s="5" t="s">
        <v>23</v>
      </c>
      <c r="B152">
        <v>2018</v>
      </c>
      <c r="C152" s="2">
        <v>970</v>
      </c>
      <c r="D152" s="2">
        <v>15463.8</v>
      </c>
      <c r="E152" s="2">
        <v>0</v>
      </c>
      <c r="F152" s="2">
        <v>0</v>
      </c>
      <c r="G152" s="2">
        <v>970</v>
      </c>
      <c r="H152" s="2">
        <v>15463.8</v>
      </c>
      <c r="I152" s="2">
        <v>224046.9</v>
      </c>
      <c r="J152" s="2">
        <v>4891628</v>
      </c>
      <c r="K152" s="3">
        <v>50750</v>
      </c>
      <c r="L152" s="3">
        <f t="shared" si="2"/>
        <v>96.386758620689662</v>
      </c>
      <c r="M152" s="2">
        <v>64.5</v>
      </c>
      <c r="N152" s="2">
        <v>86.4</v>
      </c>
      <c r="O152" s="4">
        <v>64.400000000000006</v>
      </c>
      <c r="P152" s="4">
        <v>31.74</v>
      </c>
      <c r="Q152" s="6">
        <v>1235.9100000000001</v>
      </c>
    </row>
    <row r="153" spans="1:17" x14ac:dyDescent="0.35">
      <c r="A153" s="5" t="s">
        <v>24</v>
      </c>
      <c r="B153">
        <v>2018</v>
      </c>
      <c r="C153" s="2">
        <v>229</v>
      </c>
      <c r="D153" s="2">
        <v>28946</v>
      </c>
      <c r="E153" s="2">
        <v>138</v>
      </c>
      <c r="F153" s="2">
        <v>381737</v>
      </c>
      <c r="G153" s="2">
        <v>367</v>
      </c>
      <c r="H153" s="2">
        <v>410683</v>
      </c>
      <c r="I153" s="2">
        <v>54711.1</v>
      </c>
      <c r="J153" s="2">
        <v>736624</v>
      </c>
      <c r="K153" s="2">
        <v>570641</v>
      </c>
      <c r="L153" s="3">
        <f t="shared" si="2"/>
        <v>1.2908711431530506</v>
      </c>
      <c r="M153" s="3">
        <v>30.4</v>
      </c>
      <c r="N153" s="3">
        <v>52</v>
      </c>
      <c r="O153" s="4">
        <v>37.9</v>
      </c>
      <c r="P153" s="4">
        <v>19.940000000000001</v>
      </c>
      <c r="Q153" s="6">
        <v>325700</v>
      </c>
    </row>
    <row r="154" spans="1:17" x14ac:dyDescent="0.35">
      <c r="A154" s="5" t="s">
        <v>25</v>
      </c>
      <c r="B154">
        <v>2018</v>
      </c>
      <c r="C154" s="2">
        <v>1364</v>
      </c>
      <c r="D154" s="2">
        <v>86434</v>
      </c>
      <c r="E154" s="2">
        <v>9</v>
      </c>
      <c r="F154" s="2">
        <v>1305</v>
      </c>
      <c r="G154" s="2">
        <v>1119</v>
      </c>
      <c r="H154" s="2">
        <v>24071</v>
      </c>
      <c r="I154" s="2">
        <v>349907.5</v>
      </c>
      <c r="J154" s="2">
        <v>7164228</v>
      </c>
      <c r="K154" s="3">
        <v>113642</v>
      </c>
      <c r="L154" s="3">
        <f t="shared" si="2"/>
        <v>63.042079512856162</v>
      </c>
      <c r="M154" s="2">
        <v>62.3</v>
      </c>
      <c r="N154" s="2">
        <v>90</v>
      </c>
      <c r="O154" s="4">
        <v>11.67</v>
      </c>
      <c r="P154" s="4">
        <v>5.92</v>
      </c>
      <c r="Q154" s="6">
        <v>38978.89</v>
      </c>
    </row>
    <row r="155" spans="1:17" x14ac:dyDescent="0.35">
      <c r="A155" s="5" t="s">
        <v>26</v>
      </c>
      <c r="B155">
        <v>2018</v>
      </c>
      <c r="C155" s="2">
        <v>1110</v>
      </c>
      <c r="D155" s="2">
        <v>22766</v>
      </c>
      <c r="E155" s="2">
        <v>9</v>
      </c>
      <c r="F155" s="2">
        <v>1305</v>
      </c>
      <c r="G155" s="2">
        <v>1119</v>
      </c>
      <c r="H155" s="2">
        <v>24071</v>
      </c>
      <c r="I155" s="2">
        <v>127306.5</v>
      </c>
      <c r="J155" s="2">
        <v>3012161</v>
      </c>
      <c r="K155" s="3">
        <v>52075</v>
      </c>
      <c r="L155" s="3">
        <f t="shared" si="2"/>
        <v>57.842746039366297</v>
      </c>
      <c r="M155" s="2">
        <v>61.2</v>
      </c>
      <c r="N155" s="2">
        <v>85</v>
      </c>
      <c r="O155" s="4">
        <v>64.319999999999993</v>
      </c>
      <c r="P155" s="4">
        <v>26.27</v>
      </c>
      <c r="Q155" s="6">
        <v>3949.9</v>
      </c>
    </row>
    <row r="156" spans="1:17" x14ac:dyDescent="0.35">
      <c r="A156" s="5" t="s">
        <v>27</v>
      </c>
      <c r="B156">
        <v>2018</v>
      </c>
      <c r="C156" s="2">
        <v>7749</v>
      </c>
      <c r="D156" s="2">
        <v>1706045.7</v>
      </c>
      <c r="E156" s="2">
        <v>305</v>
      </c>
      <c r="F156" s="2">
        <v>117107.5</v>
      </c>
      <c r="G156" s="2">
        <v>8054</v>
      </c>
      <c r="H156" s="2">
        <v>1823153.2</v>
      </c>
      <c r="I156" s="2">
        <v>2895101</v>
      </c>
      <c r="J156" s="2">
        <v>39437463</v>
      </c>
      <c r="K156" s="3">
        <v>155973</v>
      </c>
      <c r="L156" s="3">
        <f t="shared" si="2"/>
        <v>252.84801215595007</v>
      </c>
      <c r="M156" s="2">
        <v>60.1</v>
      </c>
      <c r="N156" s="2">
        <v>83.9</v>
      </c>
      <c r="O156" s="4">
        <v>18.09</v>
      </c>
      <c r="P156" s="4">
        <v>3.18</v>
      </c>
      <c r="Q156" s="6">
        <v>42288.38</v>
      </c>
    </row>
    <row r="157" spans="1:17" x14ac:dyDescent="0.35">
      <c r="A157" s="5" t="s">
        <v>28</v>
      </c>
      <c r="B157">
        <v>2018</v>
      </c>
      <c r="C157" s="2">
        <v>502</v>
      </c>
      <c r="D157" s="2">
        <v>358792</v>
      </c>
      <c r="E157" s="2">
        <v>826</v>
      </c>
      <c r="F157" s="2">
        <v>117011</v>
      </c>
      <c r="G157" s="2">
        <v>1328</v>
      </c>
      <c r="H157" s="2">
        <v>475803</v>
      </c>
      <c r="I157" s="2">
        <v>371424.6</v>
      </c>
      <c r="J157" s="2">
        <v>5697155</v>
      </c>
      <c r="K157" s="3">
        <v>103730</v>
      </c>
      <c r="L157" s="3">
        <f t="shared" si="2"/>
        <v>54.922924901185773</v>
      </c>
      <c r="M157" s="2">
        <v>47.2</v>
      </c>
      <c r="N157" s="2">
        <v>76.099999999999994</v>
      </c>
      <c r="O157" s="4">
        <v>14.96</v>
      </c>
      <c r="P157" s="4">
        <v>8.11</v>
      </c>
      <c r="Q157" s="6">
        <v>26458.89</v>
      </c>
    </row>
    <row r="158" spans="1:17" x14ac:dyDescent="0.35">
      <c r="A158" s="5" t="s">
        <v>29</v>
      </c>
      <c r="B158">
        <v>2018</v>
      </c>
      <c r="C158" s="2">
        <v>52</v>
      </c>
      <c r="D158" s="2">
        <v>40</v>
      </c>
      <c r="E158" s="2">
        <v>0</v>
      </c>
      <c r="F158" s="2">
        <v>0</v>
      </c>
      <c r="G158" s="2">
        <v>52</v>
      </c>
      <c r="H158" s="2">
        <v>40</v>
      </c>
      <c r="I158" s="2">
        <v>280692</v>
      </c>
      <c r="J158" s="2">
        <v>3574561</v>
      </c>
      <c r="K158" s="3">
        <v>4845</v>
      </c>
      <c r="L158" s="3">
        <f t="shared" si="2"/>
        <v>737.78348813209493</v>
      </c>
      <c r="M158" s="2">
        <v>50.8</v>
      </c>
      <c r="N158" s="2">
        <v>74.400000000000006</v>
      </c>
      <c r="O158" s="4">
        <v>62.16</v>
      </c>
      <c r="P158" s="4">
        <v>31.41</v>
      </c>
      <c r="Q158" s="6">
        <v>179.69</v>
      </c>
    </row>
    <row r="159" spans="1:17" x14ac:dyDescent="0.35">
      <c r="A159" s="5" t="s">
        <v>30</v>
      </c>
      <c r="B159">
        <v>2018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72488</v>
      </c>
      <c r="J159" s="2">
        <v>966985</v>
      </c>
      <c r="K159" s="3">
        <v>1955</v>
      </c>
      <c r="L159" s="3">
        <f t="shared" si="2"/>
        <v>494.62148337595909</v>
      </c>
      <c r="M159" s="2">
        <v>57.1</v>
      </c>
      <c r="N159" s="2">
        <v>79.7</v>
      </c>
      <c r="O159" s="4">
        <v>60.02</v>
      </c>
      <c r="P159" s="4">
        <v>31.27</v>
      </c>
      <c r="Q159" s="6">
        <v>88.18</v>
      </c>
    </row>
    <row r="160" spans="1:17" x14ac:dyDescent="0.35">
      <c r="A160" s="5" t="s">
        <v>31</v>
      </c>
      <c r="B160">
        <v>2018</v>
      </c>
      <c r="C160" s="2">
        <v>1961</v>
      </c>
      <c r="D160" s="2">
        <v>74279</v>
      </c>
      <c r="E160" s="2">
        <v>288</v>
      </c>
      <c r="F160" s="2">
        <v>64541</v>
      </c>
      <c r="G160" s="2">
        <v>2249</v>
      </c>
      <c r="H160" s="2">
        <v>138820</v>
      </c>
      <c r="I160" s="2">
        <v>1057826.3</v>
      </c>
      <c r="J160" s="2">
        <v>21254926</v>
      </c>
      <c r="K160" s="3">
        <v>53997</v>
      </c>
      <c r="L160" s="3">
        <f t="shared" si="2"/>
        <v>393.63160916347204</v>
      </c>
      <c r="M160" s="2">
        <v>72.3</v>
      </c>
      <c r="N160" s="2">
        <v>88.7</v>
      </c>
      <c r="O160" s="4">
        <v>60.52</v>
      </c>
      <c r="P160" s="4">
        <v>40.56</v>
      </c>
      <c r="Q160" s="6">
        <v>9069.36</v>
      </c>
    </row>
    <row r="161" spans="1:17" x14ac:dyDescent="0.35">
      <c r="A161" s="5" t="s">
        <v>32</v>
      </c>
      <c r="B161">
        <v>2018</v>
      </c>
      <c r="C161" s="2">
        <v>2500</v>
      </c>
      <c r="D161" s="2">
        <v>13609</v>
      </c>
      <c r="E161" s="2">
        <v>72</v>
      </c>
      <c r="F161" s="2">
        <v>627</v>
      </c>
      <c r="G161" s="2">
        <v>2572</v>
      </c>
      <c r="H161" s="2">
        <v>14236</v>
      </c>
      <c r="I161" s="2">
        <v>602340.1</v>
      </c>
      <c r="J161" s="2">
        <v>10519389</v>
      </c>
      <c r="K161" s="3">
        <v>57919</v>
      </c>
      <c r="L161" s="3">
        <f t="shared" si="2"/>
        <v>181.62242096721283</v>
      </c>
      <c r="M161" s="2">
        <v>65.099999999999994</v>
      </c>
      <c r="N161" s="2">
        <v>86.3</v>
      </c>
      <c r="O161" s="4">
        <v>60.8</v>
      </c>
      <c r="P161" s="4">
        <v>30.44</v>
      </c>
      <c r="Q161" s="6">
        <v>1734.59</v>
      </c>
    </row>
    <row r="162" spans="1:17" x14ac:dyDescent="0.35">
      <c r="A162" s="5" t="s">
        <v>33</v>
      </c>
      <c r="B162">
        <v>2018</v>
      </c>
      <c r="C162" s="2">
        <v>3</v>
      </c>
      <c r="D162" s="2">
        <v>321979</v>
      </c>
      <c r="E162" s="2">
        <v>0</v>
      </c>
      <c r="F162" s="2">
        <v>0</v>
      </c>
      <c r="G162" s="2">
        <v>3</v>
      </c>
      <c r="H162" s="2">
        <v>21979</v>
      </c>
      <c r="I162" s="2">
        <v>90276.4</v>
      </c>
      <c r="J162" s="2">
        <v>1423102</v>
      </c>
      <c r="K162" s="3">
        <v>6423</v>
      </c>
      <c r="L162" s="3">
        <f t="shared" si="2"/>
        <v>221.56344387357933</v>
      </c>
      <c r="M162" s="3"/>
      <c r="N162" s="3"/>
      <c r="O162" s="4"/>
      <c r="P162" s="4"/>
      <c r="Q162" s="6">
        <v>549.08000000000004</v>
      </c>
    </row>
    <row r="163" spans="1:17" x14ac:dyDescent="0.35">
      <c r="A163" s="5" t="s">
        <v>34</v>
      </c>
      <c r="B163">
        <v>2018</v>
      </c>
      <c r="C163" s="2">
        <v>803</v>
      </c>
      <c r="D163" s="2">
        <v>215816</v>
      </c>
      <c r="E163" s="2">
        <v>329</v>
      </c>
      <c r="F163" s="2">
        <v>388665</v>
      </c>
      <c r="G163" s="2">
        <v>1132</v>
      </c>
      <c r="H163" s="2">
        <v>604481</v>
      </c>
      <c r="I163" s="2">
        <v>77439.899999999994</v>
      </c>
      <c r="J163" s="2">
        <v>1752074</v>
      </c>
      <c r="K163" s="3">
        <v>82751</v>
      </c>
      <c r="L163" s="3">
        <f t="shared" si="2"/>
        <v>21.172843832702927</v>
      </c>
      <c r="M163" s="2">
        <v>44.5</v>
      </c>
      <c r="N163" s="2">
        <v>86.3</v>
      </c>
      <c r="O163" s="4">
        <v>21.88</v>
      </c>
      <c r="P163" s="4">
        <v>7.46</v>
      </c>
      <c r="Q163" s="6">
        <v>34558.1</v>
      </c>
    </row>
    <row r="164" spans="1:17" x14ac:dyDescent="0.35">
      <c r="A164" s="5" t="s">
        <v>35</v>
      </c>
      <c r="B164">
        <v>2018</v>
      </c>
      <c r="C164" s="2">
        <v>6</v>
      </c>
      <c r="D164" s="2">
        <v>120</v>
      </c>
      <c r="E164" s="2">
        <v>0</v>
      </c>
      <c r="F164" s="2">
        <v>0</v>
      </c>
      <c r="G164" s="2">
        <v>6</v>
      </c>
      <c r="H164" s="2">
        <v>120</v>
      </c>
      <c r="I164" s="2">
        <v>867535.5</v>
      </c>
      <c r="J164" s="2">
        <v>12724685</v>
      </c>
      <c r="K164" s="3">
        <v>55593</v>
      </c>
      <c r="L164" s="3">
        <f t="shared" si="2"/>
        <v>228.89005810084004</v>
      </c>
      <c r="M164" s="2">
        <v>52.5</v>
      </c>
      <c r="N164" s="2">
        <v>79.2</v>
      </c>
      <c r="O164" s="4">
        <v>45.79</v>
      </c>
      <c r="P164" s="4">
        <v>25.76</v>
      </c>
      <c r="Q164" s="6">
        <v>836.78</v>
      </c>
    </row>
    <row r="165" spans="1:17" x14ac:dyDescent="0.35">
      <c r="A165" s="5" t="s">
        <v>36</v>
      </c>
      <c r="B165">
        <v>2018</v>
      </c>
      <c r="C165" s="2">
        <v>26</v>
      </c>
      <c r="D165" s="2">
        <v>115</v>
      </c>
      <c r="E165" s="2">
        <v>0</v>
      </c>
      <c r="F165" s="2">
        <v>0</v>
      </c>
      <c r="G165" s="2">
        <v>26</v>
      </c>
      <c r="H165" s="2">
        <v>115</v>
      </c>
      <c r="I165" s="2">
        <v>373518.4</v>
      </c>
      <c r="J165" s="2">
        <v>6698481</v>
      </c>
      <c r="K165" s="3">
        <v>35870</v>
      </c>
      <c r="L165" s="3">
        <f t="shared" si="2"/>
        <v>186.7432673543351</v>
      </c>
      <c r="M165" s="2">
        <v>52.6</v>
      </c>
      <c r="N165" s="2">
        <v>78.3</v>
      </c>
      <c r="O165" s="4">
        <v>50.03</v>
      </c>
      <c r="P165" s="4">
        <v>27.66</v>
      </c>
      <c r="Q165" s="6">
        <v>522.35</v>
      </c>
    </row>
    <row r="166" spans="1:17" x14ac:dyDescent="0.35">
      <c r="A166" s="5" t="s">
        <v>37</v>
      </c>
      <c r="B166">
        <v>2018</v>
      </c>
      <c r="C166" s="2">
        <v>386</v>
      </c>
      <c r="D166" s="2">
        <v>8014</v>
      </c>
      <c r="E166" s="2">
        <v>0</v>
      </c>
      <c r="F166" s="2">
        <v>0</v>
      </c>
      <c r="G166" s="2">
        <v>386</v>
      </c>
      <c r="H166" s="2">
        <v>8014</v>
      </c>
      <c r="I166" s="2">
        <v>190403.1</v>
      </c>
      <c r="J166" s="2">
        <v>3149900</v>
      </c>
      <c r="K166" s="3">
        <v>55875</v>
      </c>
      <c r="L166" s="3">
        <f t="shared" si="2"/>
        <v>56.374049217002238</v>
      </c>
      <c r="M166" s="2">
        <v>47.5</v>
      </c>
      <c r="N166" s="2">
        <v>75.7</v>
      </c>
      <c r="O166" s="4">
        <v>45.08</v>
      </c>
      <c r="P166" s="4">
        <v>31.7</v>
      </c>
      <c r="Q166" s="6">
        <v>370.74</v>
      </c>
    </row>
    <row r="167" spans="1:17" x14ac:dyDescent="0.35">
      <c r="A167" s="5" t="s">
        <v>38</v>
      </c>
      <c r="B167">
        <v>2018</v>
      </c>
      <c r="C167" s="2">
        <v>64</v>
      </c>
      <c r="D167" s="2">
        <v>57691</v>
      </c>
      <c r="E167" s="2">
        <v>7</v>
      </c>
      <c r="F167" s="2">
        <v>1543</v>
      </c>
      <c r="G167" s="2">
        <v>71</v>
      </c>
      <c r="H167" s="2">
        <v>59234</v>
      </c>
      <c r="I167" s="2">
        <v>172327.5</v>
      </c>
      <c r="J167" s="2">
        <v>2912748</v>
      </c>
      <c r="K167" s="3">
        <v>81823</v>
      </c>
      <c r="L167" s="3">
        <f t="shared" si="2"/>
        <v>35.598156997421263</v>
      </c>
      <c r="M167" s="2">
        <v>54.6</v>
      </c>
      <c r="N167" s="2">
        <v>82.9</v>
      </c>
      <c r="O167" s="4">
        <v>31.85</v>
      </c>
      <c r="P167" s="4">
        <v>20.98</v>
      </c>
      <c r="Q167" s="6">
        <v>479.5</v>
      </c>
    </row>
    <row r="168" spans="1:17" x14ac:dyDescent="0.35">
      <c r="A168" s="5" t="s">
        <v>39</v>
      </c>
      <c r="B168">
        <v>2018</v>
      </c>
      <c r="C168" s="2">
        <v>375</v>
      </c>
      <c r="D168" s="2">
        <v>8352</v>
      </c>
      <c r="E168" s="2">
        <v>1</v>
      </c>
      <c r="F168" s="2">
        <v>65</v>
      </c>
      <c r="G168" s="2">
        <v>376</v>
      </c>
      <c r="H168" s="2">
        <v>8417</v>
      </c>
      <c r="I168" s="2">
        <v>208250.3</v>
      </c>
      <c r="J168" s="2">
        <v>4464273</v>
      </c>
      <c r="K168" s="3">
        <v>39732</v>
      </c>
      <c r="L168" s="3">
        <f t="shared" si="2"/>
        <v>112.35963455149502</v>
      </c>
      <c r="M168" s="2">
        <v>57</v>
      </c>
      <c r="N168" s="2">
        <v>81.2</v>
      </c>
      <c r="O168" s="4">
        <v>63.74</v>
      </c>
      <c r="P168" s="4">
        <v>32.619999999999997</v>
      </c>
      <c r="Q168" s="6">
        <v>899.8</v>
      </c>
    </row>
    <row r="169" spans="1:17" x14ac:dyDescent="0.35">
      <c r="A169" s="5" t="s">
        <v>40</v>
      </c>
      <c r="B169">
        <v>2018</v>
      </c>
      <c r="C169" s="2">
        <v>637</v>
      </c>
      <c r="D169" s="2">
        <v>9469</v>
      </c>
      <c r="E169" s="2">
        <v>10</v>
      </c>
      <c r="F169" s="2">
        <v>1273</v>
      </c>
      <c r="G169" s="2">
        <v>647</v>
      </c>
      <c r="H169" s="2">
        <v>10742</v>
      </c>
      <c r="I169" s="2">
        <v>255510.3</v>
      </c>
      <c r="J169" s="2">
        <v>4664450</v>
      </c>
      <c r="K169" s="3">
        <v>43566</v>
      </c>
      <c r="L169" s="3">
        <f t="shared" si="2"/>
        <v>107.06629022632328</v>
      </c>
      <c r="M169" s="2">
        <v>67.8</v>
      </c>
      <c r="N169" s="2">
        <v>88</v>
      </c>
      <c r="O169" s="4">
        <v>66.39</v>
      </c>
      <c r="P169" s="4">
        <v>27.64</v>
      </c>
      <c r="Q169" s="6">
        <v>2131.6999999999998</v>
      </c>
    </row>
    <row r="170" spans="1:17" x14ac:dyDescent="0.35">
      <c r="A170" s="5" t="s">
        <v>41</v>
      </c>
      <c r="B170">
        <v>2018</v>
      </c>
      <c r="C170" s="2">
        <v>521</v>
      </c>
      <c r="D170" s="2">
        <v>625</v>
      </c>
      <c r="E170" s="2">
        <v>21</v>
      </c>
      <c r="F170" s="2">
        <v>53</v>
      </c>
      <c r="G170" s="2">
        <v>542</v>
      </c>
      <c r="H170" s="2">
        <v>678</v>
      </c>
      <c r="I170" s="2">
        <v>65491.9</v>
      </c>
      <c r="J170" s="2">
        <v>1340123</v>
      </c>
      <c r="K170" s="3">
        <v>30865</v>
      </c>
      <c r="L170" s="3">
        <f t="shared" si="2"/>
        <v>43.418856309735943</v>
      </c>
      <c r="M170" s="2">
        <v>41.8</v>
      </c>
      <c r="N170" s="2">
        <v>68.900000000000006</v>
      </c>
      <c r="O170" s="4">
        <v>46.45</v>
      </c>
      <c r="P170" s="4">
        <v>21.25</v>
      </c>
      <c r="Q170" s="6">
        <v>1059.46</v>
      </c>
    </row>
    <row r="171" spans="1:17" x14ac:dyDescent="0.35">
      <c r="A171" s="5" t="s">
        <v>42</v>
      </c>
      <c r="B171">
        <v>2018</v>
      </c>
      <c r="C171" s="2">
        <v>73</v>
      </c>
      <c r="D171" s="2">
        <v>358</v>
      </c>
      <c r="E171" s="2">
        <v>3</v>
      </c>
      <c r="F171" s="2">
        <v>1</v>
      </c>
      <c r="G171" s="2">
        <v>76</v>
      </c>
      <c r="H171" s="2">
        <v>359</v>
      </c>
      <c r="I171" s="2">
        <v>411099.7</v>
      </c>
      <c r="J171" s="2">
        <v>6042153</v>
      </c>
      <c r="K171" s="3">
        <v>9775</v>
      </c>
      <c r="L171" s="3">
        <f t="shared" si="2"/>
        <v>618.12306905370849</v>
      </c>
      <c r="M171" s="2">
        <v>55.9</v>
      </c>
      <c r="N171" s="2">
        <v>79.099999999999994</v>
      </c>
      <c r="O171" s="4">
        <v>64.62</v>
      </c>
      <c r="P171" s="4">
        <v>38.75</v>
      </c>
      <c r="Q171" s="6">
        <v>428.98</v>
      </c>
    </row>
    <row r="172" spans="1:17" x14ac:dyDescent="0.35">
      <c r="A172" s="5" t="s">
        <v>43</v>
      </c>
      <c r="B172">
        <v>2018</v>
      </c>
      <c r="C172" s="2">
        <v>320</v>
      </c>
      <c r="D172" s="2">
        <v>210</v>
      </c>
      <c r="E172" s="2">
        <v>0</v>
      </c>
      <c r="F172" s="2">
        <v>0</v>
      </c>
      <c r="G172" s="2">
        <v>320</v>
      </c>
      <c r="H172" s="2">
        <v>210</v>
      </c>
      <c r="I172" s="2">
        <v>564047.30000000005</v>
      </c>
      <c r="J172" s="2">
        <v>6885720</v>
      </c>
      <c r="K172" s="3">
        <v>7838</v>
      </c>
      <c r="L172" s="3">
        <f t="shared" si="2"/>
        <v>878.50472059198773</v>
      </c>
      <c r="M172" s="2">
        <v>49.5</v>
      </c>
      <c r="N172" s="2">
        <v>73.5</v>
      </c>
      <c r="O172" s="4">
        <v>61.03</v>
      </c>
      <c r="P172" s="4">
        <v>29.58</v>
      </c>
      <c r="Q172" s="6">
        <v>277.85000000000002</v>
      </c>
    </row>
    <row r="173" spans="1:17" x14ac:dyDescent="0.35">
      <c r="A173" s="5" t="s">
        <v>44</v>
      </c>
      <c r="B173">
        <v>2018</v>
      </c>
      <c r="C173" s="2">
        <v>416</v>
      </c>
      <c r="D173" s="2">
        <v>3521</v>
      </c>
      <c r="E173" s="2">
        <v>15</v>
      </c>
      <c r="F173" s="2">
        <v>265</v>
      </c>
      <c r="G173" s="2">
        <v>431</v>
      </c>
      <c r="H173" s="2">
        <v>3786</v>
      </c>
      <c r="I173" s="2">
        <v>520802.6</v>
      </c>
      <c r="J173" s="2">
        <v>9987286</v>
      </c>
      <c r="K173" s="3">
        <v>56539</v>
      </c>
      <c r="L173" s="3">
        <f t="shared" si="2"/>
        <v>176.64419250428907</v>
      </c>
      <c r="M173" s="2">
        <v>45.1</v>
      </c>
      <c r="N173" s="2">
        <v>71.8</v>
      </c>
      <c r="O173" s="4">
        <v>36.17</v>
      </c>
      <c r="P173" s="4">
        <v>20.84</v>
      </c>
      <c r="Q173" s="6">
        <v>8168.77</v>
      </c>
    </row>
    <row r="174" spans="1:17" x14ac:dyDescent="0.35">
      <c r="A174" s="5" t="s">
        <v>45</v>
      </c>
      <c r="B174">
        <v>2018</v>
      </c>
      <c r="C174" s="2">
        <v>1337</v>
      </c>
      <c r="D174" s="2">
        <v>17004</v>
      </c>
      <c r="E174" s="2">
        <v>7</v>
      </c>
      <c r="F174" s="2">
        <v>1</v>
      </c>
      <c r="G174" s="2">
        <v>1344</v>
      </c>
      <c r="H174" s="2">
        <v>17005</v>
      </c>
      <c r="I174" s="2">
        <v>373419.5</v>
      </c>
      <c r="J174" s="2">
        <v>5608762</v>
      </c>
      <c r="K174" s="3">
        <v>79617</v>
      </c>
      <c r="L174" s="3">
        <f t="shared" si="2"/>
        <v>70.446789002348751</v>
      </c>
      <c r="M174" s="2">
        <v>40.6</v>
      </c>
      <c r="N174" s="2">
        <v>70.7</v>
      </c>
      <c r="O174" s="4">
        <v>30.08</v>
      </c>
      <c r="P174" s="4">
        <v>21.37</v>
      </c>
      <c r="Q174" s="6">
        <v>8952.02</v>
      </c>
    </row>
    <row r="175" spans="1:17" x14ac:dyDescent="0.35">
      <c r="A175" s="5" t="s">
        <v>46</v>
      </c>
      <c r="B175">
        <v>2018</v>
      </c>
      <c r="C175" s="2">
        <v>1167</v>
      </c>
      <c r="D175" s="2">
        <v>21193</v>
      </c>
      <c r="E175" s="2">
        <v>1</v>
      </c>
      <c r="F175" s="2">
        <v>1</v>
      </c>
      <c r="G175" s="2">
        <v>1168</v>
      </c>
      <c r="H175" s="2">
        <v>21194</v>
      </c>
      <c r="I175" s="2">
        <v>112406.8</v>
      </c>
      <c r="J175" s="2">
        <v>2982879</v>
      </c>
      <c r="K175" s="3">
        <v>46914</v>
      </c>
      <c r="L175" s="3">
        <f t="shared" si="2"/>
        <v>63.581851899219849</v>
      </c>
      <c r="M175" s="2">
        <v>64.8</v>
      </c>
      <c r="N175" s="2">
        <v>86.7</v>
      </c>
      <c r="O175" s="4">
        <v>66.81</v>
      </c>
      <c r="P175" s="4">
        <v>29.85</v>
      </c>
      <c r="Q175" s="6">
        <v>1653.47</v>
      </c>
    </row>
    <row r="176" spans="1:17" x14ac:dyDescent="0.35">
      <c r="A176" s="5" t="s">
        <v>47</v>
      </c>
      <c r="B176">
        <v>2018</v>
      </c>
      <c r="C176" s="2">
        <v>102</v>
      </c>
      <c r="D176" s="2">
        <v>6004</v>
      </c>
      <c r="E176" s="2">
        <v>1</v>
      </c>
      <c r="F176" s="2">
        <v>21</v>
      </c>
      <c r="G176" s="2">
        <v>103</v>
      </c>
      <c r="H176" s="2">
        <v>6025</v>
      </c>
      <c r="I176" s="2">
        <v>319393.90000000002</v>
      </c>
      <c r="J176" s="2">
        <v>6125986</v>
      </c>
      <c r="K176" s="3">
        <v>68898</v>
      </c>
      <c r="L176" s="3">
        <f t="shared" si="2"/>
        <v>88.913843652936222</v>
      </c>
      <c r="M176" s="2">
        <v>55.2</v>
      </c>
      <c r="N176" s="2">
        <v>81.8</v>
      </c>
      <c r="O176" s="4">
        <v>43</v>
      </c>
      <c r="P176" s="4">
        <v>21.58</v>
      </c>
      <c r="Q176" s="6">
        <v>2655.01</v>
      </c>
    </row>
    <row r="177" spans="1:17" x14ac:dyDescent="0.35">
      <c r="A177" s="5" t="s">
        <v>48</v>
      </c>
      <c r="B177">
        <v>2018</v>
      </c>
      <c r="C177" s="2">
        <v>915</v>
      </c>
      <c r="D177" s="2">
        <v>18911</v>
      </c>
      <c r="E177" s="2">
        <v>427</v>
      </c>
      <c r="F177" s="2">
        <v>78903</v>
      </c>
      <c r="G177" s="2">
        <v>1342</v>
      </c>
      <c r="H177" s="2">
        <v>97814</v>
      </c>
      <c r="I177" s="2">
        <v>50903.8</v>
      </c>
      <c r="J177" s="2">
        <v>1061818</v>
      </c>
      <c r="K177" s="3">
        <v>145556</v>
      </c>
      <c r="L177" s="3">
        <f t="shared" si="2"/>
        <v>7.2949105498914504</v>
      </c>
      <c r="M177" s="2">
        <v>19.98</v>
      </c>
      <c r="N177" s="2">
        <v>69.599999999999994</v>
      </c>
      <c r="O177" s="4">
        <v>19.98</v>
      </c>
      <c r="P177" s="4">
        <v>11.49</v>
      </c>
      <c r="Q177" s="6">
        <v>32473.22</v>
      </c>
    </row>
    <row r="178" spans="1:17" x14ac:dyDescent="0.35">
      <c r="A178" s="5" t="s">
        <v>49</v>
      </c>
      <c r="B178">
        <v>2018</v>
      </c>
      <c r="C178" s="2">
        <v>32</v>
      </c>
      <c r="D178" s="2">
        <v>115</v>
      </c>
      <c r="E178" s="2">
        <v>3</v>
      </c>
      <c r="F178" s="2">
        <v>7</v>
      </c>
      <c r="G178" s="2">
        <v>35</v>
      </c>
      <c r="H178" s="2">
        <v>122</v>
      </c>
      <c r="I178" s="2">
        <v>126922.7</v>
      </c>
      <c r="J178" s="2">
        <v>1925512</v>
      </c>
      <c r="K178" s="3">
        <v>76878</v>
      </c>
      <c r="L178" s="3">
        <f t="shared" si="2"/>
        <v>25.046333151226619</v>
      </c>
      <c r="M178" s="2">
        <v>48.3</v>
      </c>
      <c r="N178" s="2">
        <v>76.900000000000006</v>
      </c>
      <c r="O178" s="4">
        <v>29.22</v>
      </c>
      <c r="P178" s="4">
        <v>21.31</v>
      </c>
      <c r="Q178" s="6">
        <v>785.76</v>
      </c>
    </row>
    <row r="179" spans="1:17" x14ac:dyDescent="0.35">
      <c r="A179" s="5" t="s">
        <v>50</v>
      </c>
      <c r="B179">
        <v>2018</v>
      </c>
      <c r="C179" s="2">
        <v>361</v>
      </c>
      <c r="D179" s="2">
        <v>600278</v>
      </c>
      <c r="E179" s="2">
        <v>288</v>
      </c>
      <c r="F179" s="2">
        <v>401688</v>
      </c>
      <c r="G179" s="2">
        <v>649</v>
      </c>
      <c r="H179" s="2">
        <v>1001966</v>
      </c>
      <c r="I179" s="2">
        <v>170352.9</v>
      </c>
      <c r="J179" s="2">
        <v>3030725</v>
      </c>
      <c r="K179" s="3">
        <v>109806</v>
      </c>
      <c r="L179" s="3">
        <f t="shared" si="2"/>
        <v>27.600723093455731</v>
      </c>
      <c r="M179" s="2">
        <v>52</v>
      </c>
      <c r="N179" s="2">
        <v>80.599999999999994</v>
      </c>
      <c r="O179" s="4">
        <v>9.27</v>
      </c>
      <c r="P179" s="4">
        <v>3.43</v>
      </c>
      <c r="Q179" s="6">
        <v>56972.28</v>
      </c>
    </row>
    <row r="180" spans="1:17" x14ac:dyDescent="0.35">
      <c r="A180" s="5" t="s">
        <v>51</v>
      </c>
      <c r="B180">
        <v>2018</v>
      </c>
      <c r="C180" s="2">
        <v>143</v>
      </c>
      <c r="D180" s="2">
        <v>61</v>
      </c>
      <c r="E180" s="2">
        <v>2</v>
      </c>
      <c r="F180" s="2">
        <v>0</v>
      </c>
      <c r="G180" s="2">
        <v>145</v>
      </c>
      <c r="H180" s="2">
        <v>61</v>
      </c>
      <c r="I180" s="2">
        <v>83844</v>
      </c>
      <c r="J180" s="2">
        <v>1355064</v>
      </c>
      <c r="K180" s="3">
        <v>8969</v>
      </c>
      <c r="L180" s="3">
        <f t="shared" si="2"/>
        <v>151.08306388672094</v>
      </c>
      <c r="M180" s="2">
        <v>44.4</v>
      </c>
      <c r="N180" s="2">
        <v>71</v>
      </c>
      <c r="O180" s="4">
        <v>51.8</v>
      </c>
      <c r="P180" s="4">
        <v>25.68</v>
      </c>
      <c r="Q180" s="6">
        <v>908.41</v>
      </c>
    </row>
    <row r="181" spans="1:17" x14ac:dyDescent="0.35">
      <c r="A181" s="5" t="s">
        <v>52</v>
      </c>
      <c r="B181">
        <v>2018</v>
      </c>
      <c r="C181" s="2">
        <v>625</v>
      </c>
      <c r="D181" s="2">
        <v>1347</v>
      </c>
      <c r="E181" s="2">
        <v>0</v>
      </c>
      <c r="F181" s="2">
        <v>0</v>
      </c>
      <c r="G181" s="2">
        <v>625</v>
      </c>
      <c r="H181" s="2">
        <v>1347</v>
      </c>
      <c r="I181" s="2">
        <v>613508.69999999995</v>
      </c>
      <c r="J181" s="2">
        <v>8891730</v>
      </c>
      <c r="K181" s="3">
        <v>7419</v>
      </c>
      <c r="L181" s="3">
        <f t="shared" si="2"/>
        <v>1198.507885159725</v>
      </c>
      <c r="M181" s="2">
        <v>54.2</v>
      </c>
      <c r="N181" s="2">
        <v>77.599999999999994</v>
      </c>
      <c r="O181" s="4">
        <v>64.760000000000005</v>
      </c>
      <c r="P181" s="4">
        <v>32.31</v>
      </c>
      <c r="Q181" s="6">
        <v>840.98</v>
      </c>
    </row>
    <row r="182" spans="1:17" x14ac:dyDescent="0.35">
      <c r="A182" s="5" t="s">
        <v>53</v>
      </c>
      <c r="B182">
        <v>2018</v>
      </c>
      <c r="C182" s="2">
        <v>733</v>
      </c>
      <c r="D182" s="2">
        <v>220702.5</v>
      </c>
      <c r="E182" s="2">
        <v>601</v>
      </c>
      <c r="F182" s="2">
        <v>161642</v>
      </c>
      <c r="G182" s="2">
        <v>1334</v>
      </c>
      <c r="H182" s="2">
        <v>382344.5</v>
      </c>
      <c r="I182" s="2">
        <v>97269.2</v>
      </c>
      <c r="J182" s="2">
        <v>2093754</v>
      </c>
      <c r="K182" s="3">
        <v>121365</v>
      </c>
      <c r="L182" s="3">
        <f t="shared" si="2"/>
        <v>17.251711778519343</v>
      </c>
      <c r="M182" s="2">
        <v>55.5</v>
      </c>
      <c r="N182" s="2">
        <v>84.2</v>
      </c>
      <c r="O182" s="4">
        <v>12.72</v>
      </c>
      <c r="P182" s="4">
        <v>7.67</v>
      </c>
      <c r="Q182" s="6">
        <v>31554.720000000001</v>
      </c>
    </row>
    <row r="183" spans="1:17" x14ac:dyDescent="0.35">
      <c r="A183" s="5" t="s">
        <v>54</v>
      </c>
      <c r="B183">
        <v>2018</v>
      </c>
      <c r="C183" s="2">
        <v>103</v>
      </c>
      <c r="D183" s="2">
        <v>818</v>
      </c>
      <c r="E183" s="2">
        <v>6</v>
      </c>
      <c r="F183" s="2">
        <v>30</v>
      </c>
      <c r="G183" s="2">
        <v>109</v>
      </c>
      <c r="H183" s="2">
        <v>848</v>
      </c>
      <c r="I183" s="2">
        <v>1694957.9</v>
      </c>
      <c r="J183" s="2">
        <v>19544098</v>
      </c>
      <c r="K183" s="3">
        <v>47224</v>
      </c>
      <c r="L183" s="3">
        <f t="shared" si="2"/>
        <v>413.85943588006097</v>
      </c>
      <c r="M183" s="2">
        <v>46.2</v>
      </c>
      <c r="N183" s="2">
        <v>71.5</v>
      </c>
      <c r="O183" s="4">
        <v>48.58</v>
      </c>
      <c r="P183" s="4">
        <v>25.01</v>
      </c>
      <c r="Q183" s="6">
        <v>11174.55</v>
      </c>
    </row>
    <row r="184" spans="1:17" x14ac:dyDescent="0.35">
      <c r="A184" s="5" t="s">
        <v>55</v>
      </c>
      <c r="B184">
        <v>2018</v>
      </c>
      <c r="C184" s="2">
        <v>3590</v>
      </c>
      <c r="D184" s="2">
        <v>17812</v>
      </c>
      <c r="E184" s="2">
        <v>35</v>
      </c>
      <c r="F184" s="2">
        <v>246</v>
      </c>
      <c r="G184" s="2">
        <v>3625</v>
      </c>
      <c r="H184" s="2">
        <v>18058</v>
      </c>
      <c r="I184" s="2">
        <v>569981.69999999995</v>
      </c>
      <c r="J184" s="2">
        <v>10391358</v>
      </c>
      <c r="K184" s="3">
        <v>48718</v>
      </c>
      <c r="L184" s="3">
        <f t="shared" si="2"/>
        <v>213.2960712672934</v>
      </c>
      <c r="M184" s="2">
        <v>60.4</v>
      </c>
      <c r="N184" s="2">
        <v>82.8</v>
      </c>
      <c r="O184" s="4">
        <v>68.650000000000006</v>
      </c>
      <c r="P184" s="4">
        <v>39.299999999999997</v>
      </c>
      <c r="Q184" s="6">
        <v>2180.4699999999998</v>
      </c>
    </row>
    <row r="185" spans="1:17" x14ac:dyDescent="0.35">
      <c r="A185" s="5" t="s">
        <v>56</v>
      </c>
      <c r="B185">
        <v>2018</v>
      </c>
      <c r="C185" s="2">
        <v>1002</v>
      </c>
      <c r="D185" s="2">
        <v>19312</v>
      </c>
      <c r="E185" s="2">
        <v>24</v>
      </c>
      <c r="F185" s="2">
        <v>245</v>
      </c>
      <c r="G185" s="2">
        <v>1026</v>
      </c>
      <c r="H185" s="2">
        <v>19557</v>
      </c>
      <c r="I185" s="2">
        <v>59092.6</v>
      </c>
      <c r="J185" s="2">
        <v>760062</v>
      </c>
      <c r="K185" s="3">
        <v>68994</v>
      </c>
      <c r="L185" s="3">
        <f t="shared" si="2"/>
        <v>11.016349247760674</v>
      </c>
      <c r="M185" s="2">
        <v>39.799999999999997</v>
      </c>
      <c r="N185" s="2">
        <v>71.599999999999994</v>
      </c>
      <c r="O185" s="4">
        <v>17.77</v>
      </c>
      <c r="P185" s="4">
        <v>12.99</v>
      </c>
      <c r="Q185" s="6">
        <v>2187.41</v>
      </c>
    </row>
    <row r="186" spans="1:17" x14ac:dyDescent="0.35">
      <c r="A186" s="5" t="s">
        <v>57</v>
      </c>
      <c r="B186">
        <v>2018</v>
      </c>
      <c r="C186" s="2">
        <v>67</v>
      </c>
      <c r="D186" s="2">
        <v>337</v>
      </c>
      <c r="E186" s="2">
        <v>0</v>
      </c>
      <c r="F186" s="2">
        <v>0</v>
      </c>
      <c r="G186" s="2">
        <v>67</v>
      </c>
      <c r="H186" s="2">
        <v>331</v>
      </c>
      <c r="I186" s="2">
        <v>666973.9</v>
      </c>
      <c r="J186" s="2">
        <v>11680892</v>
      </c>
      <c r="K186" s="3">
        <v>40953</v>
      </c>
      <c r="L186" s="3">
        <f t="shared" si="2"/>
        <v>285.22677215344419</v>
      </c>
      <c r="M186" s="2">
        <v>52.2</v>
      </c>
      <c r="N186" s="2">
        <v>77.2</v>
      </c>
      <c r="O186" s="4">
        <v>50.93</v>
      </c>
      <c r="P186" s="4">
        <v>28.65</v>
      </c>
      <c r="Q186" s="6">
        <v>678.66</v>
      </c>
    </row>
    <row r="187" spans="1:17" x14ac:dyDescent="0.35">
      <c r="A187" s="5" t="s">
        <v>58</v>
      </c>
      <c r="B187">
        <v>2018</v>
      </c>
      <c r="C187" s="2">
        <v>1706</v>
      </c>
      <c r="D187" s="2">
        <v>745046.4</v>
      </c>
      <c r="E187" s="2">
        <v>1</v>
      </c>
      <c r="F187" s="2">
        <v>51</v>
      </c>
      <c r="G187" s="2">
        <v>1707</v>
      </c>
      <c r="H187" s="2">
        <v>745097.4</v>
      </c>
      <c r="I187" s="2">
        <v>202466.6</v>
      </c>
      <c r="J187" s="2">
        <v>3943488</v>
      </c>
      <c r="K187" s="3">
        <v>68679</v>
      </c>
      <c r="L187" s="3">
        <f t="shared" si="2"/>
        <v>57.419123749617789</v>
      </c>
      <c r="M187" s="2">
        <v>60.2</v>
      </c>
      <c r="N187" s="2">
        <v>86.3</v>
      </c>
      <c r="O187" s="4">
        <v>41.01</v>
      </c>
      <c r="P187" s="4">
        <v>22.83</v>
      </c>
      <c r="Q187" s="6">
        <v>1006.75</v>
      </c>
    </row>
    <row r="188" spans="1:17" x14ac:dyDescent="0.35">
      <c r="A188" s="5" t="s">
        <v>59</v>
      </c>
      <c r="B188">
        <v>2018</v>
      </c>
      <c r="C188" s="2">
        <v>1330</v>
      </c>
      <c r="D188" s="2">
        <v>329720.3</v>
      </c>
      <c r="E188" s="2">
        <v>689</v>
      </c>
      <c r="F188" s="2">
        <v>567542.4</v>
      </c>
      <c r="G188" s="2">
        <v>2019</v>
      </c>
      <c r="H188" s="2">
        <v>897262.7</v>
      </c>
      <c r="I188" s="2">
        <v>237066</v>
      </c>
      <c r="J188" s="2">
        <v>4183537.9999999995</v>
      </c>
      <c r="K188" s="3">
        <v>96003</v>
      </c>
      <c r="L188" s="3">
        <f t="shared" si="2"/>
        <v>43.577159047113106</v>
      </c>
      <c r="M188" s="2">
        <v>48.4</v>
      </c>
      <c r="N188" s="2">
        <v>72.900000000000006</v>
      </c>
      <c r="O188" s="4">
        <v>25.41</v>
      </c>
      <c r="P188" s="4">
        <v>6.19</v>
      </c>
      <c r="Q188" s="6">
        <v>19403.599999999999</v>
      </c>
    </row>
    <row r="189" spans="1:17" x14ac:dyDescent="0.35">
      <c r="A189" s="5" t="s">
        <v>60</v>
      </c>
      <c r="B189">
        <v>2018</v>
      </c>
      <c r="C189" s="2">
        <v>1273</v>
      </c>
      <c r="D189" s="2">
        <v>3613</v>
      </c>
      <c r="E189" s="2">
        <v>3</v>
      </c>
      <c r="F189" s="2">
        <v>1</v>
      </c>
      <c r="G189" s="2">
        <v>1276</v>
      </c>
      <c r="H189" s="2">
        <v>3614</v>
      </c>
      <c r="I189" s="2">
        <v>772611.4</v>
      </c>
      <c r="J189" s="2">
        <v>12809107</v>
      </c>
      <c r="K189" s="3">
        <v>44820</v>
      </c>
      <c r="L189" s="3">
        <f t="shared" si="2"/>
        <v>285.78998215082555</v>
      </c>
      <c r="M189" s="2">
        <v>49.8</v>
      </c>
      <c r="N189" s="2">
        <v>74.3</v>
      </c>
      <c r="O189" s="4">
        <v>64.040000000000006</v>
      </c>
      <c r="P189" s="4">
        <v>37.64</v>
      </c>
      <c r="Q189" s="6">
        <v>4228.29</v>
      </c>
    </row>
    <row r="190" spans="1:17" x14ac:dyDescent="0.35">
      <c r="A190" s="5" t="s">
        <v>61</v>
      </c>
      <c r="B190">
        <v>2018</v>
      </c>
      <c r="C190" s="2">
        <v>32</v>
      </c>
      <c r="D190" s="2">
        <v>14</v>
      </c>
      <c r="E190" s="2">
        <v>0</v>
      </c>
      <c r="F190" s="2">
        <v>0</v>
      </c>
      <c r="G190" s="2">
        <v>32</v>
      </c>
      <c r="H190" s="2">
        <v>14</v>
      </c>
      <c r="I190" s="2">
        <v>59129</v>
      </c>
      <c r="J190" s="2">
        <v>1059338</v>
      </c>
      <c r="K190" s="3">
        <v>1034</v>
      </c>
      <c r="L190" s="3">
        <f t="shared" si="2"/>
        <v>1024.5048355899419</v>
      </c>
      <c r="M190" s="2">
        <v>51.6</v>
      </c>
      <c r="N190" s="2">
        <v>73.8</v>
      </c>
      <c r="O190" s="4">
        <v>63.18</v>
      </c>
      <c r="P190" s="4">
        <v>25.39</v>
      </c>
      <c r="Q190" s="6">
        <v>61.16</v>
      </c>
    </row>
    <row r="191" spans="1:17" x14ac:dyDescent="0.35">
      <c r="A191" s="5" t="s">
        <v>62</v>
      </c>
      <c r="B191">
        <v>2018</v>
      </c>
      <c r="C191" s="2">
        <v>1116</v>
      </c>
      <c r="D191" s="2">
        <v>9863.2000000000007</v>
      </c>
      <c r="E191" s="2">
        <v>20</v>
      </c>
      <c r="F191" s="2">
        <v>75.8</v>
      </c>
      <c r="G191" s="2">
        <v>1136</v>
      </c>
      <c r="H191" s="2">
        <v>9939</v>
      </c>
      <c r="I191" s="2">
        <v>233665.3</v>
      </c>
      <c r="J191" s="2">
        <v>5091702</v>
      </c>
      <c r="K191" s="3">
        <v>30111</v>
      </c>
      <c r="L191" s="3">
        <f t="shared" si="2"/>
        <v>169.09773836803825</v>
      </c>
      <c r="M191" s="2">
        <v>64.3</v>
      </c>
      <c r="N191" s="2">
        <v>86.1</v>
      </c>
      <c r="O191" s="4">
        <v>57.3</v>
      </c>
      <c r="P191" s="4">
        <v>30.83</v>
      </c>
      <c r="Q191" s="6">
        <v>1000.42</v>
      </c>
    </row>
    <row r="192" spans="1:17" x14ac:dyDescent="0.35">
      <c r="A192" s="5" t="s">
        <v>63</v>
      </c>
      <c r="B192">
        <v>2018</v>
      </c>
      <c r="C192" s="2">
        <v>366</v>
      </c>
      <c r="D192" s="2">
        <v>4405</v>
      </c>
      <c r="E192" s="2">
        <v>67</v>
      </c>
      <c r="F192" s="2">
        <v>622</v>
      </c>
      <c r="G192" s="2">
        <v>433</v>
      </c>
      <c r="H192" s="2">
        <v>5027</v>
      </c>
      <c r="I192" s="2">
        <v>52404.3</v>
      </c>
      <c r="J192" s="2">
        <v>879386</v>
      </c>
      <c r="K192" s="3">
        <v>75898</v>
      </c>
      <c r="L192" s="3">
        <f t="shared" si="2"/>
        <v>11.586418614456244</v>
      </c>
      <c r="M192" s="2">
        <v>44.1</v>
      </c>
      <c r="N192" s="2">
        <v>74.400000000000006</v>
      </c>
      <c r="O192" s="4">
        <v>23.25</v>
      </c>
      <c r="P192" s="4">
        <v>17.079999999999998</v>
      </c>
      <c r="Q192" s="6">
        <v>3659.78</v>
      </c>
    </row>
    <row r="193" spans="1:17" x14ac:dyDescent="0.35">
      <c r="A193" s="5" t="s">
        <v>64</v>
      </c>
      <c r="B193">
        <v>2018</v>
      </c>
      <c r="C193" s="2">
        <v>339</v>
      </c>
      <c r="D193" s="2">
        <v>3752</v>
      </c>
      <c r="E193" s="2">
        <v>67</v>
      </c>
      <c r="F193" s="2">
        <v>622</v>
      </c>
      <c r="G193" s="2">
        <v>433</v>
      </c>
      <c r="H193" s="2">
        <v>5027</v>
      </c>
      <c r="I193" s="2">
        <v>361381.5</v>
      </c>
      <c r="J193" s="2">
        <v>6778180</v>
      </c>
      <c r="K193" s="3">
        <v>41220</v>
      </c>
      <c r="L193" s="3">
        <f t="shared" si="2"/>
        <v>164.43910722950025</v>
      </c>
      <c r="M193" s="2">
        <v>59.1</v>
      </c>
      <c r="N193" s="2">
        <v>82.4</v>
      </c>
      <c r="O193" s="4">
        <v>67.14</v>
      </c>
      <c r="P193" s="4">
        <v>31.77</v>
      </c>
      <c r="Q193" s="6">
        <v>2814.75</v>
      </c>
    </row>
    <row r="194" spans="1:17" x14ac:dyDescent="0.35">
      <c r="A194" s="5" t="s">
        <v>65</v>
      </c>
      <c r="B194">
        <v>2018</v>
      </c>
      <c r="C194" s="2">
        <v>10017</v>
      </c>
      <c r="D194" s="2">
        <v>376093</v>
      </c>
      <c r="E194" s="2">
        <v>524</v>
      </c>
      <c r="F194" s="2">
        <v>193718</v>
      </c>
      <c r="G194" s="2">
        <v>10541</v>
      </c>
      <c r="H194" s="2">
        <v>569811</v>
      </c>
      <c r="I194" s="2">
        <v>1809706.4</v>
      </c>
      <c r="J194" s="2">
        <v>28624564</v>
      </c>
      <c r="K194" s="3">
        <v>261914</v>
      </c>
      <c r="L194" s="3">
        <f t="shared" si="2"/>
        <v>109.28993486411571</v>
      </c>
      <c r="M194" s="2">
        <v>66</v>
      </c>
      <c r="N194" s="2">
        <v>90.3</v>
      </c>
      <c r="O194" s="4">
        <v>33.72</v>
      </c>
      <c r="P194" s="4">
        <v>16.649999999999999</v>
      </c>
      <c r="Q194" s="6">
        <v>3216.4</v>
      </c>
    </row>
    <row r="195" spans="1:17" x14ac:dyDescent="0.35">
      <c r="A195" s="5" t="s">
        <v>66</v>
      </c>
      <c r="B195">
        <v>2018</v>
      </c>
      <c r="C195" s="2">
        <v>695</v>
      </c>
      <c r="D195" s="2">
        <v>157482</v>
      </c>
      <c r="E195" s="2">
        <v>638</v>
      </c>
      <c r="F195" s="2">
        <v>281501</v>
      </c>
      <c r="G195" s="2">
        <v>1333</v>
      </c>
      <c r="H195" s="2">
        <v>438983</v>
      </c>
      <c r="I195" s="2">
        <v>182643.6</v>
      </c>
      <c r="J195" s="2">
        <v>3155153</v>
      </c>
      <c r="K195" s="3">
        <v>82168</v>
      </c>
      <c r="L195" s="3">
        <f t="shared" ref="L195:L201" si="3">J195/K195</f>
        <v>38.398804887547463</v>
      </c>
      <c r="M195" s="2">
        <v>50.4</v>
      </c>
      <c r="N195" s="2">
        <v>79.8</v>
      </c>
      <c r="O195" s="4">
        <v>11.58</v>
      </c>
      <c r="P195" s="4">
        <v>3.99</v>
      </c>
      <c r="Q195" s="6">
        <v>37019.769999999997</v>
      </c>
    </row>
    <row r="196" spans="1:17" x14ac:dyDescent="0.35">
      <c r="A196" s="5" t="s">
        <v>67</v>
      </c>
      <c r="B196">
        <v>2018</v>
      </c>
      <c r="C196" s="2">
        <v>57</v>
      </c>
      <c r="D196" s="2">
        <v>112</v>
      </c>
      <c r="E196" s="2">
        <v>2</v>
      </c>
      <c r="F196" s="2">
        <v>1</v>
      </c>
      <c r="G196" s="2">
        <v>59</v>
      </c>
      <c r="H196" s="2">
        <v>113</v>
      </c>
      <c r="I196" s="2">
        <v>33032.699999999997</v>
      </c>
      <c r="J196" s="2">
        <v>624802</v>
      </c>
      <c r="K196" s="3">
        <v>9249</v>
      </c>
      <c r="L196" s="3">
        <f t="shared" si="3"/>
        <v>67.553465239485348</v>
      </c>
      <c r="M196" s="2">
        <v>43.2</v>
      </c>
      <c r="N196" s="2">
        <v>69.7</v>
      </c>
      <c r="O196" s="4">
        <v>47.07</v>
      </c>
      <c r="P196" s="4">
        <v>23.12</v>
      </c>
      <c r="Q196" s="6">
        <v>486.17</v>
      </c>
    </row>
    <row r="197" spans="1:17" x14ac:dyDescent="0.35">
      <c r="A197" s="5" t="s">
        <v>68</v>
      </c>
      <c r="B197">
        <v>2018</v>
      </c>
      <c r="C197" s="2">
        <v>1256</v>
      </c>
      <c r="D197" s="2">
        <v>15182</v>
      </c>
      <c r="E197" s="2">
        <v>10</v>
      </c>
      <c r="F197" s="2">
        <v>42</v>
      </c>
      <c r="G197" s="2">
        <v>1266</v>
      </c>
      <c r="H197" s="2">
        <v>15224</v>
      </c>
      <c r="I197" s="2">
        <v>531757.1</v>
      </c>
      <c r="J197" s="2">
        <v>8510920</v>
      </c>
      <c r="K197" s="3">
        <v>39598</v>
      </c>
      <c r="L197" s="3">
        <f t="shared" si="3"/>
        <v>214.93307742815293</v>
      </c>
      <c r="M197" s="2">
        <v>56.6</v>
      </c>
      <c r="N197" s="2">
        <v>79.900000000000006</v>
      </c>
      <c r="O197" s="4">
        <v>63.53</v>
      </c>
      <c r="P197" s="4">
        <v>36.82</v>
      </c>
      <c r="Q197" s="6">
        <v>2449.87</v>
      </c>
    </row>
    <row r="198" spans="1:17" x14ac:dyDescent="0.35">
      <c r="A198" s="5" t="s">
        <v>69</v>
      </c>
      <c r="B198">
        <v>2018</v>
      </c>
      <c r="C198" s="2">
        <v>1456</v>
      </c>
      <c r="D198" s="2">
        <v>279857.7</v>
      </c>
      <c r="E198" s="2">
        <v>287</v>
      </c>
      <c r="F198" s="2">
        <v>158976</v>
      </c>
      <c r="G198" s="2">
        <v>1743</v>
      </c>
      <c r="H198" s="2">
        <v>438833.7</v>
      </c>
      <c r="I198" s="2">
        <v>564480.69999999995</v>
      </c>
      <c r="J198" s="2">
        <v>7526793</v>
      </c>
      <c r="K198" s="3">
        <v>66582</v>
      </c>
      <c r="L198" s="3">
        <f t="shared" si="3"/>
        <v>113.04546273767684</v>
      </c>
      <c r="M198" s="2">
        <v>48</v>
      </c>
      <c r="N198" s="2">
        <v>70.599999999999994</v>
      </c>
      <c r="O198" s="4">
        <v>41.32</v>
      </c>
      <c r="P198" s="4">
        <v>10.02</v>
      </c>
      <c r="Q198" s="6">
        <v>15513.5</v>
      </c>
    </row>
    <row r="199" spans="1:17" x14ac:dyDescent="0.35">
      <c r="A199" s="5" t="s">
        <v>70</v>
      </c>
      <c r="B199">
        <v>2018</v>
      </c>
      <c r="C199" s="2">
        <v>467</v>
      </c>
      <c r="D199" s="2">
        <v>6370</v>
      </c>
      <c r="E199" s="2">
        <v>0</v>
      </c>
      <c r="F199" s="2">
        <v>0</v>
      </c>
      <c r="G199" s="2">
        <v>467</v>
      </c>
      <c r="H199" s="2">
        <v>6370</v>
      </c>
      <c r="I199" s="2">
        <v>79044.800000000003</v>
      </c>
      <c r="J199" s="2">
        <v>1805953</v>
      </c>
      <c r="K199" s="3">
        <v>24087</v>
      </c>
      <c r="L199" s="3">
        <f t="shared" si="3"/>
        <v>74.976252750446292</v>
      </c>
      <c r="M199" s="2">
        <v>65.099999999999994</v>
      </c>
      <c r="N199" s="2">
        <v>77.5</v>
      </c>
      <c r="O199" s="4">
        <v>53.3</v>
      </c>
      <c r="P199" s="4">
        <v>37.44</v>
      </c>
      <c r="Q199" s="6">
        <v>1530</v>
      </c>
    </row>
    <row r="200" spans="1:17" x14ac:dyDescent="0.35">
      <c r="A200" s="5" t="s">
        <v>71</v>
      </c>
      <c r="B200">
        <v>2018</v>
      </c>
      <c r="C200" s="2">
        <v>816</v>
      </c>
      <c r="D200" s="2">
        <v>1677</v>
      </c>
      <c r="E200" s="2">
        <v>9</v>
      </c>
      <c r="F200" s="2">
        <v>1</v>
      </c>
      <c r="G200" s="2">
        <v>825</v>
      </c>
      <c r="H200" s="2">
        <v>1678</v>
      </c>
      <c r="I200" s="2">
        <v>332263.5</v>
      </c>
      <c r="J200" s="2">
        <v>5809319</v>
      </c>
      <c r="K200" s="3">
        <v>54314</v>
      </c>
      <c r="L200" s="3">
        <f t="shared" si="3"/>
        <v>106.95804028427293</v>
      </c>
      <c r="M200" s="2">
        <v>43.2</v>
      </c>
      <c r="N200" s="2">
        <v>71.400000000000006</v>
      </c>
      <c r="O200" s="4">
        <v>39.74</v>
      </c>
      <c r="P200" s="4">
        <v>27.37</v>
      </c>
      <c r="Q200" s="6">
        <v>5633.61</v>
      </c>
    </row>
    <row r="201" spans="1:17" x14ac:dyDescent="0.35">
      <c r="A201" s="5" t="s">
        <v>72</v>
      </c>
      <c r="B201">
        <v>2018</v>
      </c>
      <c r="C201" s="2">
        <v>410</v>
      </c>
      <c r="D201" s="2">
        <v>15681.6</v>
      </c>
      <c r="E201" s="2">
        <v>201</v>
      </c>
      <c r="F201" s="2">
        <v>128561.1</v>
      </c>
      <c r="G201" s="2">
        <v>611</v>
      </c>
      <c r="H201" s="2">
        <v>279242.7</v>
      </c>
      <c r="I201" s="2">
        <v>39032.300000000003</v>
      </c>
      <c r="J201" s="2">
        <v>579054</v>
      </c>
      <c r="K201" s="3">
        <v>97105</v>
      </c>
      <c r="L201" s="3">
        <f t="shared" si="3"/>
        <v>5.9631738839400645</v>
      </c>
      <c r="M201" s="2">
        <v>42.4</v>
      </c>
      <c r="N201" s="2">
        <v>71.7</v>
      </c>
      <c r="O201" s="4">
        <v>16.12</v>
      </c>
      <c r="P201" s="4">
        <v>9.25</v>
      </c>
      <c r="Q201" s="6">
        <v>33964.230000000003</v>
      </c>
    </row>
  </sheetData>
  <autoFilter ref="A1:L20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1F89-647A-491F-A89E-7C29DF5B2665}">
  <dimension ref="A1:C16"/>
  <sheetViews>
    <sheetView workbookViewId="0">
      <selection activeCell="C15" sqref="C15"/>
    </sheetView>
  </sheetViews>
  <sheetFormatPr defaultRowHeight="14.5" x14ac:dyDescent="0.35"/>
  <cols>
    <col min="1" max="1" width="24.7265625" bestFit="1" customWidth="1"/>
  </cols>
  <sheetData>
    <row r="1" spans="1:3" x14ac:dyDescent="0.35">
      <c r="A1" t="s">
        <v>12</v>
      </c>
    </row>
    <row r="2" spans="1:3" x14ac:dyDescent="0.35">
      <c r="A2" t="s">
        <v>74</v>
      </c>
      <c r="B2" t="s">
        <v>13</v>
      </c>
    </row>
    <row r="3" spans="1:3" x14ac:dyDescent="0.35">
      <c r="A3" t="s">
        <v>14</v>
      </c>
      <c r="B3" t="s">
        <v>15</v>
      </c>
    </row>
    <row r="4" spans="1:3" x14ac:dyDescent="0.35">
      <c r="A4" t="s">
        <v>16</v>
      </c>
      <c r="B4" t="s">
        <v>17</v>
      </c>
    </row>
    <row r="5" spans="1:3" x14ac:dyDescent="0.35">
      <c r="A5" t="s">
        <v>20</v>
      </c>
      <c r="B5" t="s">
        <v>21</v>
      </c>
    </row>
    <row r="6" spans="1:3" x14ac:dyDescent="0.35">
      <c r="A6" t="s">
        <v>75</v>
      </c>
      <c r="B6" t="s">
        <v>76</v>
      </c>
    </row>
    <row r="16" spans="1:3" x14ac:dyDescent="0.35">
      <c r="C16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AD44-C432-46F3-8B06-E2CA06E2696B}">
  <dimension ref="A1:F51"/>
  <sheetViews>
    <sheetView workbookViewId="0">
      <selection activeCell="B1" sqref="B1"/>
    </sheetView>
  </sheetViews>
  <sheetFormatPr defaultRowHeight="14.5" x14ac:dyDescent="0.35"/>
  <cols>
    <col min="1" max="1" width="14.1796875" bestFit="1" customWidth="1"/>
    <col min="2" max="2" width="12.90625" bestFit="1" customWidth="1"/>
  </cols>
  <sheetData>
    <row r="1" spans="1:6" x14ac:dyDescent="0.35">
      <c r="A1" s="1" t="s">
        <v>0</v>
      </c>
      <c r="B1" s="1" t="s">
        <v>73</v>
      </c>
    </row>
    <row r="2" spans="1:6" x14ac:dyDescent="0.35">
      <c r="A2" s="5" t="s">
        <v>23</v>
      </c>
      <c r="B2" s="6">
        <v>1235.9100000000001</v>
      </c>
      <c r="D2" s="5" t="s">
        <v>23</v>
      </c>
      <c r="F2" t="b">
        <f t="shared" ref="F2:F50" si="0">D2=A2</f>
        <v>1</v>
      </c>
    </row>
    <row r="3" spans="1:6" x14ac:dyDescent="0.35">
      <c r="A3" s="5" t="s">
        <v>24</v>
      </c>
      <c r="B3" s="6">
        <v>325700</v>
      </c>
      <c r="D3" s="5" t="s">
        <v>24</v>
      </c>
      <c r="F3" t="b">
        <f t="shared" si="0"/>
        <v>1</v>
      </c>
    </row>
    <row r="4" spans="1:6" x14ac:dyDescent="0.35">
      <c r="A4" s="5" t="s">
        <v>25</v>
      </c>
      <c r="B4" s="6">
        <v>38978.89</v>
      </c>
      <c r="D4" s="5" t="s">
        <v>25</v>
      </c>
      <c r="F4" t="b">
        <f t="shared" si="0"/>
        <v>1</v>
      </c>
    </row>
    <row r="5" spans="1:6" x14ac:dyDescent="0.35">
      <c r="A5" s="5" t="s">
        <v>26</v>
      </c>
      <c r="B5" s="6">
        <v>3949.9</v>
      </c>
      <c r="D5" s="5" t="s">
        <v>26</v>
      </c>
      <c r="F5" t="b">
        <f t="shared" si="0"/>
        <v>1</v>
      </c>
    </row>
    <row r="6" spans="1:6" x14ac:dyDescent="0.35">
      <c r="A6" s="5" t="s">
        <v>27</v>
      </c>
      <c r="B6" s="6">
        <v>42288.38</v>
      </c>
      <c r="D6" s="5" t="s">
        <v>27</v>
      </c>
      <c r="F6" t="b">
        <f t="shared" si="0"/>
        <v>1</v>
      </c>
    </row>
    <row r="7" spans="1:6" x14ac:dyDescent="0.35">
      <c r="A7" s="5" t="s">
        <v>28</v>
      </c>
      <c r="B7" s="6">
        <v>26458.89</v>
      </c>
      <c r="D7" s="5" t="s">
        <v>28</v>
      </c>
      <c r="F7" t="b">
        <f t="shared" si="0"/>
        <v>1</v>
      </c>
    </row>
    <row r="8" spans="1:6" x14ac:dyDescent="0.35">
      <c r="A8" s="5" t="s">
        <v>29</v>
      </c>
      <c r="B8" s="6">
        <v>179.69</v>
      </c>
      <c r="D8" s="5" t="s">
        <v>29</v>
      </c>
      <c r="F8" t="b">
        <f t="shared" si="0"/>
        <v>1</v>
      </c>
    </row>
    <row r="9" spans="1:6" x14ac:dyDescent="0.35">
      <c r="A9" s="5" t="s">
        <v>30</v>
      </c>
      <c r="B9" s="6">
        <v>88.18</v>
      </c>
      <c r="D9" s="5" t="s">
        <v>30</v>
      </c>
      <c r="F9" t="b">
        <f t="shared" si="0"/>
        <v>1</v>
      </c>
    </row>
    <row r="10" spans="1:6" x14ac:dyDescent="0.35">
      <c r="A10" s="5" t="s">
        <v>31</v>
      </c>
      <c r="B10" s="6">
        <v>9069.36</v>
      </c>
      <c r="D10" s="5" t="s">
        <v>31</v>
      </c>
      <c r="F10" t="b">
        <f t="shared" si="0"/>
        <v>1</v>
      </c>
    </row>
    <row r="11" spans="1:6" x14ac:dyDescent="0.35">
      <c r="A11" s="5" t="s">
        <v>32</v>
      </c>
      <c r="B11" s="6">
        <v>1734.59</v>
      </c>
      <c r="D11" s="5" t="s">
        <v>32</v>
      </c>
      <c r="F11" t="b">
        <f t="shared" si="0"/>
        <v>1</v>
      </c>
    </row>
    <row r="12" spans="1:6" x14ac:dyDescent="0.35">
      <c r="A12" s="5" t="s">
        <v>33</v>
      </c>
      <c r="B12" s="6">
        <v>549.08000000000004</v>
      </c>
      <c r="D12" s="5" t="s">
        <v>33</v>
      </c>
      <c r="F12" t="b">
        <f t="shared" si="0"/>
        <v>1</v>
      </c>
    </row>
    <row r="13" spans="1:6" x14ac:dyDescent="0.35">
      <c r="A13" s="5" t="s">
        <v>34</v>
      </c>
      <c r="B13" s="6">
        <v>34558.1</v>
      </c>
      <c r="D13" s="5" t="s">
        <v>34</v>
      </c>
      <c r="F13" t="b">
        <f t="shared" si="0"/>
        <v>1</v>
      </c>
    </row>
    <row r="14" spans="1:6" x14ac:dyDescent="0.35">
      <c r="A14" s="5" t="s">
        <v>35</v>
      </c>
      <c r="B14" s="6">
        <v>836.78</v>
      </c>
      <c r="D14" s="5" t="s">
        <v>35</v>
      </c>
      <c r="F14" t="b">
        <f t="shared" si="0"/>
        <v>1</v>
      </c>
    </row>
    <row r="15" spans="1:6" x14ac:dyDescent="0.35">
      <c r="A15" s="5" t="s">
        <v>36</v>
      </c>
      <c r="B15" s="6">
        <v>522.35</v>
      </c>
      <c r="D15" s="5" t="s">
        <v>36</v>
      </c>
      <c r="F15" t="b">
        <f t="shared" si="0"/>
        <v>1</v>
      </c>
    </row>
    <row r="16" spans="1:6" x14ac:dyDescent="0.35">
      <c r="A16" s="5" t="s">
        <v>37</v>
      </c>
      <c r="B16" s="6">
        <v>370.74</v>
      </c>
      <c r="D16" s="5" t="s">
        <v>37</v>
      </c>
      <c r="F16" t="b">
        <f t="shared" si="0"/>
        <v>1</v>
      </c>
    </row>
    <row r="17" spans="1:6" x14ac:dyDescent="0.35">
      <c r="A17" s="5" t="s">
        <v>38</v>
      </c>
      <c r="B17" s="6">
        <v>479.5</v>
      </c>
      <c r="D17" s="5" t="s">
        <v>38</v>
      </c>
      <c r="F17" t="b">
        <f t="shared" si="0"/>
        <v>1</v>
      </c>
    </row>
    <row r="18" spans="1:6" x14ac:dyDescent="0.35">
      <c r="A18" s="5" t="s">
        <v>39</v>
      </c>
      <c r="B18" s="6">
        <v>899.8</v>
      </c>
      <c r="D18" s="5" t="s">
        <v>39</v>
      </c>
      <c r="F18" t="b">
        <f t="shared" si="0"/>
        <v>1</v>
      </c>
    </row>
    <row r="19" spans="1:6" x14ac:dyDescent="0.35">
      <c r="A19" s="5" t="s">
        <v>40</v>
      </c>
      <c r="B19" s="6">
        <v>2131.6999999999998</v>
      </c>
      <c r="D19" s="5" t="s">
        <v>40</v>
      </c>
      <c r="F19" t="b">
        <f t="shared" si="0"/>
        <v>1</v>
      </c>
    </row>
    <row r="20" spans="1:6" x14ac:dyDescent="0.35">
      <c r="A20" s="5" t="s">
        <v>41</v>
      </c>
      <c r="B20" s="6">
        <v>1059.46</v>
      </c>
      <c r="D20" s="5" t="s">
        <v>41</v>
      </c>
      <c r="F20" t="b">
        <f t="shared" si="0"/>
        <v>1</v>
      </c>
    </row>
    <row r="21" spans="1:6" x14ac:dyDescent="0.35">
      <c r="A21" s="5" t="s">
        <v>42</v>
      </c>
      <c r="B21" s="6">
        <v>428.98</v>
      </c>
      <c r="D21" s="5" t="s">
        <v>42</v>
      </c>
      <c r="F21" t="b">
        <f t="shared" si="0"/>
        <v>1</v>
      </c>
    </row>
    <row r="22" spans="1:6" x14ac:dyDescent="0.35">
      <c r="A22" s="5" t="s">
        <v>43</v>
      </c>
      <c r="B22" s="6">
        <v>277.85000000000002</v>
      </c>
      <c r="D22" s="5" t="s">
        <v>43</v>
      </c>
      <c r="F22" t="b">
        <f t="shared" si="0"/>
        <v>1</v>
      </c>
    </row>
    <row r="23" spans="1:6" x14ac:dyDescent="0.35">
      <c r="A23" s="5" t="s">
        <v>44</v>
      </c>
      <c r="B23" s="6">
        <v>8168.77</v>
      </c>
      <c r="D23" s="5" t="s">
        <v>44</v>
      </c>
      <c r="F23" t="b">
        <f t="shared" si="0"/>
        <v>1</v>
      </c>
    </row>
    <row r="24" spans="1:6" x14ac:dyDescent="0.35">
      <c r="A24" s="5" t="s">
        <v>45</v>
      </c>
      <c r="B24" s="6">
        <v>8952.02</v>
      </c>
      <c r="D24" s="5" t="s">
        <v>45</v>
      </c>
      <c r="F24" t="b">
        <f t="shared" si="0"/>
        <v>1</v>
      </c>
    </row>
    <row r="25" spans="1:6" x14ac:dyDescent="0.35">
      <c r="A25" s="5" t="s">
        <v>46</v>
      </c>
      <c r="B25" s="6">
        <v>1653.47</v>
      </c>
      <c r="D25" s="5" t="s">
        <v>46</v>
      </c>
      <c r="F25" t="b">
        <f t="shared" si="0"/>
        <v>1</v>
      </c>
    </row>
    <row r="26" spans="1:6" x14ac:dyDescent="0.35">
      <c r="A26" s="5" t="s">
        <v>47</v>
      </c>
      <c r="B26" s="6">
        <v>2655.01</v>
      </c>
      <c r="D26" s="5" t="s">
        <v>47</v>
      </c>
      <c r="F26" t="b">
        <f t="shared" si="0"/>
        <v>1</v>
      </c>
    </row>
    <row r="27" spans="1:6" x14ac:dyDescent="0.35">
      <c r="A27" s="5" t="s">
        <v>48</v>
      </c>
      <c r="B27" s="6">
        <v>32473.22</v>
      </c>
      <c r="D27" s="5" t="s">
        <v>48</v>
      </c>
      <c r="F27" t="b">
        <f t="shared" si="0"/>
        <v>1</v>
      </c>
    </row>
    <row r="28" spans="1:6" x14ac:dyDescent="0.35">
      <c r="A28" s="5" t="s">
        <v>49</v>
      </c>
      <c r="B28" s="6">
        <v>785.76</v>
      </c>
      <c r="D28" s="5" t="s">
        <v>49</v>
      </c>
      <c r="F28" t="b">
        <f t="shared" si="0"/>
        <v>1</v>
      </c>
    </row>
    <row r="29" spans="1:6" x14ac:dyDescent="0.35">
      <c r="A29" s="5" t="s">
        <v>50</v>
      </c>
      <c r="B29" s="6">
        <v>56972.28</v>
      </c>
      <c r="D29" s="5" t="s">
        <v>50</v>
      </c>
      <c r="F29" t="b">
        <f t="shared" si="0"/>
        <v>1</v>
      </c>
    </row>
    <row r="30" spans="1:6" x14ac:dyDescent="0.35">
      <c r="A30" s="5" t="s">
        <v>51</v>
      </c>
      <c r="B30" s="6">
        <v>908.41</v>
      </c>
      <c r="D30" s="5" t="s">
        <v>51</v>
      </c>
      <c r="F30" t="b">
        <f t="shared" si="0"/>
        <v>1</v>
      </c>
    </row>
    <row r="31" spans="1:6" x14ac:dyDescent="0.35">
      <c r="A31" s="5" t="s">
        <v>52</v>
      </c>
      <c r="B31" s="6">
        <v>840.98</v>
      </c>
      <c r="D31" s="5" t="s">
        <v>52</v>
      </c>
      <c r="F31" t="b">
        <f t="shared" si="0"/>
        <v>1</v>
      </c>
    </row>
    <row r="32" spans="1:6" x14ac:dyDescent="0.35">
      <c r="A32" s="5" t="s">
        <v>53</v>
      </c>
      <c r="B32" s="6">
        <v>31554.720000000001</v>
      </c>
      <c r="D32" s="5" t="s">
        <v>53</v>
      </c>
      <c r="F32" t="b">
        <f t="shared" si="0"/>
        <v>1</v>
      </c>
    </row>
    <row r="33" spans="1:6" x14ac:dyDescent="0.35">
      <c r="A33" s="5" t="s">
        <v>54</v>
      </c>
      <c r="B33" s="6">
        <v>11174.55</v>
      </c>
      <c r="D33" s="5" t="s">
        <v>54</v>
      </c>
      <c r="F33" t="b">
        <f t="shared" si="0"/>
        <v>1</v>
      </c>
    </row>
    <row r="34" spans="1:6" x14ac:dyDescent="0.35">
      <c r="A34" s="5" t="s">
        <v>55</v>
      </c>
      <c r="B34" s="6">
        <v>2180.4699999999998</v>
      </c>
      <c r="D34" s="5" t="s">
        <v>55</v>
      </c>
      <c r="F34" t="b">
        <f t="shared" si="0"/>
        <v>1</v>
      </c>
    </row>
    <row r="35" spans="1:6" x14ac:dyDescent="0.35">
      <c r="A35" s="5" t="s">
        <v>56</v>
      </c>
      <c r="B35" s="6">
        <v>2187.41</v>
      </c>
      <c r="D35" s="5" t="s">
        <v>56</v>
      </c>
      <c r="F35" t="b">
        <f t="shared" si="0"/>
        <v>1</v>
      </c>
    </row>
    <row r="36" spans="1:6" x14ac:dyDescent="0.35">
      <c r="A36" s="5" t="s">
        <v>57</v>
      </c>
      <c r="B36" s="6">
        <v>678.66</v>
      </c>
      <c r="D36" s="5" t="s">
        <v>57</v>
      </c>
      <c r="F36" t="b">
        <f t="shared" si="0"/>
        <v>1</v>
      </c>
    </row>
    <row r="37" spans="1:6" x14ac:dyDescent="0.35">
      <c r="A37" s="5" t="s">
        <v>58</v>
      </c>
      <c r="B37" s="6">
        <v>1006.75</v>
      </c>
      <c r="D37" s="5" t="s">
        <v>58</v>
      </c>
      <c r="F37" t="b">
        <f t="shared" si="0"/>
        <v>1</v>
      </c>
    </row>
    <row r="38" spans="1:6" x14ac:dyDescent="0.35">
      <c r="A38" s="5" t="s">
        <v>59</v>
      </c>
      <c r="B38" s="6">
        <v>19403.599999999999</v>
      </c>
      <c r="D38" s="5" t="s">
        <v>59</v>
      </c>
      <c r="F38" t="b">
        <f t="shared" si="0"/>
        <v>1</v>
      </c>
    </row>
    <row r="39" spans="1:6" x14ac:dyDescent="0.35">
      <c r="A39" s="5" t="s">
        <v>60</v>
      </c>
      <c r="B39" s="6">
        <v>4228.29</v>
      </c>
      <c r="D39" s="5" t="s">
        <v>60</v>
      </c>
      <c r="F39" t="b">
        <f t="shared" si="0"/>
        <v>1</v>
      </c>
    </row>
    <row r="40" spans="1:6" x14ac:dyDescent="0.35">
      <c r="A40" s="5" t="s">
        <v>61</v>
      </c>
      <c r="B40" s="6">
        <v>61.16</v>
      </c>
      <c r="D40" s="5" t="s">
        <v>61</v>
      </c>
      <c r="F40" t="b">
        <f t="shared" si="0"/>
        <v>1</v>
      </c>
    </row>
    <row r="41" spans="1:6" x14ac:dyDescent="0.35">
      <c r="A41" s="5" t="s">
        <v>62</v>
      </c>
      <c r="B41" s="6">
        <v>1000.42</v>
      </c>
      <c r="D41" s="5" t="s">
        <v>62</v>
      </c>
      <c r="F41" t="b">
        <f t="shared" si="0"/>
        <v>1</v>
      </c>
    </row>
    <row r="42" spans="1:6" x14ac:dyDescent="0.35">
      <c r="A42" s="5" t="s">
        <v>63</v>
      </c>
      <c r="B42" s="6">
        <v>3659.78</v>
      </c>
      <c r="D42" s="5" t="s">
        <v>63</v>
      </c>
      <c r="F42" t="b">
        <f t="shared" si="0"/>
        <v>1</v>
      </c>
    </row>
    <row r="43" spans="1:6" x14ac:dyDescent="0.35">
      <c r="A43" s="5" t="s">
        <v>64</v>
      </c>
      <c r="B43" s="6">
        <v>2814.75</v>
      </c>
      <c r="D43" s="5" t="s">
        <v>64</v>
      </c>
      <c r="F43" t="b">
        <f t="shared" si="0"/>
        <v>1</v>
      </c>
    </row>
    <row r="44" spans="1:6" x14ac:dyDescent="0.35">
      <c r="A44" s="5" t="s">
        <v>65</v>
      </c>
      <c r="B44" s="6">
        <v>3216.4</v>
      </c>
      <c r="D44" s="5" t="s">
        <v>65</v>
      </c>
      <c r="F44" t="b">
        <f t="shared" si="0"/>
        <v>1</v>
      </c>
    </row>
    <row r="45" spans="1:6" x14ac:dyDescent="0.35">
      <c r="A45" s="5" t="s">
        <v>66</v>
      </c>
      <c r="B45" s="6">
        <v>37019.769999999997</v>
      </c>
      <c r="D45" s="5" t="s">
        <v>66</v>
      </c>
      <c r="F45" t="b">
        <f t="shared" si="0"/>
        <v>1</v>
      </c>
    </row>
    <row r="46" spans="1:6" x14ac:dyDescent="0.35">
      <c r="A46" s="5" t="s">
        <v>67</v>
      </c>
      <c r="B46" s="6">
        <v>486.17</v>
      </c>
      <c r="D46" s="5" t="s">
        <v>67</v>
      </c>
      <c r="F46" t="b">
        <f t="shared" si="0"/>
        <v>1</v>
      </c>
    </row>
    <row r="47" spans="1:6" x14ac:dyDescent="0.35">
      <c r="A47" s="5" t="s">
        <v>68</v>
      </c>
      <c r="B47" s="6">
        <v>2449.87</v>
      </c>
      <c r="D47" s="5" t="s">
        <v>68</v>
      </c>
      <c r="F47" t="b">
        <f t="shared" si="0"/>
        <v>1</v>
      </c>
    </row>
    <row r="48" spans="1:6" x14ac:dyDescent="0.35">
      <c r="A48" s="5" t="s">
        <v>69</v>
      </c>
      <c r="B48" s="6">
        <v>15513.5</v>
      </c>
      <c r="D48" s="5" t="s">
        <v>69</v>
      </c>
      <c r="F48" t="b">
        <f t="shared" si="0"/>
        <v>1</v>
      </c>
    </row>
    <row r="49" spans="1:6" x14ac:dyDescent="0.35">
      <c r="A49" s="5" t="s">
        <v>70</v>
      </c>
      <c r="B49" s="6">
        <v>1530</v>
      </c>
      <c r="D49" s="5" t="s">
        <v>70</v>
      </c>
      <c r="F49" t="b">
        <f t="shared" si="0"/>
        <v>1</v>
      </c>
    </row>
    <row r="50" spans="1:6" x14ac:dyDescent="0.35">
      <c r="A50" s="5" t="s">
        <v>71</v>
      </c>
      <c r="B50" s="6">
        <v>5633.61</v>
      </c>
      <c r="D50" s="5" t="s">
        <v>71</v>
      </c>
      <c r="F50" t="b">
        <f t="shared" si="0"/>
        <v>1</v>
      </c>
    </row>
    <row r="51" spans="1:6" x14ac:dyDescent="0.35">
      <c r="A51" s="5" t="s">
        <v>72</v>
      </c>
      <c r="B51" s="6">
        <v>33964.230000000003</v>
      </c>
      <c r="D51" s="5" t="s">
        <v>72</v>
      </c>
      <c r="F51" t="b">
        <f>D51=A51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Notes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S.</dc:creator>
  <cp:lastModifiedBy>Austin S.</cp:lastModifiedBy>
  <dcterms:created xsi:type="dcterms:W3CDTF">2015-06-05T18:17:20Z</dcterms:created>
  <dcterms:modified xsi:type="dcterms:W3CDTF">2022-05-01T01:45:45Z</dcterms:modified>
</cp:coreProperties>
</file>