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aasth\Desktop\DA_Statistics\Statistic_Assessment\"/>
    </mc:Choice>
  </mc:AlternateContent>
  <xr:revisionPtr revIDLastSave="0" documentId="13_ncr:1_{E2B59114-5E9D-4960-9695-82B91AE8B543}" xr6:coauthVersionLast="47" xr6:coauthVersionMax="47" xr10:uidLastSave="{00000000-0000-0000-0000-000000000000}"/>
  <bookViews>
    <workbookView xWindow="-108" yWindow="-108" windowWidth="23256" windowHeight="12456" xr2:uid="{718D3237-3CFC-4E12-9C3C-86BAF53C58AE}"/>
  </bookViews>
  <sheets>
    <sheet name="Que1" sheetId="1" r:id="rId1"/>
    <sheet name="Qu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2" l="1"/>
  <c r="E12" i="2"/>
  <c r="D14" i="2"/>
  <c r="C14" i="2"/>
  <c r="B14" i="1"/>
  <c r="B13" i="1"/>
  <c r="E14" i="2" l="1"/>
  <c r="D19" i="2"/>
  <c r="D23" i="2" s="1"/>
  <c r="D28" i="2" s="1"/>
  <c r="C18" i="2"/>
  <c r="D18" i="2"/>
  <c r="D22" i="2" s="1"/>
  <c r="D27" i="2" s="1"/>
  <c r="C19" i="2"/>
  <c r="C23" i="2" s="1"/>
  <c r="C28" i="2" s="1"/>
  <c r="B35" i="2" l="1"/>
  <c r="B33" i="2"/>
  <c r="C22" i="2"/>
  <c r="C27" i="2" s="1"/>
  <c r="B31" i="2" s="1"/>
</calcChain>
</file>

<file path=xl/sharedStrings.xml><?xml version="1.0" encoding="utf-8"?>
<sst xmlns="http://schemas.openxmlformats.org/spreadsheetml/2006/main" count="82" uniqueCount="40">
  <si>
    <t>Mean</t>
  </si>
  <si>
    <t>Standard Deviation</t>
  </si>
  <si>
    <t>Size</t>
  </si>
  <si>
    <t>Girls</t>
  </si>
  <si>
    <t>Boys</t>
  </si>
  <si>
    <r>
      <rPr>
        <b/>
        <sz val="11"/>
        <color theme="1"/>
        <rFont val="Calibri"/>
        <family val="2"/>
        <scheme val="minor"/>
      </rPr>
      <t xml:space="preserve">Question 1. </t>
    </r>
    <r>
      <rPr>
        <sz val="11"/>
        <color theme="1"/>
        <rFont val="Calibri"/>
        <family val="2"/>
        <scheme val="minor"/>
      </rPr>
      <t>There is an assumption that there is no significant difference between boys and girls with respect to intelligence. Tests are conducted on two groups and the following are the observations 
Validate the claim with 5% LoS (Level of Significance)</t>
    </r>
  </si>
  <si>
    <t>Category</t>
  </si>
  <si>
    <t>Diagnosed as Cancer</t>
  </si>
  <si>
    <t>Without Cancer</t>
  </si>
  <si>
    <t>Total</t>
  </si>
  <si>
    <t>Smokers</t>
  </si>
  <si>
    <t>Non-Smokers</t>
  </si>
  <si>
    <r>
      <rPr>
        <b/>
        <sz val="11"/>
        <color theme="1"/>
        <rFont val="Calibri"/>
        <family val="2"/>
        <scheme val="minor"/>
      </rPr>
      <t xml:space="preserve">Question 2. </t>
    </r>
    <r>
      <rPr>
        <sz val="11"/>
        <color theme="1"/>
        <rFont val="Calibri"/>
        <family val="2"/>
        <scheme val="minor"/>
      </rPr>
      <t xml:space="preserve">Analyze the below data and tell whether you can conclude that smoking causes
cancer or not? </t>
    </r>
  </si>
  <si>
    <t>Ans</t>
  </si>
  <si>
    <r>
      <rPr>
        <b/>
        <sz val="11"/>
        <color theme="1"/>
        <rFont val="Calibri"/>
        <family val="2"/>
        <scheme val="minor"/>
      </rPr>
      <t>Ho</t>
    </r>
    <r>
      <rPr>
        <sz val="11"/>
        <color theme="1"/>
        <rFont val="Calibri"/>
        <family val="2"/>
        <scheme val="minor"/>
      </rPr>
      <t xml:space="preserve"> = No significant difference between boys and girls with respect to intelligence.</t>
    </r>
  </si>
  <si>
    <r>
      <rPr>
        <b/>
        <sz val="11"/>
        <color theme="1"/>
        <rFont val="Calibri"/>
        <family val="2"/>
        <scheme val="minor"/>
      </rPr>
      <t xml:space="preserve">Ha </t>
    </r>
    <r>
      <rPr>
        <sz val="11"/>
        <color theme="1"/>
        <rFont val="Calibri"/>
        <family val="2"/>
        <scheme val="minor"/>
      </rPr>
      <t>= There is difference between boys and girls with respect to intelligence.</t>
    </r>
  </si>
  <si>
    <t>Standard Error(SE)</t>
  </si>
  <si>
    <t>Z test</t>
  </si>
  <si>
    <t>LOS (Level Of Significance)</t>
  </si>
  <si>
    <t xml:space="preserve">Z Critical value  </t>
  </si>
  <si>
    <t>Conclusion</t>
  </si>
  <si>
    <t>Alternate hyphothesis is accepted.</t>
  </si>
  <si>
    <t>There is difference between boys and girls with respect to intelligence.</t>
  </si>
  <si>
    <r>
      <t>static value (</t>
    </r>
    <r>
      <rPr>
        <b/>
        <sz val="11"/>
        <color theme="1"/>
        <rFont val="Calibri"/>
        <family val="2"/>
        <scheme val="minor"/>
      </rPr>
      <t>7.0175659</t>
    </r>
    <r>
      <rPr>
        <sz val="11"/>
        <color theme="1"/>
        <rFont val="Calibri"/>
        <family val="2"/>
        <scheme val="minor"/>
      </rPr>
      <t>) &gt; critical Value(</t>
    </r>
    <r>
      <rPr>
        <b/>
        <sz val="11"/>
        <color theme="1"/>
        <rFont val="Calibri"/>
        <family val="2"/>
        <scheme val="minor"/>
      </rPr>
      <t>1.96</t>
    </r>
    <r>
      <rPr>
        <sz val="11"/>
        <color theme="1"/>
        <rFont val="Calibri"/>
        <family val="2"/>
        <scheme val="minor"/>
      </rPr>
      <t xml:space="preserve">)  </t>
    </r>
    <r>
      <rPr>
        <b/>
        <sz val="11"/>
        <color theme="1"/>
        <rFont val="Calibri"/>
        <family val="2"/>
        <scheme val="minor"/>
      </rPr>
      <t>So null hypothesis is rejected.</t>
    </r>
  </si>
  <si>
    <t>Observed Value</t>
  </si>
  <si>
    <t>Expected Value</t>
  </si>
  <si>
    <r>
      <rPr>
        <b/>
        <sz val="11"/>
        <color theme="1"/>
        <rFont val="Calibri"/>
        <family val="2"/>
        <scheme val="minor"/>
      </rPr>
      <t xml:space="preserve">Ho </t>
    </r>
    <r>
      <rPr>
        <sz val="11"/>
        <color theme="1"/>
        <rFont val="Calibri"/>
        <family val="2"/>
        <scheme val="minor"/>
      </rPr>
      <t>= Smoking causes Cancer.</t>
    </r>
  </si>
  <si>
    <r>
      <rPr>
        <b/>
        <sz val="11"/>
        <color theme="1"/>
        <rFont val="Calibri"/>
        <family val="2"/>
        <scheme val="minor"/>
      </rPr>
      <t xml:space="preserve">Ha </t>
    </r>
    <r>
      <rPr>
        <sz val="11"/>
        <color theme="1"/>
        <rFont val="Calibri"/>
        <family val="2"/>
        <scheme val="minor"/>
      </rPr>
      <t>= Smoking does not causes Cancer.</t>
    </r>
  </si>
  <si>
    <t>(o-e)</t>
  </si>
  <si>
    <t>(o-e)2/e</t>
  </si>
  <si>
    <t xml:space="preserve">Chi- Square </t>
  </si>
  <si>
    <t>P-Value</t>
  </si>
  <si>
    <t>Critical Value</t>
  </si>
  <si>
    <t>Critical value(0.0000011256) &lt; static Value(23.70037948), alternate Hypothesis accepted.</t>
  </si>
  <si>
    <t>Standard Error</t>
  </si>
  <si>
    <t>Median</t>
  </si>
  <si>
    <t>Minimum</t>
  </si>
  <si>
    <t>Maximum</t>
  </si>
  <si>
    <t>Variance</t>
  </si>
  <si>
    <t>Sample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</si>
</sst>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
  </numFmts>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vertical="top" wrapText="1"/>
    </xf>
    <xf numFmtId="0" fontId="0" fillId="0" borderId="1" xfId="0" applyBorder="1"/>
    <xf numFmtId="0" fontId="1" fillId="0" borderId="0" xfId="0" applyFont="1"/>
    <xf numFmtId="0" fontId="0" fillId="0" borderId="1" xfId="0" applyBorder="1" applyAlignment="1">
      <alignment wrapText="1"/>
    </xf>
    <xf numFmtId="0" fontId="1" fillId="0" borderId="1" xfId="0" applyFont="1" applyBorder="1"/>
    <xf numFmtId="0" fontId="0" fillId="0" borderId="2" xfId="0" applyBorder="1"/>
    <xf numFmtId="0" fontId="2" fillId="0" borderId="3" xfId="0" applyFont="1" applyBorder="1" applyAlignment="1">
      <alignment horizontal="center"/>
    </xf>
    <xf numFmtId="9" fontId="0" fillId="0" borderId="0" xfId="0" applyNumberFormat="1"/>
    <xf numFmtId="0" fontId="1" fillId="0" borderId="2" xfId="0" applyFont="1" applyBorder="1"/>
    <xf numFmtId="164" fontId="0" fillId="0" borderId="0" xfId="0" applyNumberFormat="1"/>
    <xf numFmtId="0" fontId="3"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IN" b="1">
                <a:solidFill>
                  <a:schemeClr val="tx1">
                    <a:lumMod val="95000"/>
                    <a:lumOff val="5000"/>
                  </a:schemeClr>
                </a:solidFill>
              </a:rPr>
              <a:t>Girls</a:t>
            </a:r>
            <a:r>
              <a:rPr lang="en-IN" b="1" baseline="0">
                <a:solidFill>
                  <a:schemeClr val="tx1">
                    <a:lumMod val="95000"/>
                    <a:lumOff val="5000"/>
                  </a:schemeClr>
                </a:solidFill>
              </a:rPr>
              <a:t> Vs Boys</a:t>
            </a:r>
            <a:endParaRPr lang="en-IN"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IN"/>
        </a:p>
      </c:txPr>
    </c:title>
    <c:autoTitleDeleted val="0"/>
    <c:plotArea>
      <c:layout/>
      <c:barChart>
        <c:barDir val="col"/>
        <c:grouping val="clustered"/>
        <c:varyColors val="0"/>
        <c:ser>
          <c:idx val="0"/>
          <c:order val="0"/>
          <c:tx>
            <c:v>Girls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'Que1'!$G$4:$G$9</c:f>
              <c:strCache>
                <c:ptCount val="6"/>
                <c:pt idx="1">
                  <c:v>Mean</c:v>
                </c:pt>
                <c:pt idx="2">
                  <c:v>Variance</c:v>
                </c:pt>
                <c:pt idx="3">
                  <c:v>Standard Deviation</c:v>
                </c:pt>
                <c:pt idx="4">
                  <c:v>Standard Error</c:v>
                </c:pt>
                <c:pt idx="5">
                  <c:v>Sample Size</c:v>
                </c:pt>
              </c:strCache>
            </c:strRef>
          </c:cat>
          <c:val>
            <c:numRef>
              <c:f>'Que1'!$H$4:$H$9</c:f>
              <c:numCache>
                <c:formatCode>General</c:formatCode>
                <c:ptCount val="6"/>
                <c:pt idx="1">
                  <c:v>89</c:v>
                </c:pt>
                <c:pt idx="2">
                  <c:v>16</c:v>
                </c:pt>
                <c:pt idx="3">
                  <c:v>4</c:v>
                </c:pt>
                <c:pt idx="4">
                  <c:v>0.56999999999999995</c:v>
                </c:pt>
                <c:pt idx="5">
                  <c:v>50</c:v>
                </c:pt>
              </c:numCache>
            </c:numRef>
          </c:val>
          <c:extLst>
            <c:ext xmlns:c16="http://schemas.microsoft.com/office/drawing/2014/chart" uri="{C3380CC4-5D6E-409C-BE32-E72D297353CC}">
              <c16:uniqueId val="{00000000-1250-422C-A7A4-C2B17C99978B}"/>
            </c:ext>
          </c:extLst>
        </c:ser>
        <c:ser>
          <c:idx val="1"/>
          <c:order val="1"/>
          <c:tx>
            <c:strRef>
              <c:f>'Que1'!$I$3</c:f>
              <c:strCache>
                <c:ptCount val="1"/>
                <c:pt idx="0">
                  <c:v>Boys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'Que1'!$G$4:$G$9</c:f>
              <c:strCache>
                <c:ptCount val="6"/>
                <c:pt idx="1">
                  <c:v>Mean</c:v>
                </c:pt>
                <c:pt idx="2">
                  <c:v>Variance</c:v>
                </c:pt>
                <c:pt idx="3">
                  <c:v>Standard Deviation</c:v>
                </c:pt>
                <c:pt idx="4">
                  <c:v>Standard Error</c:v>
                </c:pt>
                <c:pt idx="5">
                  <c:v>Sample Size</c:v>
                </c:pt>
              </c:strCache>
            </c:strRef>
          </c:cat>
          <c:val>
            <c:numRef>
              <c:f>'Que1'!$I$4:$I$9</c:f>
              <c:numCache>
                <c:formatCode>General</c:formatCode>
                <c:ptCount val="6"/>
                <c:pt idx="1">
                  <c:v>0</c:v>
                </c:pt>
                <c:pt idx="2">
                  <c:v>0</c:v>
                </c:pt>
                <c:pt idx="3">
                  <c:v>0</c:v>
                </c:pt>
                <c:pt idx="4">
                  <c:v>0</c:v>
                </c:pt>
                <c:pt idx="5">
                  <c:v>0</c:v>
                </c:pt>
              </c:numCache>
            </c:numRef>
          </c:val>
          <c:extLst>
            <c:ext xmlns:c16="http://schemas.microsoft.com/office/drawing/2014/chart" uri="{C3380CC4-5D6E-409C-BE32-E72D297353CC}">
              <c16:uniqueId val="{00000001-1250-422C-A7A4-C2B17C99978B}"/>
            </c:ext>
          </c:extLst>
        </c:ser>
        <c:ser>
          <c:idx val="2"/>
          <c:order val="2"/>
          <c:tx>
            <c:strRef>
              <c:f>'Que1'!$J$3</c:f>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'Que1'!$G$4:$G$9</c:f>
              <c:strCache>
                <c:ptCount val="6"/>
                <c:pt idx="1">
                  <c:v>Mean</c:v>
                </c:pt>
                <c:pt idx="2">
                  <c:v>Variance</c:v>
                </c:pt>
                <c:pt idx="3">
                  <c:v>Standard Deviation</c:v>
                </c:pt>
                <c:pt idx="4">
                  <c:v>Standard Error</c:v>
                </c:pt>
                <c:pt idx="5">
                  <c:v>Sample Size</c:v>
                </c:pt>
              </c:strCache>
            </c:strRef>
          </c:cat>
          <c:val>
            <c:numRef>
              <c:f>'Que1'!$J$4:$J$9</c:f>
              <c:numCache>
                <c:formatCode>General</c:formatCode>
                <c:ptCount val="6"/>
                <c:pt idx="1">
                  <c:v>82</c:v>
                </c:pt>
                <c:pt idx="2">
                  <c:v>81</c:v>
                </c:pt>
                <c:pt idx="3">
                  <c:v>9</c:v>
                </c:pt>
                <c:pt idx="4">
                  <c:v>0.82</c:v>
                </c:pt>
                <c:pt idx="5">
                  <c:v>120</c:v>
                </c:pt>
              </c:numCache>
            </c:numRef>
          </c:val>
          <c:extLst>
            <c:ext xmlns:c16="http://schemas.microsoft.com/office/drawing/2014/chart" uri="{C3380CC4-5D6E-409C-BE32-E72D297353CC}">
              <c16:uniqueId val="{00000002-1250-422C-A7A4-C2B17C99978B}"/>
            </c:ext>
          </c:extLst>
        </c:ser>
        <c:dLbls>
          <c:dLblPos val="outEnd"/>
          <c:showLegendKey val="0"/>
          <c:showVal val="1"/>
          <c:showCatName val="0"/>
          <c:showSerName val="0"/>
          <c:showPercent val="0"/>
          <c:showBubbleSize val="0"/>
        </c:dLbls>
        <c:gapWidth val="219"/>
        <c:overlap val="-27"/>
        <c:axId val="586364176"/>
        <c:axId val="586360816"/>
      </c:barChart>
      <c:catAx>
        <c:axId val="5863641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Descriptive Statitstics</a:t>
                </a:r>
                <a:r>
                  <a:rPr lang="en-IN" b="1" baseline="0"/>
                  <a:t>  </a:t>
                </a:r>
                <a:endParaRPr lang="en-IN" b="1"/>
              </a:p>
            </c:rich>
          </c:tx>
          <c:layout>
            <c:manualLayout>
              <c:xMode val="edge"/>
              <c:yMode val="edge"/>
              <c:x val="0.44041383931380934"/>
              <c:y val="0.8692131248636900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60816"/>
        <c:crosses val="autoZero"/>
        <c:auto val="1"/>
        <c:lblAlgn val="ctr"/>
        <c:lblOffset val="100"/>
        <c:noMultiLvlLbl val="0"/>
      </c:catAx>
      <c:valAx>
        <c:axId val="58636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Values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64176"/>
        <c:crosses val="autoZero"/>
        <c:crossBetween val="between"/>
      </c:valAx>
      <c:spPr>
        <a:noFill/>
        <a:ln>
          <a:noFill/>
        </a:ln>
        <a:effectLst/>
      </c:spPr>
    </c:plotArea>
    <c:legend>
      <c:legendPos val="b"/>
      <c:legendEntry>
        <c:idx val="2"/>
        <c:delete val="1"/>
      </c:legendEntry>
      <c:layout>
        <c:manualLayout>
          <c:xMode val="edge"/>
          <c:yMode val="edge"/>
          <c:x val="0.42419288562131424"/>
          <c:y val="0.935484711975473"/>
          <c:w val="0.30631561679790026"/>
          <c:h val="5.58395816568774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t>Comparison of Smokers vs. Non-Smokers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lotArea>
      <c:layout/>
      <c:barChart>
        <c:barDir val="bar"/>
        <c:grouping val="clustered"/>
        <c:varyColors val="0"/>
        <c:ser>
          <c:idx val="0"/>
          <c:order val="0"/>
          <c:tx>
            <c:v>Smokers</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'Que2'!$K$7:$K$11</c:f>
              <c:strCache>
                <c:ptCount val="5"/>
                <c:pt idx="0">
                  <c:v>Mean</c:v>
                </c:pt>
                <c:pt idx="1">
                  <c:v>Median</c:v>
                </c:pt>
                <c:pt idx="2">
                  <c:v>Standard Deviation</c:v>
                </c:pt>
                <c:pt idx="3">
                  <c:v>Minimum</c:v>
                </c:pt>
                <c:pt idx="4">
                  <c:v>Maximum</c:v>
                </c:pt>
              </c:strCache>
            </c:strRef>
          </c:cat>
          <c:val>
            <c:numRef>
              <c:f>'Que2'!$L$7:$L$11</c:f>
              <c:numCache>
                <c:formatCode>General</c:formatCode>
                <c:ptCount val="5"/>
                <c:pt idx="0">
                  <c:v>225</c:v>
                </c:pt>
                <c:pt idx="1">
                  <c:v>225</c:v>
                </c:pt>
                <c:pt idx="2">
                  <c:v>7.0710678118654755</c:v>
                </c:pt>
                <c:pt idx="3">
                  <c:v>220</c:v>
                </c:pt>
                <c:pt idx="4">
                  <c:v>230</c:v>
                </c:pt>
              </c:numCache>
            </c:numRef>
          </c:val>
          <c:extLst>
            <c:ext xmlns:c16="http://schemas.microsoft.com/office/drawing/2014/chart" uri="{C3380CC4-5D6E-409C-BE32-E72D297353CC}">
              <c16:uniqueId val="{00000000-E958-4449-8298-8824C0E7599D}"/>
            </c:ext>
          </c:extLst>
        </c:ser>
        <c:ser>
          <c:idx val="1"/>
          <c:order val="1"/>
          <c:spPr>
            <a:solidFill>
              <a:schemeClr val="accent2">
                <a:alpha val="85000"/>
              </a:schemeClr>
            </a:solidFill>
            <a:ln w="9525" cap="flat" cmpd="sng" algn="ctr">
              <a:solidFill>
                <a:schemeClr val="lt1">
                  <a:alpha val="50000"/>
                </a:schemeClr>
              </a:solidFill>
              <a:round/>
            </a:ln>
            <a:effectLst/>
          </c:spPr>
          <c:invertIfNegative val="0"/>
          <c:dLbls>
            <c:delete val="1"/>
          </c:dLbls>
          <c:cat>
            <c:strRef>
              <c:f>'Que2'!$K$7:$K$11</c:f>
              <c:strCache>
                <c:ptCount val="5"/>
                <c:pt idx="0">
                  <c:v>Mean</c:v>
                </c:pt>
                <c:pt idx="1">
                  <c:v>Median</c:v>
                </c:pt>
                <c:pt idx="2">
                  <c:v>Standard Deviation</c:v>
                </c:pt>
                <c:pt idx="3">
                  <c:v>Minimum</c:v>
                </c:pt>
                <c:pt idx="4">
                  <c:v>Maximum</c:v>
                </c:pt>
              </c:strCache>
            </c:strRef>
          </c:cat>
          <c:val>
            <c:numRef>
              <c:f>'Que2'!$M$7:$M$11</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E958-4449-8298-8824C0E7599D}"/>
            </c:ext>
          </c:extLst>
        </c:ser>
        <c:ser>
          <c:idx val="2"/>
          <c:order val="2"/>
          <c:tx>
            <c:v>Non-Smokers</c:v>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'Que2'!$K$7:$K$11</c:f>
              <c:strCache>
                <c:ptCount val="5"/>
                <c:pt idx="0">
                  <c:v>Mean</c:v>
                </c:pt>
                <c:pt idx="1">
                  <c:v>Median</c:v>
                </c:pt>
                <c:pt idx="2">
                  <c:v>Standard Deviation</c:v>
                </c:pt>
                <c:pt idx="3">
                  <c:v>Minimum</c:v>
                </c:pt>
                <c:pt idx="4">
                  <c:v>Maximum</c:v>
                </c:pt>
              </c:strCache>
            </c:strRef>
          </c:cat>
          <c:val>
            <c:numRef>
              <c:f>'Que2'!$N$7:$N$11</c:f>
              <c:numCache>
                <c:formatCode>General</c:formatCode>
                <c:ptCount val="5"/>
                <c:pt idx="0">
                  <c:v>495</c:v>
                </c:pt>
                <c:pt idx="1">
                  <c:v>495</c:v>
                </c:pt>
                <c:pt idx="2">
                  <c:v>205.06096654409899</c:v>
                </c:pt>
                <c:pt idx="3">
                  <c:v>350</c:v>
                </c:pt>
                <c:pt idx="4">
                  <c:v>640</c:v>
                </c:pt>
              </c:numCache>
            </c:numRef>
          </c:val>
          <c:extLst>
            <c:ext xmlns:c16="http://schemas.microsoft.com/office/drawing/2014/chart" uri="{C3380CC4-5D6E-409C-BE32-E72D297353CC}">
              <c16:uniqueId val="{00000002-E958-4449-8298-8824C0E7599D}"/>
            </c:ext>
          </c:extLst>
        </c:ser>
        <c:dLbls>
          <c:dLblPos val="inEnd"/>
          <c:showLegendKey val="0"/>
          <c:showVal val="1"/>
          <c:showCatName val="0"/>
          <c:showSerName val="0"/>
          <c:showPercent val="0"/>
          <c:showBubbleSize val="0"/>
        </c:dLbls>
        <c:gapWidth val="65"/>
        <c:axId val="586368976"/>
        <c:axId val="586361296"/>
      </c:barChart>
      <c:catAx>
        <c:axId val="5863689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6361296"/>
        <c:crosses val="autoZero"/>
        <c:auto val="1"/>
        <c:lblAlgn val="ctr"/>
        <c:lblOffset val="100"/>
        <c:noMultiLvlLbl val="0"/>
      </c:catAx>
      <c:valAx>
        <c:axId val="5863612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86368976"/>
        <c:crosses val="autoZero"/>
        <c:crossBetween val="between"/>
      </c:valAx>
      <c:spPr>
        <a:noFill/>
        <a:ln>
          <a:noFill/>
        </a:ln>
        <a:effectLst/>
      </c:spPr>
    </c:plotArea>
    <c:legend>
      <c:legendPos val="b"/>
      <c:legendEntry>
        <c:idx val="1"/>
        <c:delete val="1"/>
      </c:legendEntry>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7620</xdr:colOff>
      <xdr:row>9</xdr:row>
      <xdr:rowOff>179070</xdr:rowOff>
    </xdr:from>
    <xdr:to>
      <xdr:col>13</xdr:col>
      <xdr:colOff>91440</xdr:colOff>
      <xdr:row>26</xdr:row>
      <xdr:rowOff>129540</xdr:rowOff>
    </xdr:to>
    <xdr:graphicFrame macro="">
      <xdr:nvGraphicFramePr>
        <xdr:cNvPr id="2" name="Chart 1">
          <a:extLst>
            <a:ext uri="{FF2B5EF4-FFF2-40B4-BE49-F238E27FC236}">
              <a16:creationId xmlns:a16="http://schemas.microsoft.com/office/drawing/2014/main" id="{F4FAD00A-BF4F-269A-8CEF-4455125E9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xdr:colOff>
      <xdr:row>12</xdr:row>
      <xdr:rowOff>3810</xdr:rowOff>
    </xdr:from>
    <xdr:to>
      <xdr:col>16</xdr:col>
      <xdr:colOff>76200</xdr:colOff>
      <xdr:row>33</xdr:row>
      <xdr:rowOff>175260</xdr:rowOff>
    </xdr:to>
    <xdr:graphicFrame macro="">
      <xdr:nvGraphicFramePr>
        <xdr:cNvPr id="7" name="Chart 6">
          <a:extLst>
            <a:ext uri="{FF2B5EF4-FFF2-40B4-BE49-F238E27FC236}">
              <a16:creationId xmlns:a16="http://schemas.microsoft.com/office/drawing/2014/main" id="{89F83C0C-D779-F68D-658B-C471533AF8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5E45-35F7-417B-824B-91469FAE2319}">
  <dimension ref="A1:J25"/>
  <sheetViews>
    <sheetView tabSelected="1" topLeftCell="B4" workbookViewId="0">
      <selection activeCell="P15" sqref="P15"/>
    </sheetView>
  </sheetViews>
  <sheetFormatPr defaultRowHeight="14.4" x14ac:dyDescent="0.3"/>
  <cols>
    <col min="1" max="1" width="66.77734375" customWidth="1"/>
    <col min="2" max="2" width="26.44140625" bestFit="1" customWidth="1"/>
    <col min="4" max="4" width="16.5546875" bestFit="1" customWidth="1"/>
    <col min="7" max="7" width="16.5546875" bestFit="1" customWidth="1"/>
    <col min="9" max="9" width="16.5546875" bestFit="1" customWidth="1"/>
  </cols>
  <sheetData>
    <row r="1" spans="1:10" ht="57.6" x14ac:dyDescent="0.3">
      <c r="A1" s="1" t="s">
        <v>5</v>
      </c>
    </row>
    <row r="2" spans="1:10" ht="15" thickBot="1" x14ac:dyDescent="0.35"/>
    <row r="3" spans="1:10" x14ac:dyDescent="0.3">
      <c r="B3" s="2"/>
      <c r="C3" s="2" t="s">
        <v>0</v>
      </c>
      <c r="D3" s="2" t="s">
        <v>1</v>
      </c>
      <c r="E3" s="2" t="s">
        <v>2</v>
      </c>
      <c r="G3" s="11" t="s">
        <v>3</v>
      </c>
      <c r="H3" s="7"/>
      <c r="I3" s="11" t="s">
        <v>4</v>
      </c>
      <c r="J3" s="7"/>
    </row>
    <row r="4" spans="1:10" x14ac:dyDescent="0.3">
      <c r="B4" s="2" t="s">
        <v>3</v>
      </c>
      <c r="C4" s="2">
        <v>89</v>
      </c>
      <c r="D4" s="2">
        <v>4</v>
      </c>
      <c r="E4" s="2">
        <v>50</v>
      </c>
    </row>
    <row r="5" spans="1:10" x14ac:dyDescent="0.3">
      <c r="B5" s="2" t="s">
        <v>4</v>
      </c>
      <c r="C5" s="2">
        <v>82</v>
      </c>
      <c r="D5" s="2">
        <v>9</v>
      </c>
      <c r="E5" s="2">
        <v>120</v>
      </c>
      <c r="G5" t="s">
        <v>0</v>
      </c>
      <c r="H5">
        <v>89</v>
      </c>
      <c r="I5" t="s">
        <v>0</v>
      </c>
      <c r="J5">
        <v>82</v>
      </c>
    </row>
    <row r="6" spans="1:10" x14ac:dyDescent="0.3">
      <c r="G6" t="s">
        <v>38</v>
      </c>
      <c r="H6">
        <v>16</v>
      </c>
      <c r="I6" t="s">
        <v>38</v>
      </c>
      <c r="J6">
        <v>81</v>
      </c>
    </row>
    <row r="7" spans="1:10" x14ac:dyDescent="0.3">
      <c r="G7" t="s">
        <v>1</v>
      </c>
      <c r="H7">
        <v>4</v>
      </c>
      <c r="I7" t="s">
        <v>1</v>
      </c>
      <c r="J7">
        <v>9</v>
      </c>
    </row>
    <row r="8" spans="1:10" x14ac:dyDescent="0.3">
      <c r="A8" s="3" t="s">
        <v>13</v>
      </c>
      <c r="G8" t="s">
        <v>34</v>
      </c>
      <c r="H8">
        <v>0.56999999999999995</v>
      </c>
      <c r="I8" t="s">
        <v>34</v>
      </c>
      <c r="J8">
        <v>0.82</v>
      </c>
    </row>
    <row r="9" spans="1:10" x14ac:dyDescent="0.3">
      <c r="A9" t="s">
        <v>14</v>
      </c>
      <c r="G9" t="s">
        <v>39</v>
      </c>
      <c r="H9">
        <v>50</v>
      </c>
      <c r="I9" t="s">
        <v>39</v>
      </c>
      <c r="J9">
        <v>120</v>
      </c>
    </row>
    <row r="10" spans="1:10" x14ac:dyDescent="0.3">
      <c r="A10" t="s">
        <v>15</v>
      </c>
    </row>
    <row r="13" spans="1:10" ht="15" thickBot="1" x14ac:dyDescent="0.35">
      <c r="A13" s="3" t="s">
        <v>16</v>
      </c>
      <c r="B13">
        <f>SQRT((D4*D4/E4 +D5*D5/E5))</f>
        <v>0.99749686716300023</v>
      </c>
    </row>
    <row r="14" spans="1:10" x14ac:dyDescent="0.3">
      <c r="A14" s="3" t="s">
        <v>17</v>
      </c>
      <c r="B14" s="7">
        <f>(C4-C5)/B13</f>
        <v>7.0175658996391963</v>
      </c>
      <c r="C14" s="7"/>
      <c r="D14" s="7"/>
    </row>
    <row r="16" spans="1:10" x14ac:dyDescent="0.3">
      <c r="A16" s="3" t="s">
        <v>18</v>
      </c>
      <c r="B16" s="8">
        <v>0.05</v>
      </c>
    </row>
    <row r="17" spans="1:8" x14ac:dyDescent="0.3">
      <c r="A17" s="3" t="s">
        <v>19</v>
      </c>
      <c r="B17">
        <v>1.96</v>
      </c>
    </row>
    <row r="20" spans="1:8" ht="15" thickBot="1" x14ac:dyDescent="0.35">
      <c r="G20" s="6"/>
      <c r="H20" s="6"/>
    </row>
    <row r="21" spans="1:8" x14ac:dyDescent="0.3">
      <c r="A21" s="3" t="s">
        <v>20</v>
      </c>
      <c r="B21" t="s">
        <v>23</v>
      </c>
    </row>
    <row r="23" spans="1:8" ht="15" thickBot="1" x14ac:dyDescent="0.35">
      <c r="B23" s="9" t="s">
        <v>21</v>
      </c>
      <c r="C23" s="6"/>
      <c r="D23" s="6"/>
    </row>
    <row r="25" spans="1:8" x14ac:dyDescent="0.3">
      <c r="B25" t="s">
        <v>22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D424D-5EB4-4FD7-902A-38BE53DFD603}">
  <dimension ref="A1:N39"/>
  <sheetViews>
    <sheetView topLeftCell="A13" workbookViewId="0">
      <selection activeCell="H12" sqref="H12"/>
    </sheetView>
  </sheetViews>
  <sheetFormatPr defaultRowHeight="14.4" x14ac:dyDescent="0.3"/>
  <cols>
    <col min="1" max="1" width="47.5546875" customWidth="1"/>
    <col min="2" max="2" width="12.44140625" bestFit="1" customWidth="1"/>
    <col min="3" max="3" width="18" bestFit="1" customWidth="1"/>
    <col min="4" max="4" width="13.88671875" bestFit="1" customWidth="1"/>
    <col min="11" max="11" width="21.33203125" bestFit="1" customWidth="1"/>
    <col min="12" max="12" width="12" bestFit="1" customWidth="1"/>
    <col min="13" max="13" width="21.33203125" bestFit="1" customWidth="1"/>
  </cols>
  <sheetData>
    <row r="1" spans="1:14" ht="43.2" x14ac:dyDescent="0.3">
      <c r="A1" s="1" t="s">
        <v>12</v>
      </c>
    </row>
    <row r="4" spans="1:14" ht="15" thickBot="1" x14ac:dyDescent="0.35"/>
    <row r="5" spans="1:14" x14ac:dyDescent="0.3">
      <c r="A5" t="s">
        <v>26</v>
      </c>
      <c r="B5" s="2" t="s">
        <v>6</v>
      </c>
      <c r="C5" s="4" t="s">
        <v>7</v>
      </c>
      <c r="D5" s="2" t="s">
        <v>8</v>
      </c>
      <c r="E5" s="2" t="s">
        <v>9</v>
      </c>
      <c r="K5" s="11" t="s">
        <v>10</v>
      </c>
      <c r="L5" s="7"/>
      <c r="M5" s="11" t="s">
        <v>11</v>
      </c>
      <c r="N5" s="7"/>
    </row>
    <row r="6" spans="1:14" x14ac:dyDescent="0.3">
      <c r="A6" t="s">
        <v>27</v>
      </c>
      <c r="B6" s="5" t="s">
        <v>10</v>
      </c>
      <c r="C6" s="2">
        <v>220</v>
      </c>
      <c r="D6" s="2">
        <v>230</v>
      </c>
      <c r="E6" s="2">
        <v>550</v>
      </c>
    </row>
    <row r="7" spans="1:14" x14ac:dyDescent="0.3">
      <c r="B7" s="5" t="s">
        <v>11</v>
      </c>
      <c r="C7" s="2">
        <v>350</v>
      </c>
      <c r="D7" s="2">
        <v>640</v>
      </c>
      <c r="E7" s="2">
        <v>990</v>
      </c>
      <c r="K7" t="s">
        <v>0</v>
      </c>
      <c r="L7">
        <v>225</v>
      </c>
      <c r="M7" t="s">
        <v>0</v>
      </c>
      <c r="N7">
        <v>495</v>
      </c>
    </row>
    <row r="8" spans="1:14" x14ac:dyDescent="0.3">
      <c r="B8" s="5" t="s">
        <v>9</v>
      </c>
      <c r="C8" s="2">
        <v>680</v>
      </c>
      <c r="D8" s="2">
        <v>910</v>
      </c>
      <c r="E8" s="2">
        <v>1590</v>
      </c>
      <c r="K8" t="s">
        <v>35</v>
      </c>
      <c r="L8">
        <v>225</v>
      </c>
      <c r="M8" t="s">
        <v>35</v>
      </c>
      <c r="N8">
        <v>495</v>
      </c>
    </row>
    <row r="9" spans="1:14" x14ac:dyDescent="0.3">
      <c r="K9" t="s">
        <v>1</v>
      </c>
      <c r="L9">
        <v>7.0710678118654755</v>
      </c>
      <c r="M9" t="s">
        <v>1</v>
      </c>
      <c r="N9">
        <v>205.06096654409899</v>
      </c>
    </row>
    <row r="10" spans="1:14" x14ac:dyDescent="0.3">
      <c r="K10" t="s">
        <v>36</v>
      </c>
      <c r="L10">
        <v>220</v>
      </c>
      <c r="M10" t="s">
        <v>36</v>
      </c>
      <c r="N10">
        <v>350</v>
      </c>
    </row>
    <row r="11" spans="1:14" x14ac:dyDescent="0.3">
      <c r="A11" s="3" t="s">
        <v>24</v>
      </c>
      <c r="B11" s="2" t="s">
        <v>6</v>
      </c>
      <c r="C11" s="4" t="s">
        <v>7</v>
      </c>
      <c r="D11" s="2" t="s">
        <v>8</v>
      </c>
      <c r="E11" s="2" t="s">
        <v>9</v>
      </c>
      <c r="K11" t="s">
        <v>37</v>
      </c>
      <c r="L11">
        <v>230</v>
      </c>
      <c r="M11" t="s">
        <v>37</v>
      </c>
      <c r="N11">
        <v>640</v>
      </c>
    </row>
    <row r="12" spans="1:14" x14ac:dyDescent="0.3">
      <c r="B12" s="5" t="s">
        <v>10</v>
      </c>
      <c r="C12" s="2">
        <v>220</v>
      </c>
      <c r="D12" s="2">
        <v>230</v>
      </c>
      <c r="E12" s="2">
        <f>SUM(C12:D12)</f>
        <v>450</v>
      </c>
    </row>
    <row r="13" spans="1:14" x14ac:dyDescent="0.3">
      <c r="B13" s="5" t="s">
        <v>11</v>
      </c>
      <c r="C13" s="2">
        <v>350</v>
      </c>
      <c r="D13" s="2">
        <v>640</v>
      </c>
      <c r="E13" s="2">
        <f>SUM(C13:D13)</f>
        <v>990</v>
      </c>
    </row>
    <row r="14" spans="1:14" x14ac:dyDescent="0.3">
      <c r="B14" s="5" t="s">
        <v>9</v>
      </c>
      <c r="C14" s="2">
        <f>SUM(C12:C13)</f>
        <v>570</v>
      </c>
      <c r="D14" s="2">
        <f>SUM(D12:D13)</f>
        <v>870</v>
      </c>
      <c r="E14" s="2">
        <f>SUM(E12:E13)</f>
        <v>1440</v>
      </c>
    </row>
    <row r="17" spans="1:14" x14ac:dyDescent="0.3">
      <c r="A17" s="3" t="s">
        <v>25</v>
      </c>
      <c r="B17" s="2" t="s">
        <v>6</v>
      </c>
      <c r="C17" s="4" t="s">
        <v>7</v>
      </c>
      <c r="D17" s="2" t="s">
        <v>8</v>
      </c>
      <c r="E17" s="2"/>
    </row>
    <row r="18" spans="1:14" x14ac:dyDescent="0.3">
      <c r="B18" s="5" t="s">
        <v>10</v>
      </c>
      <c r="C18" s="2">
        <f>(E12*C14)/E14</f>
        <v>178.125</v>
      </c>
      <c r="D18" s="2">
        <f>(E12*D14)/E14</f>
        <v>271.875</v>
      </c>
      <c r="E18" s="2"/>
    </row>
    <row r="19" spans="1:14" x14ac:dyDescent="0.3">
      <c r="B19" s="5" t="s">
        <v>11</v>
      </c>
      <c r="C19" s="2">
        <f>(E13*C14)/E14</f>
        <v>391.875</v>
      </c>
      <c r="D19" s="2">
        <f>(E13*D14)/E14</f>
        <v>598.125</v>
      </c>
      <c r="E19" s="2"/>
    </row>
    <row r="21" spans="1:14" ht="15" thickBot="1" x14ac:dyDescent="0.35">
      <c r="A21" s="3" t="s">
        <v>28</v>
      </c>
      <c r="B21" s="2" t="s">
        <v>6</v>
      </c>
      <c r="C21" s="4" t="s">
        <v>7</v>
      </c>
      <c r="D21" s="2" t="s">
        <v>8</v>
      </c>
      <c r="K21" s="6"/>
      <c r="L21" s="6"/>
      <c r="M21" s="6"/>
      <c r="N21" s="6"/>
    </row>
    <row r="22" spans="1:14" x14ac:dyDescent="0.3">
      <c r="B22" s="5" t="s">
        <v>10</v>
      </c>
      <c r="C22" s="2">
        <f>C12-C18</f>
        <v>41.875</v>
      </c>
      <c r="D22" s="2">
        <f>D12-D18</f>
        <v>-41.875</v>
      </c>
    </row>
    <row r="23" spans="1:14" x14ac:dyDescent="0.3">
      <c r="B23" s="5" t="s">
        <v>11</v>
      </c>
      <c r="C23" s="2">
        <f>C13-C19</f>
        <v>-41.875</v>
      </c>
      <c r="D23" s="2">
        <f>D13-D19</f>
        <v>41.875</v>
      </c>
    </row>
    <row r="26" spans="1:14" x14ac:dyDescent="0.3">
      <c r="A26" s="3" t="s">
        <v>29</v>
      </c>
      <c r="B26" s="2" t="s">
        <v>6</v>
      </c>
      <c r="C26" s="4" t="s">
        <v>7</v>
      </c>
      <c r="D26" s="2" t="s">
        <v>8</v>
      </c>
    </row>
    <row r="27" spans="1:14" x14ac:dyDescent="0.3">
      <c r="B27" s="5" t="s">
        <v>10</v>
      </c>
      <c r="C27" s="2">
        <f>C22*C22/C18</f>
        <v>9.8442982456140342</v>
      </c>
      <c r="D27" s="2">
        <f>D22*D22/D18</f>
        <v>6.4497126436781613</v>
      </c>
    </row>
    <row r="28" spans="1:14" x14ac:dyDescent="0.3">
      <c r="B28" s="5" t="s">
        <v>11</v>
      </c>
      <c r="C28" s="2">
        <f>C23*C23/C19</f>
        <v>4.4746810207336525</v>
      </c>
      <c r="D28" s="2">
        <f>D23*D23/D19</f>
        <v>2.931687565308255</v>
      </c>
    </row>
    <row r="31" spans="1:14" x14ac:dyDescent="0.3">
      <c r="A31" s="3" t="s">
        <v>30</v>
      </c>
      <c r="B31">
        <f>SUM(C27:D28)</f>
        <v>23.700379475334103</v>
      </c>
    </row>
    <row r="33" spans="1:2" x14ac:dyDescent="0.3">
      <c r="A33" s="3" t="s">
        <v>31</v>
      </c>
      <c r="B33">
        <f>_xlfn.CHISQ.TEST(C12:D13,C18:D19)</f>
        <v>1.1256033979815032E-6</v>
      </c>
    </row>
    <row r="35" spans="1:2" x14ac:dyDescent="0.3">
      <c r="A35" s="3" t="s">
        <v>32</v>
      </c>
      <c r="B35" s="10">
        <f>_xlfn.CHISQ.TEST(C12:D13,C18:D19)</f>
        <v>1.1256033979815032E-6</v>
      </c>
    </row>
    <row r="39" spans="1:2" x14ac:dyDescent="0.3">
      <c r="A39" s="3" t="s">
        <v>20</v>
      </c>
      <c r="B39" s="3" t="s">
        <v>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Que1</vt:lpstr>
      <vt:lpstr>Que2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Hattimare</dc:creator>
  <cp:lastModifiedBy>Aastha Hattimare</cp:lastModifiedBy>
  <dcterms:created xsi:type="dcterms:W3CDTF">2025-03-03T05:19:54Z</dcterms:created>
  <dcterms:modified xsi:type="dcterms:W3CDTF">2025-03-11T06:01:50Z</dcterms:modified>
</cp:coreProperties>
</file>