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F:\Learning\Data Analytics\"/>
    </mc:Choice>
  </mc:AlternateContent>
  <xr:revisionPtr revIDLastSave="0" documentId="8_{E8124FD8-A17F-4923-8D49-8D54F5AEDC90}" xr6:coauthVersionLast="47" xr6:coauthVersionMax="47" xr10:uidLastSave="{00000000-0000-0000-0000-000000000000}"/>
  <bookViews>
    <workbookView xWindow="-108" yWindow="-108" windowWidth="23256" windowHeight="12456" activeTab="4" xr2:uid="{00000000-000D-0000-FFFF-FFFF00000000}"/>
  </bookViews>
  <sheets>
    <sheet name="Column chart" sheetId="3" r:id="rId1"/>
    <sheet name="Bar Chart" sheetId="6" r:id="rId2"/>
    <sheet name="Line Chart" sheetId="10" r:id="rId3"/>
    <sheet name="Pie Chart" sheetId="11" r:id="rId4"/>
    <sheet name="Dashboard" sheetId="14" r:id="rId5"/>
    <sheet name="Production Dataset" sheetId="1" r:id="rId6"/>
    <sheet name="Correct Age" sheetId="2" r:id="rId7"/>
  </sheets>
  <definedNames>
    <definedName name="_xlnm._FilterDatabase" localSheetId="5" hidden="1">'Production Dataset'!$A$1:$I$121</definedName>
    <definedName name="Slicer_Age_Groups">#N/A</definedName>
    <definedName name="Slicer_Gender">#N/A</definedName>
    <definedName name="Slicer_Quarters__ProductionDate">#N/A</definedName>
    <definedName name="Slicer_Region">#N/A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5" i="1"/>
  <c r="J6" i="1"/>
  <c r="J7" i="1"/>
  <c r="J8" i="1"/>
  <c r="J9" i="1"/>
  <c r="J3" i="1"/>
  <c r="J4" i="1"/>
  <c r="J2" i="1"/>
  <c r="B2" i="2"/>
  <c r="B3" i="2"/>
  <c r="B4" i="2"/>
  <c r="B5" i="2"/>
  <c r="B6" i="2"/>
  <c r="B7" i="2"/>
  <c r="B8" i="2"/>
  <c r="B9" i="2"/>
  <c r="B10" i="2"/>
  <c r="B11" i="2"/>
  <c r="B1" i="2"/>
</calcChain>
</file>

<file path=xl/sharedStrings.xml><?xml version="1.0" encoding="utf-8"?>
<sst xmlns="http://schemas.openxmlformats.org/spreadsheetml/2006/main" count="548" uniqueCount="53">
  <si>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</si>
  <si>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</si>
  <si>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</si>
  <si>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</si>
  <si>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</si>
  <si>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</si>
  <si>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</si>
  <si>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</si>
  <si>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</si>
  <si>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</si>
  <si>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</si>
  <si>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</si>
  <si>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</si>
  <si>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</si>
  <si>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</si>
  <si>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</si>
  <si>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</si>
  <si>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</si>
  <si>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</si>
  <si>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</si>
  <si>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</si>
  <si>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</si>
  <si>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</si>
  <si>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</si>
  <si>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</si>
  <si>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</si>
  <si>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</si>
  <si>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</si>
  <si>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</si>
  <si>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</si>
  <si>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</si>
  <si>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/Unit</t>
  </si>
  <si>
    <t>Sum of UnitsProduced</t>
  </si>
  <si>
    <t>Sum of TotalCost</t>
  </si>
  <si>
    <t>Row Labels</t>
  </si>
  <si>
    <t>Grand Total</t>
  </si>
  <si>
    <t>Sum of ProductionID</t>
  </si>
  <si>
    <t>2023</t>
  </si>
  <si>
    <t>2024</t>
  </si>
  <si>
    <t>Sep</t>
  </si>
  <si>
    <t>Oct</t>
  </si>
  <si>
    <t>Nov</t>
  </si>
  <si>
    <t>Dec</t>
  </si>
  <si>
    <t>Jan</t>
  </si>
  <si>
    <t>Feb</t>
  </si>
  <si>
    <t>Mar</t>
  </si>
  <si>
    <t>Apr</t>
  </si>
  <si>
    <t>May</t>
  </si>
  <si>
    <t>Jun</t>
  </si>
  <si>
    <t>Jul</t>
  </si>
  <si>
    <t>Aug</t>
  </si>
  <si>
    <t>Average of Production Cost /Unit</t>
  </si>
  <si>
    <t xml:space="preserve">Production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</si>
</sst>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4" x14ac:knownFonts="1">
    <font>
      <sz val="11"/>
      <color theme="1"/>
      <name val="Calibri"/>
      <family val="2"/>
      <scheme val="minor"/>
    </font>
    <font>
      <sz val="11"/>
      <color theme="1"/>
      <name val="Calibri"/>
      <family val="2"/>
      <scheme val="minor"/>
    </font>
    <font>
      <b/>
      <sz val="36"/>
      <name val="Algerian"/>
      <family val="5"/>
    </font>
    <font>
      <sz val="36"/>
      <color theme="1"/>
      <name val="Algerian"/>
      <family val="5"/>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0" fontId="0" fillId="0" borderId="0" xfId="0" applyAlignment="1">
      <alignment horizontal="left" indent="1"/>
    </xf>
    <xf numFmtId="164" fontId="0" fillId="0" borderId="0" xfId="0" applyNumberFormat="1"/>
    <xf numFmtId="2"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Comma" xfId="1" builtinId="3"/>
    <cellStyle name="Normal" xfId="0" builtinId="0"/>
  </cellStyles>
  <dxfs count="22">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2" formatCode="0.00"/>
    </dxf>
    <dxf>
      <numFmt numFmtId="2" formatCode="0.00"/>
    </dxf>
    <dxf>
      <numFmt numFmtId="2" formatCode="0.00"/>
    </dxf>
    <dxf>
      <numFmt numFmtId="2" formatCode="0.00"/>
    </dxf>
    <dxf>
      <numFmt numFmtId="2" formatCode="0.00"/>
    </dxf>
    <dxf>
      <numFmt numFmtId="164" formatCode="_ * #,##0_ ;_ * \-#,##0_ ;_ * &quot;-&quot;??_ ;_ @_ "/>
    </dxf>
  </dxfs>
  <tableStyles count="1" defaultTableStyle="TableStyleMedium2" defaultPivotStyle="PivotStyleLight16">
    <tableStyle name="Invisible" pivot="0" table="0" count="0" xr9:uid="{6B0637D6-0878-489C-874E-DE89E9DB7CED}"/>
  </tableStyles>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[Excel_Production_Dashboard.xlsx]Column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ProductType </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'Column chart'!$A$4:$A$8</c:f>
              <c:strCache>
                <c:ptCount val="4"/>
                <c:pt idx="0">
                  <c:v>Automobiles</c:v>
                </c:pt>
                <c:pt idx="1">
                  <c:v>Electronics</c:v>
                </c:pt>
                <c:pt idx="2">
                  <c:v>Furniture</c:v>
                </c:pt>
                <c:pt idx="3">
                  <c:v>Machinery</c:v>
                </c:pt>
              </c:strCache>
            </c:strRef>
          </c:cat>
          <c:val>
            <c:numRef>
              <c:f>'Column chart'!$B$4:$B$8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D0B9-4A6D-B5D1-00CD923437EF}"/>
            </c:ext>
          </c:extLst>
        </c:ser>
        <c:dLbls>
          <c:showLegendKey val="0"/>
          <c:showVal val="0"/>
          <c:showCatName val="0"/>
          <c:showSerName val="0"/>
          <c:showPercent val="0"/>
          <c:showBubbleSize val="0"/>
        </c:dLbls>
        <c:gapWidth val="150"/>
        <c:shape val="box"/>
        <c:axId val="1811206080"/>
        <c:axId val="1811190240"/>
        <c:axId val="0"/>
      </c:bar3DChart>
      <c:catAx>
        <c:axId val="1811206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ysClr val="windowText" lastClr="000000"/>
                </a:solidFill>
                <a:latin typeface="+mn-lt"/>
                <a:ea typeface="+mn-ea"/>
                <a:cs typeface="+mn-cs"/>
              </a:defRPr>
            </a:pPr>
            <a:endParaRPr lang="en-US"/>
          </a:p>
        </c:txPr>
        <c:crossAx val="1811190240"/>
        <c:crosses val="autoZero"/>
        <c:auto val="1"/>
        <c:lblAlgn val="ctr"/>
        <c:lblOffset val="100"/>
        <c:noMultiLvlLbl val="0"/>
      </c:catAx>
      <c:valAx>
        <c:axId val="1811190240"/>
        <c:scaling>
          <c:orientation val="minMax"/>
        </c:scaling>
        <c:delete val="1"/>
        <c:axPos val="l"/>
        <c:numFmt formatCode="_ * #,##0_ ;_ * \-#,##0_ ;_ * &quot;-&quot;??_ ;_ @_ " sourceLinked="1"/>
        <c:majorTickMark val="none"/>
        <c:minorTickMark val="none"/>
        <c:tickLblPos val="nextTo"/>
        <c:crossAx val="181120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[Excel_Production_Dashboard.xlsx]Bar Chart!PivotTable2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i="1" u="sng">
                <a:solidFill>
                  <a:sysClr val="windowText" lastClr="000000"/>
                </a:solidFill>
                <a:latin typeface="Arial Black" panose="020B0A04020102020204" pitchFamily="34" charset="0"/>
              </a:rPr>
              <a:t>No.</a:t>
            </a:r>
            <a:r>
              <a:rPr lang="en-US" b="1" i="1" u="sng" baseline="0">
                <a:solidFill>
                  <a:sysClr val="windowText" lastClr="000000"/>
                </a:solidFill>
                <a:latin typeface="Arial Black" panose="020B0A04020102020204" pitchFamily="34" charset="0"/>
              </a:rPr>
              <a:t> of Task </a:t>
            </a:r>
          </a:p>
          <a:p>
            <a:pPr>
              <a:defRPr>
                <a:solidFill>
                  <a:sysClr val="windowText" lastClr="000000"/>
                </a:solidFill>
              </a:defRPr>
            </a:pPr>
            <a:r>
              <a:rPr lang="en-US" b="1" i="1" u="sng" baseline="0">
                <a:solidFill>
                  <a:sysClr val="windowText" lastClr="000000"/>
                </a:solidFill>
                <a:latin typeface="Arial Black" panose="020B0A04020102020204" pitchFamily="34" charset="0"/>
              </a:rPr>
              <a:t>by Manager</a:t>
            </a:r>
            <a:endParaRPr lang="en-US" b="1" i="1" u="sng">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 Chart'!$B$3</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'Bar Chart'!$B$4:$B$14</c:f>
              <c:numCache>
                <c:formatCode>General</c:formatCode>
                <c:ptCount val="10"/>
                <c:pt idx="0">
                  <c:v>719</c:v>
                </c:pt>
                <c:pt idx="1">
                  <c:v>235</c:v>
                </c:pt>
                <c:pt idx="2">
                  <c:v>373</c:v>
                </c:pt>
                <c:pt idx="3">
                  <c:v>292</c:v>
                </c:pt>
                <c:pt idx="4">
                  <c:v>1164</c:v>
                </c:pt>
                <c:pt idx="5">
                  <c:v>815</c:v>
                </c:pt>
                <c:pt idx="6">
                  <c:v>466</c:v>
                </c:pt>
                <c:pt idx="7">
                  <c:v>730</c:v>
                </c:pt>
                <c:pt idx="8">
                  <c:v>2190</c:v>
                </c:pt>
                <c:pt idx="9">
                  <c:v>276</c:v>
                </c:pt>
              </c:numCache>
            </c:numRef>
          </c:val>
          <c:extLst>
            <c:ext xmlns:c16="http://schemas.microsoft.com/office/drawing/2014/chart" uri="{C3380CC4-5D6E-409C-BE32-E72D297353CC}">
              <c16:uniqueId val="{00000000-1D0B-4318-ACB0-97107ADD1546}"/>
            </c:ext>
          </c:extLst>
        </c:ser>
        <c:dLbls>
          <c:showLegendKey val="0"/>
          <c:showVal val="1"/>
          <c:showCatName val="0"/>
          <c:showSerName val="0"/>
          <c:showPercent val="0"/>
          <c:showBubbleSize val="0"/>
        </c:dLbls>
        <c:gapWidth val="150"/>
        <c:shape val="box"/>
        <c:axId val="1811225280"/>
        <c:axId val="1811224320"/>
        <c:axId val="0"/>
      </c:bar3DChart>
      <c:catAx>
        <c:axId val="181122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11224320"/>
        <c:crosses val="autoZero"/>
        <c:auto val="1"/>
        <c:lblAlgn val="ctr"/>
        <c:lblOffset val="100"/>
        <c:noMultiLvlLbl val="0"/>
      </c:catAx>
      <c:valAx>
        <c:axId val="1811224320"/>
        <c:scaling>
          <c:orientation val="minMax"/>
        </c:scaling>
        <c:delete val="1"/>
        <c:axPos val="b"/>
        <c:numFmt formatCode="General" sourceLinked="1"/>
        <c:majorTickMark val="none"/>
        <c:minorTickMark val="none"/>
        <c:tickLblPos val="nextTo"/>
        <c:crossAx val="1811225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[Excel_Production_Dashboard.xlsx]Line Chart!PivotTable4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latin typeface="Arial Black" panose="020B0A04020102020204" pitchFamily="34" charset="0"/>
              </a:rPr>
              <a:t>Units</a:t>
            </a:r>
            <a:r>
              <a:rPr lang="en-US" b="1" i="1" u="sng" baseline="0">
                <a:solidFill>
                  <a:sysClr val="windowText" lastClr="000000"/>
                </a:solidFill>
                <a:latin typeface="Arial Black" panose="020B0A04020102020204" pitchFamily="34" charset="0"/>
              </a:rPr>
              <a:t> Produced by Year &amp; Month</a:t>
            </a:r>
            <a:endParaRPr lang="en-US" b="1" i="1" u="sng">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'Line Chart'!$B$3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 Chart'!$A$4:$A$19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'Line Chart'!$B$4:$B$19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8731-4B4B-B517-935D0519BF5B}"/>
            </c:ext>
          </c:extLst>
        </c:ser>
        <c:dLbls>
          <c:showLegendKey val="0"/>
          <c:showVal val="1"/>
          <c:showCatName val="0"/>
          <c:showSerName val="0"/>
          <c:showPercent val="0"/>
          <c:showBubbleSize val="0"/>
        </c:dLbls>
        <c:axId val="1823260672"/>
        <c:axId val="1823258752"/>
        <c:axId val="1982714096"/>
      </c:line3DChart>
      <c:catAx>
        <c:axId val="182326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3258752"/>
        <c:crosses val="autoZero"/>
        <c:auto val="1"/>
        <c:lblAlgn val="ctr"/>
        <c:lblOffset val="100"/>
        <c:noMultiLvlLbl val="0"/>
      </c:catAx>
      <c:valAx>
        <c:axId val="1823258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3260672"/>
        <c:crosses val="autoZero"/>
        <c:crossBetween val="between"/>
      </c:valAx>
      <c:serAx>
        <c:axId val="1982714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5875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[Excel_Production_Dashboard.xlsx]Pie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latin typeface="Arial Black" panose="020B0A04020102020204" pitchFamily="34" charset="0"/>
              </a:rPr>
              <a:t>Average</a:t>
            </a:r>
            <a:r>
              <a:rPr lang="en-US" b="1" i="1" u="sng" baseline="0">
                <a:solidFill>
                  <a:schemeClr val="tx1"/>
                </a:solidFill>
                <a:latin typeface="Arial Black" panose="020B0A04020102020204" pitchFamily="34" charset="0"/>
              </a:rPr>
              <a:t> Production Cost Per Unit by Product Type</a:t>
            </a:r>
            <a:endParaRPr lang="en-US" b="1" i="1" u="sng">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93273162283286"/>
              <c:y val="-0.239407014421704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5">
              <a:lumMod val="40000"/>
              <a:lumOff val="60000"/>
            </a:schemeClr>
          </a:solidFill>
          <a:ln w="25400">
            <a:solidFill>
              <a:schemeClr val="lt1"/>
            </a:solidFill>
          </a:ln>
          <a:effectLst/>
          <a:sp3d contourW="25400">
            <a:contourClr>
              <a:schemeClr val="lt1"/>
            </a:contourClr>
          </a:sp3d>
        </c:spPr>
        <c:dLbl>
          <c:idx val="0"/>
          <c:layout>
            <c:manualLayout>
              <c:x val="-0.21849617012159195"/>
              <c:y val="-0.207128306722853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0.20061420893816845"/>
              <c:y val="9.4264336360939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bg2">
              <a:lumMod val="75000"/>
            </a:schemeClr>
          </a:solidFill>
          <a:ln w="25400">
            <a:solidFill>
              <a:schemeClr val="lt1"/>
            </a:solidFill>
          </a:ln>
          <a:effectLst/>
          <a:sp3d contourW="25400">
            <a:contourClr>
              <a:schemeClr val="lt1"/>
            </a:contourClr>
          </a:sp3d>
        </c:spPr>
        <c:dLbl>
          <c:idx val="0"/>
          <c:layout>
            <c:manualLayout>
              <c:x val="0.16021345546092453"/>
              <c:y val="0.102316874569783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Chart'!$B$3</c:f>
              <c:strCache>
                <c:ptCount val="1"/>
                <c:pt idx="0">
                  <c:v>Total</c:v>
                </c:pt>
              </c:strCache>
            </c:strRef>
          </c:tx>
          <c:dPt>
            <c:idx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F515-44AA-89AD-ACBCE66A7D31}"/>
              </c:ext>
            </c:extLst>
          </c:dPt>
          <c:dPt>
            <c:idx val="1"/>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15-44AA-89AD-ACBCE66A7D31}"/>
              </c:ext>
            </c:extLst>
          </c:dPt>
          <c:dPt>
            <c:idx val="2"/>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F515-44AA-89AD-ACBCE66A7D31}"/>
              </c:ext>
            </c:extLst>
          </c:dPt>
          <c:dPt>
            <c:idx val="3"/>
            <c:bubble3D val="0"/>
            <c:spPr>
              <a:solidFill>
                <a:schemeClr val="bg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15-44AA-89AD-ACBCE66A7D31}"/>
              </c:ext>
            </c:extLst>
          </c:dPt>
          <c:dLbls>
            <c:dLbl>
              <c:idx val="0"/>
              <c:layout>
                <c:manualLayout>
                  <c:x val="-0.20061420893816845"/>
                  <c:y val="9.426433636093996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515-44AA-89AD-ACBCE66A7D31}"/>
                </c:ext>
              </c:extLst>
            </c:dLbl>
            <c:dLbl>
              <c:idx val="1"/>
              <c:layout>
                <c:manualLayout>
                  <c:x val="-0.21849617012159195"/>
                  <c:y val="-0.2071283067228536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15-44AA-89AD-ACBCE66A7D31}"/>
                </c:ext>
              </c:extLst>
            </c:dLbl>
            <c:dLbl>
              <c:idx val="2"/>
              <c:layout>
                <c:manualLayout>
                  <c:x val="0.2193273162283286"/>
                  <c:y val="-0.2394070144217047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515-44AA-89AD-ACBCE66A7D31}"/>
                </c:ext>
              </c:extLst>
            </c:dLbl>
            <c:dLbl>
              <c:idx val="3"/>
              <c:layout>
                <c:manualLayout>
                  <c:x val="0.16021345546092453"/>
                  <c:y val="0.102316874569783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15-44AA-89AD-ACBCE66A7D3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4"/>
                <c:pt idx="0">
                  <c:v>Automobiles</c:v>
                </c:pt>
                <c:pt idx="1">
                  <c:v>Electronics</c:v>
                </c:pt>
                <c:pt idx="2">
                  <c:v>Furniture</c:v>
                </c:pt>
                <c:pt idx="3">
                  <c:v>Machinery</c:v>
                </c:pt>
              </c:strCache>
            </c:strRef>
          </c:cat>
          <c:val>
            <c:numRef>
              <c:f>'Pie Chart'!$B$4:$B$8</c:f>
              <c:numCache>
                <c:formatCode>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F515-44AA-89AD-ACBCE66A7D3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[Excel_Production_Dashboard.xlsx]Column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ProductType </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45537340619307E-2"/>
          <c:y val="0.12663157894736843"/>
          <c:w val="0.94990892531876137"/>
          <c:h val="0.78195911037436105"/>
        </c:manualLayout>
      </c:layout>
      <c:bar3DChart>
        <c:barDir val="col"/>
        <c:grouping val="clustered"/>
        <c:varyColors val="0"/>
        <c:ser>
          <c:idx val="0"/>
          <c:order val="0"/>
          <c:tx>
            <c:strRef>
              <c:f>'Column chart'!$B$3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'Column chart'!$A$4:$A$8</c:f>
              <c:strCache>
                <c:ptCount val="4"/>
                <c:pt idx="0">
                  <c:v>Automobiles</c:v>
                </c:pt>
                <c:pt idx="1">
                  <c:v>Electronics</c:v>
                </c:pt>
                <c:pt idx="2">
                  <c:v>Furniture</c:v>
                </c:pt>
                <c:pt idx="3">
                  <c:v>Machinery</c:v>
                </c:pt>
              </c:strCache>
            </c:strRef>
          </c:cat>
          <c:val>
            <c:numRef>
              <c:f>'Column chart'!$B$4:$B$8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E31B-4319-B6E6-18CE856403C6}"/>
            </c:ext>
          </c:extLst>
        </c:ser>
        <c:dLbls>
          <c:showLegendKey val="0"/>
          <c:showVal val="0"/>
          <c:showCatName val="0"/>
          <c:showSerName val="0"/>
          <c:showPercent val="0"/>
          <c:showBubbleSize val="0"/>
        </c:dLbls>
        <c:gapWidth val="150"/>
        <c:shape val="box"/>
        <c:axId val="1811206080"/>
        <c:axId val="1811190240"/>
        <c:axId val="0"/>
      </c:bar3DChart>
      <c:catAx>
        <c:axId val="1811206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ysClr val="windowText" lastClr="000000"/>
                </a:solidFill>
                <a:latin typeface="+mn-lt"/>
                <a:ea typeface="+mn-ea"/>
                <a:cs typeface="+mn-cs"/>
              </a:defRPr>
            </a:pPr>
            <a:endParaRPr lang="en-US"/>
          </a:p>
        </c:txPr>
        <c:crossAx val="1811190240"/>
        <c:crosses val="autoZero"/>
        <c:auto val="1"/>
        <c:lblAlgn val="ctr"/>
        <c:lblOffset val="100"/>
        <c:noMultiLvlLbl val="0"/>
      </c:catAx>
      <c:valAx>
        <c:axId val="1811190240"/>
        <c:scaling>
          <c:orientation val="minMax"/>
        </c:scaling>
        <c:delete val="1"/>
        <c:axPos val="l"/>
        <c:numFmt formatCode="_ * #,##0_ ;_ * \-#,##0_ ;_ * &quot;-&quot;??_ ;_ @_ " sourceLinked="1"/>
        <c:majorTickMark val="none"/>
        <c:minorTickMark val="none"/>
        <c:tickLblPos val="nextTo"/>
        <c:crossAx val="181120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[Excel_Production_Dashboard.xlsx]Bar Chart!PivotTable2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i="1" u="sng">
                <a:solidFill>
                  <a:sysClr val="windowText" lastClr="000000"/>
                </a:solidFill>
                <a:latin typeface="Arial Black" panose="020B0A04020102020204" pitchFamily="34" charset="0"/>
              </a:rPr>
              <a:t>No.</a:t>
            </a:r>
            <a:r>
              <a:rPr lang="en-US" b="1" i="1" u="sng" baseline="0">
                <a:solidFill>
                  <a:sysClr val="windowText" lastClr="000000"/>
                </a:solidFill>
                <a:latin typeface="Arial Black" panose="020B0A04020102020204" pitchFamily="34" charset="0"/>
              </a:rPr>
              <a:t> of Task </a:t>
            </a:r>
          </a:p>
          <a:p>
            <a:pPr>
              <a:defRPr>
                <a:solidFill>
                  <a:sysClr val="windowText" lastClr="000000"/>
                </a:solidFill>
              </a:defRPr>
            </a:pPr>
            <a:r>
              <a:rPr lang="en-US" b="1" i="1" u="sng" baseline="0">
                <a:solidFill>
                  <a:sysClr val="windowText" lastClr="000000"/>
                </a:solidFill>
                <a:latin typeface="Arial Black" panose="020B0A04020102020204" pitchFamily="34" charset="0"/>
              </a:rPr>
              <a:t>by Manager</a:t>
            </a:r>
            <a:endParaRPr lang="en-US" b="1" i="1" u="sng">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 Chart'!$B$3</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'Bar Chart'!$B$4:$B$14</c:f>
              <c:numCache>
                <c:formatCode>General</c:formatCode>
                <c:ptCount val="10"/>
                <c:pt idx="0">
                  <c:v>719</c:v>
                </c:pt>
                <c:pt idx="1">
                  <c:v>235</c:v>
                </c:pt>
                <c:pt idx="2">
                  <c:v>373</c:v>
                </c:pt>
                <c:pt idx="3">
                  <c:v>292</c:v>
                </c:pt>
                <c:pt idx="4">
                  <c:v>1164</c:v>
                </c:pt>
                <c:pt idx="5">
                  <c:v>815</c:v>
                </c:pt>
                <c:pt idx="6">
                  <c:v>466</c:v>
                </c:pt>
                <c:pt idx="7">
                  <c:v>730</c:v>
                </c:pt>
                <c:pt idx="8">
                  <c:v>2190</c:v>
                </c:pt>
                <c:pt idx="9">
                  <c:v>276</c:v>
                </c:pt>
              </c:numCache>
            </c:numRef>
          </c:val>
          <c:extLst>
            <c:ext xmlns:c16="http://schemas.microsoft.com/office/drawing/2014/chart" uri="{C3380CC4-5D6E-409C-BE32-E72D297353CC}">
              <c16:uniqueId val="{00000000-1C7A-4EF2-A476-F5DBBC651F9E}"/>
            </c:ext>
          </c:extLst>
        </c:ser>
        <c:dLbls>
          <c:showLegendKey val="0"/>
          <c:showVal val="1"/>
          <c:showCatName val="0"/>
          <c:showSerName val="0"/>
          <c:showPercent val="0"/>
          <c:showBubbleSize val="0"/>
        </c:dLbls>
        <c:gapWidth val="150"/>
        <c:shape val="box"/>
        <c:axId val="1811225280"/>
        <c:axId val="1811224320"/>
        <c:axId val="0"/>
      </c:bar3DChart>
      <c:catAx>
        <c:axId val="181122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11224320"/>
        <c:crosses val="autoZero"/>
        <c:auto val="1"/>
        <c:lblAlgn val="ctr"/>
        <c:lblOffset val="100"/>
        <c:noMultiLvlLbl val="0"/>
      </c:catAx>
      <c:valAx>
        <c:axId val="1811224320"/>
        <c:scaling>
          <c:orientation val="minMax"/>
        </c:scaling>
        <c:delete val="1"/>
        <c:axPos val="b"/>
        <c:numFmt formatCode="General" sourceLinked="1"/>
        <c:majorTickMark val="none"/>
        <c:minorTickMark val="none"/>
        <c:tickLblPos val="nextTo"/>
        <c:crossAx val="1811225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[Excel_Production_Dashboard.xlsx]Line Chart!PivotTable4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latin typeface="Arial Black" panose="020B0A04020102020204" pitchFamily="34" charset="0"/>
              </a:rPr>
              <a:t>Units</a:t>
            </a:r>
            <a:r>
              <a:rPr lang="en-US" b="1" i="1" u="sng" baseline="0">
                <a:solidFill>
                  <a:sysClr val="windowText" lastClr="000000"/>
                </a:solidFill>
                <a:latin typeface="Arial Black" panose="020B0A04020102020204" pitchFamily="34" charset="0"/>
              </a:rPr>
              <a:t> Produced by Year &amp; Month</a:t>
            </a:r>
            <a:endParaRPr lang="en-US" b="1" i="1" u="sng">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'Line Chart'!$B$3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 Chart'!$A$4:$A$19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'Line Chart'!$B$4:$B$19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F45B-40BC-B77B-2C4B3213727B}"/>
            </c:ext>
          </c:extLst>
        </c:ser>
        <c:dLbls>
          <c:showLegendKey val="0"/>
          <c:showVal val="1"/>
          <c:showCatName val="0"/>
          <c:showSerName val="0"/>
          <c:showPercent val="0"/>
          <c:showBubbleSize val="0"/>
        </c:dLbls>
        <c:axId val="1823260672"/>
        <c:axId val="1823258752"/>
        <c:axId val="1982714096"/>
      </c:line3DChart>
      <c:catAx>
        <c:axId val="182326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3258752"/>
        <c:crosses val="autoZero"/>
        <c:auto val="1"/>
        <c:lblAlgn val="ctr"/>
        <c:lblOffset val="100"/>
        <c:noMultiLvlLbl val="0"/>
      </c:catAx>
      <c:valAx>
        <c:axId val="1823258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3260672"/>
        <c:crosses val="autoZero"/>
        <c:crossBetween val="between"/>
      </c:valAx>
      <c:serAx>
        <c:axId val="1982714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5875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[Excel_Production_Dashboard.xlsx]Pie 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latin typeface="Arial Black" panose="020B0A04020102020204" pitchFamily="34" charset="0"/>
              </a:rPr>
              <a:t>Average</a:t>
            </a:r>
            <a:r>
              <a:rPr lang="en-US" b="1" i="1" u="sng" baseline="0">
                <a:solidFill>
                  <a:schemeClr val="tx1"/>
                </a:solidFill>
                <a:latin typeface="Arial Black" panose="020B0A04020102020204" pitchFamily="34" charset="0"/>
              </a:rPr>
              <a:t> Production Cost Per Unit by Product Type</a:t>
            </a:r>
            <a:endParaRPr lang="en-US" b="1" i="1" u="sng">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93273162283286"/>
              <c:y val="-0.239407014421704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5">
              <a:lumMod val="40000"/>
              <a:lumOff val="60000"/>
            </a:schemeClr>
          </a:solidFill>
          <a:ln w="25400">
            <a:solidFill>
              <a:schemeClr val="lt1"/>
            </a:solidFill>
          </a:ln>
          <a:effectLst/>
          <a:sp3d contourW="25400">
            <a:contourClr>
              <a:schemeClr val="lt1"/>
            </a:contourClr>
          </a:sp3d>
        </c:spPr>
        <c:dLbl>
          <c:idx val="0"/>
          <c:layout>
            <c:manualLayout>
              <c:x val="-0.21849617012159195"/>
              <c:y val="-0.207128306722853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0.20061420893816845"/>
              <c:y val="9.4264336360939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bg2">
              <a:lumMod val="75000"/>
            </a:schemeClr>
          </a:solidFill>
          <a:ln w="25400">
            <a:solidFill>
              <a:schemeClr val="lt1"/>
            </a:solidFill>
          </a:ln>
          <a:effectLst/>
          <a:sp3d contourW="25400">
            <a:contourClr>
              <a:schemeClr val="lt1"/>
            </a:contourClr>
          </a:sp3d>
        </c:spPr>
        <c:dLbl>
          <c:idx val="0"/>
          <c:layout>
            <c:manualLayout>
              <c:x val="0.16021345546092453"/>
              <c:y val="0.102316874569783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0.20061420893816845"/>
              <c:y val="9.4264336360939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5">
              <a:lumMod val="40000"/>
              <a:lumOff val="60000"/>
            </a:schemeClr>
          </a:solidFill>
          <a:ln w="25400">
            <a:solidFill>
              <a:schemeClr val="lt1"/>
            </a:solidFill>
          </a:ln>
          <a:effectLst/>
          <a:sp3d contourW="25400">
            <a:contourClr>
              <a:schemeClr val="lt1"/>
            </a:contourClr>
          </a:sp3d>
        </c:spPr>
        <c:dLbl>
          <c:idx val="0"/>
          <c:layout>
            <c:manualLayout>
              <c:x val="-0.21849617012159195"/>
              <c:y val="-0.207128306722853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93273162283286"/>
              <c:y val="-0.239407014421704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bg2">
              <a:lumMod val="75000"/>
            </a:schemeClr>
          </a:solidFill>
          <a:ln w="25400">
            <a:solidFill>
              <a:schemeClr val="lt1"/>
            </a:solidFill>
          </a:ln>
          <a:effectLst/>
          <a:sp3d contourW="25400">
            <a:contourClr>
              <a:schemeClr val="lt1"/>
            </a:contourClr>
          </a:sp3d>
        </c:spPr>
        <c:dLbl>
          <c:idx val="0"/>
          <c:layout>
            <c:manualLayout>
              <c:x val="0.16021345546092453"/>
              <c:y val="0.102316874569783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0.20061420893816845"/>
              <c:y val="9.4264336360939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5">
              <a:lumMod val="40000"/>
              <a:lumOff val="60000"/>
            </a:schemeClr>
          </a:solidFill>
          <a:ln w="25400">
            <a:solidFill>
              <a:schemeClr val="lt1"/>
            </a:solidFill>
          </a:ln>
          <a:effectLst/>
          <a:sp3d contourW="25400">
            <a:contourClr>
              <a:schemeClr val="lt1"/>
            </a:contourClr>
          </a:sp3d>
        </c:spPr>
        <c:dLbl>
          <c:idx val="0"/>
          <c:layout>
            <c:manualLayout>
              <c:x val="-0.21849617012159195"/>
              <c:y val="-0.207128306722853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93273162283286"/>
              <c:y val="-0.239407014421704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bg2">
              <a:lumMod val="75000"/>
            </a:schemeClr>
          </a:solidFill>
          <a:ln w="25400">
            <a:solidFill>
              <a:schemeClr val="lt1"/>
            </a:solidFill>
          </a:ln>
          <a:effectLst/>
          <a:sp3d contourW="25400">
            <a:contourClr>
              <a:schemeClr val="lt1"/>
            </a:contourClr>
          </a:sp3d>
        </c:spPr>
        <c:dLbl>
          <c:idx val="0"/>
          <c:layout>
            <c:manualLayout>
              <c:x val="0.16021345546092453"/>
              <c:y val="0.102316874569783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166579177602803E-2"/>
          <c:y val="0.28064468877608972"/>
          <c:w val="0.82611128608923889"/>
          <c:h val="0.6303962716505539"/>
        </c:manualLayout>
      </c:layout>
      <c:pie3DChart>
        <c:varyColors val="1"/>
        <c:ser>
          <c:idx val="0"/>
          <c:order val="0"/>
          <c:tx>
            <c:strRef>
              <c:f>'Pie Chart'!$B$3</c:f>
              <c:strCache>
                <c:ptCount val="1"/>
                <c:pt idx="0">
                  <c:v>Total</c:v>
                </c:pt>
              </c:strCache>
            </c:strRef>
          </c:tx>
          <c:dPt>
            <c:idx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96-4E6A-8BD1-2807EB86D566}"/>
              </c:ext>
            </c:extLst>
          </c:dPt>
          <c:dPt>
            <c:idx val="1"/>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96-4E6A-8BD1-2807EB86D566}"/>
              </c:ext>
            </c:extLst>
          </c:dPt>
          <c:dPt>
            <c:idx val="2"/>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96-4E6A-8BD1-2807EB86D566}"/>
              </c:ext>
            </c:extLst>
          </c:dPt>
          <c:dPt>
            <c:idx val="3"/>
            <c:bubble3D val="0"/>
            <c:spPr>
              <a:solidFill>
                <a:schemeClr val="bg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7196-4E6A-8BD1-2807EB86D566}"/>
              </c:ext>
            </c:extLst>
          </c:dPt>
          <c:dLbls>
            <c:dLbl>
              <c:idx val="0"/>
              <c:layout>
                <c:manualLayout>
                  <c:x val="-0.20061420893816845"/>
                  <c:y val="9.426433636093996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96-4E6A-8BD1-2807EB86D566}"/>
                </c:ext>
              </c:extLst>
            </c:dLbl>
            <c:dLbl>
              <c:idx val="1"/>
              <c:layout>
                <c:manualLayout>
                  <c:x val="-0.21849617012159195"/>
                  <c:y val="-0.2071283067228536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96-4E6A-8BD1-2807EB86D566}"/>
                </c:ext>
              </c:extLst>
            </c:dLbl>
            <c:dLbl>
              <c:idx val="2"/>
              <c:layout>
                <c:manualLayout>
                  <c:x val="0.2193273162283286"/>
                  <c:y val="-0.2394070144217047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96-4E6A-8BD1-2807EB86D566}"/>
                </c:ext>
              </c:extLst>
            </c:dLbl>
            <c:dLbl>
              <c:idx val="3"/>
              <c:layout>
                <c:manualLayout>
                  <c:x val="0.16021345546092453"/>
                  <c:y val="0.102316874569783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196-4E6A-8BD1-2807EB86D56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4"/>
                <c:pt idx="0">
                  <c:v>Automobiles</c:v>
                </c:pt>
                <c:pt idx="1">
                  <c:v>Electronics</c:v>
                </c:pt>
                <c:pt idx="2">
                  <c:v>Furniture</c:v>
                </c:pt>
                <c:pt idx="3">
                  <c:v>Machinery</c:v>
                </c:pt>
              </c:strCache>
            </c:strRef>
          </c:cat>
          <c:val>
            <c:numRef>
              <c:f>'Pie Chart'!$B$4:$B$8</c:f>
              <c:numCache>
                <c:formatCode>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7196-4E6A-8BD1-2807EB86D56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4</xdr:row>
      <xdr:rowOff>167640</xdr:rowOff>
    </xdr:from>
    <xdr:to>
      <xdr:col>13</xdr:col>
      <xdr:colOff>83820</xdr:colOff>
      <xdr:row>24</xdr:row>
      <xdr:rowOff>129540</xdr:rowOff>
    </xdr:to>
    <xdr:graphicFrame macro="">
      <xdr:nvGraphicFramePr>
        <xdr:cNvPr id="2" name="Chart 1">
          <a:extLst>
            <a:ext uri="{FF2B5EF4-FFF2-40B4-BE49-F238E27FC236}">
              <a16:creationId xmlns:a16="http://schemas.microsoft.com/office/drawing/2014/main" id="{000355A9-D19C-FC4E-A76C-4091A6361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3</xdr:row>
      <xdr:rowOff>68580</xdr:rowOff>
    </xdr:from>
    <xdr:to>
      <xdr:col>13</xdr:col>
      <xdr:colOff>388620</xdr:colOff>
      <xdr:row>22</xdr:row>
      <xdr:rowOff>144780</xdr:rowOff>
    </xdr:to>
    <xdr:graphicFrame macro="">
      <xdr:nvGraphicFramePr>
        <xdr:cNvPr id="2" name="Chart 1">
          <a:extLst>
            <a:ext uri="{FF2B5EF4-FFF2-40B4-BE49-F238E27FC236}">
              <a16:creationId xmlns:a16="http://schemas.microsoft.com/office/drawing/2014/main" id="{98BB428F-2B6D-2570-E087-184D0C75C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716280</xdr:colOff>
      <xdr:row>5</xdr:row>
      <xdr:rowOff>64770</xdr:rowOff>
    </xdr:from>
    <xdr:to>
      <xdr:col>12</xdr:col>
      <xdr:colOff>426720</xdr:colOff>
      <xdr:row>22</xdr:row>
      <xdr:rowOff>38100</xdr:rowOff>
    </xdr:to>
    <xdr:graphicFrame macro="">
      <xdr:nvGraphicFramePr>
        <xdr:cNvPr id="3" name="Chart 2">
          <a:extLst>
            <a:ext uri="{FF2B5EF4-FFF2-40B4-BE49-F238E27FC236}">
              <a16:creationId xmlns:a16="http://schemas.microsoft.com/office/drawing/2014/main" id="{9F1F4178-B4E2-8E8E-BF2E-18A6EA6F4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5</xdr:row>
      <xdr:rowOff>38100</xdr:rowOff>
    </xdr:from>
    <xdr:to>
      <xdr:col>13</xdr:col>
      <xdr:colOff>68580</xdr:colOff>
      <xdr:row>25</xdr:row>
      <xdr:rowOff>106680</xdr:rowOff>
    </xdr:to>
    <xdr:graphicFrame macro="">
      <xdr:nvGraphicFramePr>
        <xdr:cNvPr id="2" name="Chart 1">
          <a:extLst>
            <a:ext uri="{FF2B5EF4-FFF2-40B4-BE49-F238E27FC236}">
              <a16:creationId xmlns:a16="http://schemas.microsoft.com/office/drawing/2014/main" id="{6B1B90EE-69B9-7E80-D9AE-B7202ABAA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106680</xdr:colOff>
      <xdr:row>14</xdr:row>
      <xdr:rowOff>38100</xdr:rowOff>
    </xdr:from>
    <xdr:to>
      <xdr:col>10</xdr:col>
      <xdr:colOff>434340</xdr:colOff>
      <xdr:row>34</xdr:row>
      <xdr:rowOff>0</xdr:rowOff>
    </xdr:to>
    <xdr:graphicFrame macro="">
      <xdr:nvGraphicFramePr>
        <xdr:cNvPr id="3" name="Chart 2">
          <a:extLst>
            <a:ext uri="{FF2B5EF4-FFF2-40B4-BE49-F238E27FC236}">
              <a16:creationId xmlns:a16="http://schemas.microsoft.com/office/drawing/2014/main" id="{F0F31BF3-DFA5-45D4-96A6-E5A7D06E1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518160</xdr:colOff>
      <xdr:row>14</xdr:row>
      <xdr:rowOff>53340</xdr:rowOff>
    </xdr:from>
    <xdr:to>
      <xdr:col>22</xdr:col>
      <xdr:colOff>350520</xdr:colOff>
      <xdr:row>33</xdr:row>
      <xdr:rowOff>144780</xdr:rowOff>
    </xdr:to>
    <xdr:graphicFrame macro="">
      <xdr:nvGraphicFramePr>
        <xdr:cNvPr id="4" name="Chart 3">
          <a:extLst>
            <a:ext uri="{FF2B5EF4-FFF2-40B4-BE49-F238E27FC236}">
              <a16:creationId xmlns:a16="http://schemas.microsoft.com/office/drawing/2014/main" id="{7A8AF40F-8132-432B-8184-B7DCD1BE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35</xdr:row>
      <xdr:rowOff>76200</xdr:rowOff>
    </xdr:from>
    <xdr:to>
      <xdr:col>10</xdr:col>
      <xdr:colOff>449580</xdr:colOff>
      <xdr:row>53</xdr:row>
      <xdr:rowOff>22860</xdr:rowOff>
    </xdr:to>
    <xdr:graphicFrame macro="">
      <xdr:nvGraphicFramePr>
        <xdr:cNvPr id="5" name="Chart 4">
          <a:extLst>
            <a:ext uri="{FF2B5EF4-FFF2-40B4-BE49-F238E27FC236}">
              <a16:creationId xmlns:a16="http://schemas.microsoft.com/office/drawing/2014/main" id="{422E6B7C-BD67-43D3-B40C-43754C7FF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533400</xdr:colOff>
      <xdr:row>35</xdr:row>
      <xdr:rowOff>30480</xdr:rowOff>
    </xdr:from>
    <xdr:to>
      <xdr:col>22</xdr:col>
      <xdr:colOff>312420</xdr:colOff>
      <xdr:row>53</xdr:row>
      <xdr:rowOff>83820</xdr:rowOff>
    </xdr:to>
    <xdr:graphicFrame macro="">
      <xdr:nvGraphicFramePr>
        <xdr:cNvPr id="6" name="Chart 5">
          <a:extLst>
            <a:ext uri="{FF2B5EF4-FFF2-40B4-BE49-F238E27FC236}">
              <a16:creationId xmlns:a16="http://schemas.microsoft.com/office/drawing/2014/main" id="{7E03E899-B73B-42E6-B66D-E33EF4CC4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198120</xdr:colOff>
      <xdr:row>4</xdr:row>
      <xdr:rowOff>38101</xdr:rowOff>
    </xdr:from>
    <xdr:to>
      <xdr:col>5</xdr:col>
      <xdr:colOff>472440</xdr:colOff>
      <xdr:row>13</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CDB679-C9E1-BAB2-78EA-4915B85FF5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6255" y="770793"/>
              <a:ext cx="2706858" cy="1709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563880</xdr:colOff>
      <xdr:row>4</xdr:row>
      <xdr:rowOff>30481</xdr:rowOff>
    </xdr:from>
    <xdr:to>
      <xdr:col>10</xdr:col>
      <xdr:colOff>411480</xdr:colOff>
      <xdr:row>13</xdr:row>
      <xdr:rowOff>60960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C609778-5E44-3F59-C004-3A02D1B83C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04553" y="763173"/>
              <a:ext cx="2888273" cy="1679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4</xdr:row>
      <xdr:rowOff>68581</xdr:rowOff>
    </xdr:from>
    <xdr:to>
      <xdr:col>17</xdr:col>
      <xdr:colOff>274320</xdr:colOff>
      <xdr:row>13</xdr:row>
      <xdr:rowOff>137160</xdr:rowOff>
    </xdr:to>
    <mc:AlternateContent xmlns:mc="http://schemas.openxmlformats.org/markup-compatibility/2006">
      <mc:Choice xmlns:a14="http://schemas.microsoft.com/office/drawing/2010/main" Requires="a14">
        <xdr:graphicFrame macro="">
          <xdr:nvGraphicFramePr>
            <xdr:cNvPr id="9" name="Age Groups">
              <a:extLst>
                <a:ext uri="{FF2B5EF4-FFF2-40B4-BE49-F238E27FC236}">
                  <a16:creationId xmlns:a16="http://schemas.microsoft.com/office/drawing/2014/main" id="{913FF0E8-F4B6-0137-6135-81DC8E803CA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869115" y="801273"/>
              <a:ext cx="2743493" cy="1717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4</xdr:row>
      <xdr:rowOff>68580</xdr:rowOff>
    </xdr:from>
    <xdr:to>
      <xdr:col>22</xdr:col>
      <xdr:colOff>182880</xdr:colOff>
      <xdr:row>13</xdr:row>
      <xdr:rowOff>68580</xdr:rowOff>
    </xdr:to>
    <mc:AlternateContent xmlns:mc="http://schemas.openxmlformats.org/markup-compatibility/2006">
      <mc:Choice xmlns:a14="http://schemas.microsoft.com/office/drawing/2010/main" Requires="a14">
        <xdr:graphicFrame macro="">
          <xdr:nvGraphicFramePr>
            <xdr:cNvPr id="10" name="Quarters (ProductionDate)">
              <a:extLst>
                <a:ext uri="{FF2B5EF4-FFF2-40B4-BE49-F238E27FC236}">
                  <a16:creationId xmlns:a16="http://schemas.microsoft.com/office/drawing/2014/main" id="{3440224D-985B-3110-7338-966355518591}"/>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0795488" y="801272"/>
              <a:ext cx="2766354" cy="1648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refreshedDate="45915.496489467594" createdVersion="8" refreshedVersion="8" minRefreshableVersion="3" recordCount="120" xr:uid="{6B635761-C5A3-436A-BB09-8C4F359FD28F}">
  <cacheSource type="worksheet">
    <worksheetSource ref="A1:K121" sheet="Production Dataset"/>
  </cacheSource>
  <cacheFields count="14">
    <cacheField name="ProductionID" numFmtId="0">
      <sharedItems containsSemiMixedTypes="0" containsString="0" containsNumber="1" containsInteger="1" minValue="1" maxValue="120" count="12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sharedItems>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535377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412"/>
    <n v="22288"/>
    <x v="0"/>
    <n v="25"/>
    <x v="0"/>
    <n v="54.097087378640779"/>
  </r>
  <r>
    <x v="1"/>
    <x v="1"/>
    <x v="1"/>
    <x v="1"/>
    <x v="1"/>
    <n v="430"/>
    <n v="66500"/>
    <x v="0"/>
    <n v="52"/>
    <x v="1"/>
    <n v="154.65116279069767"/>
  </r>
  <r>
    <x v="2"/>
    <x v="2"/>
    <x v="2"/>
    <x v="2"/>
    <x v="2"/>
    <n v="478"/>
    <n v="76076"/>
    <x v="1"/>
    <n v="36"/>
    <x v="2"/>
    <n v="159.15481171548117"/>
  </r>
  <r>
    <x v="3"/>
    <x v="3"/>
    <x v="1"/>
    <x v="3"/>
    <x v="2"/>
    <n v="459"/>
    <n v="17069"/>
    <x v="2"/>
    <n v="57"/>
    <x v="1"/>
    <n v="37.187363834422655"/>
  </r>
  <r>
    <x v="4"/>
    <x v="4"/>
    <x v="0"/>
    <x v="4"/>
    <x v="2"/>
    <n v="178"/>
    <n v="41349"/>
    <x v="1"/>
    <n v="26"/>
    <x v="0"/>
    <n v="232.29775280898878"/>
  </r>
  <r>
    <x v="5"/>
    <x v="5"/>
    <x v="1"/>
    <x v="4"/>
    <x v="2"/>
    <n v="401"/>
    <n v="19691"/>
    <x v="1"/>
    <n v="26"/>
    <x v="0"/>
    <n v="49.104738154613464"/>
  </r>
  <r>
    <x v="6"/>
    <x v="6"/>
    <x v="1"/>
    <x v="5"/>
    <x v="2"/>
    <n v="68"/>
    <n v="11696"/>
    <x v="1"/>
    <n v="28"/>
    <x v="0"/>
    <n v="172"/>
  </r>
  <r>
    <x v="7"/>
    <x v="7"/>
    <x v="1"/>
    <x v="6"/>
    <x v="3"/>
    <n v="447"/>
    <n v="52269"/>
    <x v="1"/>
    <n v="28"/>
    <x v="0"/>
    <n v="116.93288590604027"/>
  </r>
  <r>
    <x v="8"/>
    <x v="8"/>
    <x v="1"/>
    <x v="7"/>
    <x v="3"/>
    <n v="55"/>
    <n v="25893"/>
    <x v="1"/>
    <n v="42"/>
    <x v="2"/>
    <n v="470.78181818181821"/>
  </r>
  <r>
    <x v="9"/>
    <x v="9"/>
    <x v="1"/>
    <x v="7"/>
    <x v="0"/>
    <n v="396"/>
    <n v="38480"/>
    <x v="0"/>
    <n v="42"/>
    <x v="2"/>
    <n v="97.171717171717177"/>
  </r>
  <r>
    <x v="10"/>
    <x v="10"/>
    <x v="1"/>
    <x v="8"/>
    <x v="2"/>
    <n v="494"/>
    <n v="46767"/>
    <x v="0"/>
    <n v="25"/>
    <x v="0"/>
    <n v="94.670040485829958"/>
  </r>
  <r>
    <x v="11"/>
    <x v="11"/>
    <x v="1"/>
    <x v="8"/>
    <x v="0"/>
    <n v="462"/>
    <n v="26145"/>
    <x v="2"/>
    <n v="25"/>
    <x v="0"/>
    <n v="56.590909090909093"/>
  </r>
  <r>
    <x v="12"/>
    <x v="6"/>
    <x v="2"/>
    <x v="0"/>
    <x v="3"/>
    <n v="435"/>
    <n v="64090"/>
    <x v="0"/>
    <n v="25"/>
    <x v="0"/>
    <n v="147.33333333333334"/>
  </r>
  <r>
    <x v="13"/>
    <x v="12"/>
    <x v="0"/>
    <x v="4"/>
    <x v="0"/>
    <n v="332"/>
    <n v="679"/>
    <x v="0"/>
    <n v="26"/>
    <x v="0"/>
    <n v="2.0451807228915664"/>
  </r>
  <r>
    <x v="14"/>
    <x v="13"/>
    <x v="2"/>
    <x v="7"/>
    <x v="0"/>
    <n v="383"/>
    <n v="39008"/>
    <x v="2"/>
    <n v="42"/>
    <x v="2"/>
    <n v="101.8485639686684"/>
  </r>
  <r>
    <x v="15"/>
    <x v="14"/>
    <x v="2"/>
    <x v="4"/>
    <x v="1"/>
    <n v="193"/>
    <n v="18796"/>
    <x v="1"/>
    <n v="26"/>
    <x v="0"/>
    <n v="97.388601036269435"/>
  </r>
  <r>
    <x v="16"/>
    <x v="15"/>
    <x v="1"/>
    <x v="7"/>
    <x v="2"/>
    <n v="240"/>
    <n v="65052"/>
    <x v="0"/>
    <n v="42"/>
    <x v="2"/>
    <n v="271.05"/>
  </r>
  <r>
    <x v="17"/>
    <x v="16"/>
    <x v="1"/>
    <x v="9"/>
    <x v="0"/>
    <n v="363"/>
    <n v="38232"/>
    <x v="0"/>
    <n v="49"/>
    <x v="1"/>
    <n v="105.32231404958678"/>
  </r>
  <r>
    <x v="18"/>
    <x v="17"/>
    <x v="1"/>
    <x v="9"/>
    <x v="0"/>
    <n v="443"/>
    <n v="50652"/>
    <x v="1"/>
    <n v="49"/>
    <x v="1"/>
    <n v="114.33860045146727"/>
  </r>
  <r>
    <x v="19"/>
    <x v="18"/>
    <x v="1"/>
    <x v="7"/>
    <x v="3"/>
    <n v="331"/>
    <n v="27140"/>
    <x v="1"/>
    <n v="42"/>
    <x v="2"/>
    <n v="81.993957703927492"/>
  </r>
  <r>
    <x v="20"/>
    <x v="19"/>
    <x v="0"/>
    <x v="7"/>
    <x v="2"/>
    <n v="250"/>
    <n v="11385"/>
    <x v="1"/>
    <n v="42"/>
    <x v="2"/>
    <n v="45.54"/>
  </r>
  <r>
    <x v="21"/>
    <x v="20"/>
    <x v="1"/>
    <x v="9"/>
    <x v="2"/>
    <n v="180"/>
    <n v="33684"/>
    <x v="0"/>
    <n v="49"/>
    <x v="1"/>
    <n v="187.13333333333333"/>
  </r>
  <r>
    <x v="22"/>
    <x v="21"/>
    <x v="2"/>
    <x v="5"/>
    <x v="0"/>
    <n v="90"/>
    <n v="42328"/>
    <x v="0"/>
    <n v="28"/>
    <x v="0"/>
    <n v="470.31111111111113"/>
  </r>
  <r>
    <x v="23"/>
    <x v="22"/>
    <x v="0"/>
    <x v="3"/>
    <x v="2"/>
    <n v="458"/>
    <n v="42873"/>
    <x v="0"/>
    <n v="57"/>
    <x v="1"/>
    <n v="93.609170305676855"/>
  </r>
  <r>
    <x v="24"/>
    <x v="23"/>
    <x v="1"/>
    <x v="4"/>
    <x v="0"/>
    <n v="439"/>
    <n v="31392"/>
    <x v="1"/>
    <n v="26"/>
    <x v="0"/>
    <n v="71.50797266514806"/>
  </r>
  <r>
    <x v="25"/>
    <x v="24"/>
    <x v="1"/>
    <x v="7"/>
    <x v="0"/>
    <n v="406"/>
    <n v="47880"/>
    <x v="1"/>
    <n v="42"/>
    <x v="2"/>
    <n v="117.93103448275862"/>
  </r>
  <r>
    <x v="26"/>
    <x v="25"/>
    <x v="1"/>
    <x v="7"/>
    <x v="3"/>
    <n v="422"/>
    <n v="13490"/>
    <x v="0"/>
    <n v="42"/>
    <x v="2"/>
    <n v="31.966824644549764"/>
  </r>
  <r>
    <x v="27"/>
    <x v="26"/>
    <x v="1"/>
    <x v="3"/>
    <x v="0"/>
    <n v="444"/>
    <n v="7272"/>
    <x v="1"/>
    <n v="57"/>
    <x v="1"/>
    <n v="16.378378378378379"/>
  </r>
  <r>
    <x v="28"/>
    <x v="27"/>
    <x v="1"/>
    <x v="7"/>
    <x v="3"/>
    <n v="499"/>
    <n v="48316"/>
    <x v="0"/>
    <n v="42"/>
    <x v="2"/>
    <n v="96.825651302605209"/>
  </r>
  <r>
    <x v="29"/>
    <x v="28"/>
    <x v="1"/>
    <x v="8"/>
    <x v="0"/>
    <n v="290"/>
    <n v="15132"/>
    <x v="2"/>
    <n v="25"/>
    <x v="0"/>
    <n v="52.179310344827584"/>
  </r>
  <r>
    <x v="30"/>
    <x v="29"/>
    <x v="2"/>
    <x v="7"/>
    <x v="3"/>
    <n v="369"/>
    <n v="5246"/>
    <x v="1"/>
    <n v="42"/>
    <x v="2"/>
    <n v="14.21680216802168"/>
  </r>
  <r>
    <x v="31"/>
    <x v="30"/>
    <x v="3"/>
    <x v="7"/>
    <x v="0"/>
    <n v="389"/>
    <n v="37744"/>
    <x v="1"/>
    <n v="42"/>
    <x v="2"/>
    <n v="97.028277634961441"/>
  </r>
  <r>
    <x v="32"/>
    <x v="31"/>
    <x v="3"/>
    <x v="8"/>
    <x v="3"/>
    <n v="511"/>
    <n v="679"/>
    <x v="0"/>
    <n v="25"/>
    <x v="0"/>
    <n v="1.3287671232876712"/>
  </r>
  <r>
    <x v="33"/>
    <x v="32"/>
    <x v="1"/>
    <x v="6"/>
    <x v="2"/>
    <n v="333"/>
    <n v="48000"/>
    <x v="0"/>
    <n v="28"/>
    <x v="0"/>
    <n v="144.14414414414415"/>
  </r>
  <r>
    <x v="34"/>
    <x v="3"/>
    <x v="1"/>
    <x v="1"/>
    <x v="2"/>
    <n v="260"/>
    <n v="34680"/>
    <x v="1"/>
    <n v="52"/>
    <x v="1"/>
    <n v="133.38461538461539"/>
  </r>
  <r>
    <x v="35"/>
    <x v="33"/>
    <x v="1"/>
    <x v="4"/>
    <x v="2"/>
    <n v="460"/>
    <n v="50274"/>
    <x v="1"/>
    <n v="26"/>
    <x v="0"/>
    <n v="109.29130434782608"/>
  </r>
  <r>
    <x v="36"/>
    <x v="34"/>
    <x v="2"/>
    <x v="9"/>
    <x v="0"/>
    <n v="145"/>
    <n v="43615"/>
    <x v="1"/>
    <n v="49"/>
    <x v="1"/>
    <n v="300.79310344827587"/>
  </r>
  <r>
    <x v="37"/>
    <x v="35"/>
    <x v="1"/>
    <x v="7"/>
    <x v="3"/>
    <n v="115"/>
    <n v="14076"/>
    <x v="0"/>
    <n v="42"/>
    <x v="2"/>
    <n v="122.4"/>
  </r>
  <r>
    <x v="38"/>
    <x v="36"/>
    <x v="2"/>
    <x v="2"/>
    <x v="0"/>
    <n v="248"/>
    <n v="12870"/>
    <x v="0"/>
    <n v="36"/>
    <x v="2"/>
    <n v="51.895161290322584"/>
  </r>
  <r>
    <x v="39"/>
    <x v="37"/>
    <x v="3"/>
    <x v="1"/>
    <x v="0"/>
    <n v="165"/>
    <n v="679"/>
    <x v="1"/>
    <n v="52"/>
    <x v="1"/>
    <n v="4.1151515151515152"/>
  </r>
  <r>
    <x v="40"/>
    <x v="38"/>
    <x v="1"/>
    <x v="7"/>
    <x v="1"/>
    <n v="51"/>
    <n v="35280"/>
    <x v="1"/>
    <n v="42"/>
    <x v="2"/>
    <n v="691.76470588235293"/>
  </r>
  <r>
    <x v="41"/>
    <x v="39"/>
    <x v="2"/>
    <x v="7"/>
    <x v="0"/>
    <n v="382"/>
    <n v="37490"/>
    <x v="1"/>
    <n v="42"/>
    <x v="2"/>
    <n v="98.141361256544499"/>
  </r>
  <r>
    <x v="42"/>
    <x v="40"/>
    <x v="2"/>
    <x v="7"/>
    <x v="0"/>
    <n v="354"/>
    <n v="679"/>
    <x v="1"/>
    <n v="42"/>
    <x v="2"/>
    <n v="1.9180790960451977"/>
  </r>
  <r>
    <x v="43"/>
    <x v="41"/>
    <x v="3"/>
    <x v="1"/>
    <x v="1"/>
    <n v="368"/>
    <n v="46068"/>
    <x v="0"/>
    <n v="52"/>
    <x v="1"/>
    <n v="125.18478260869566"/>
  </r>
  <r>
    <x v="44"/>
    <x v="42"/>
    <x v="1"/>
    <x v="2"/>
    <x v="3"/>
    <n v="79"/>
    <n v="11078"/>
    <x v="0"/>
    <n v="36"/>
    <x v="2"/>
    <n v="140.22784810126583"/>
  </r>
  <r>
    <x v="45"/>
    <x v="43"/>
    <x v="1"/>
    <x v="5"/>
    <x v="0"/>
    <n v="231"/>
    <n v="32045"/>
    <x v="0"/>
    <n v="28"/>
    <x v="0"/>
    <n v="138.72294372294371"/>
  </r>
  <r>
    <x v="46"/>
    <x v="44"/>
    <x v="3"/>
    <x v="3"/>
    <x v="0"/>
    <n v="288"/>
    <n v="33284"/>
    <x v="0"/>
    <n v="57"/>
    <x v="1"/>
    <n v="115.56944444444444"/>
  </r>
  <r>
    <x v="47"/>
    <x v="45"/>
    <x v="2"/>
    <x v="4"/>
    <x v="3"/>
    <n v="214"/>
    <n v="11954"/>
    <x v="0"/>
    <n v="26"/>
    <x v="0"/>
    <n v="55.859813084112147"/>
  </r>
  <r>
    <x v="48"/>
    <x v="5"/>
    <x v="0"/>
    <x v="4"/>
    <x v="2"/>
    <n v="74"/>
    <n v="36708"/>
    <x v="1"/>
    <n v="26"/>
    <x v="0"/>
    <n v="496.05405405405406"/>
  </r>
  <r>
    <x v="49"/>
    <x v="46"/>
    <x v="2"/>
    <x v="0"/>
    <x v="1"/>
    <n v="177"/>
    <n v="30600"/>
    <x v="1"/>
    <n v="25"/>
    <x v="0"/>
    <n v="172.88135593220338"/>
  </r>
  <r>
    <x v="50"/>
    <x v="47"/>
    <x v="0"/>
    <x v="3"/>
    <x v="2"/>
    <n v="358"/>
    <n v="13568"/>
    <x v="0"/>
    <n v="57"/>
    <x v="1"/>
    <n v="37.899441340782126"/>
  </r>
  <r>
    <x v="51"/>
    <x v="5"/>
    <x v="0"/>
    <x v="7"/>
    <x v="2"/>
    <n v="343"/>
    <n v="33344"/>
    <x v="1"/>
    <n v="42"/>
    <x v="2"/>
    <n v="97.212827988338191"/>
  </r>
  <r>
    <x v="52"/>
    <x v="48"/>
    <x v="3"/>
    <x v="7"/>
    <x v="2"/>
    <n v="63"/>
    <n v="3960"/>
    <x v="1"/>
    <n v="42"/>
    <x v="2"/>
    <n v="62.857142857142854"/>
  </r>
  <r>
    <x v="53"/>
    <x v="49"/>
    <x v="1"/>
    <x v="6"/>
    <x v="0"/>
    <n v="429"/>
    <n v="58208"/>
    <x v="1"/>
    <n v="28"/>
    <x v="0"/>
    <n v="135.68298368298369"/>
  </r>
  <r>
    <x v="54"/>
    <x v="50"/>
    <x v="0"/>
    <x v="7"/>
    <x v="1"/>
    <n v="491"/>
    <n v="59458"/>
    <x v="1"/>
    <n v="42"/>
    <x v="2"/>
    <n v="121.09572301425662"/>
  </r>
  <r>
    <x v="55"/>
    <x v="51"/>
    <x v="1"/>
    <x v="7"/>
    <x v="0"/>
    <n v="344"/>
    <n v="13872"/>
    <x v="0"/>
    <n v="42"/>
    <x v="2"/>
    <n v="40.325581395348834"/>
  </r>
  <r>
    <x v="56"/>
    <x v="22"/>
    <x v="1"/>
    <x v="0"/>
    <x v="1"/>
    <n v="255"/>
    <n v="57706"/>
    <x v="0"/>
    <n v="25"/>
    <x v="0"/>
    <n v="226.29803921568629"/>
  </r>
  <r>
    <x v="57"/>
    <x v="52"/>
    <x v="0"/>
    <x v="7"/>
    <x v="0"/>
    <n v="160"/>
    <n v="59248"/>
    <x v="0"/>
    <n v="42"/>
    <x v="2"/>
    <n v="370.3"/>
  </r>
  <r>
    <x v="58"/>
    <x v="53"/>
    <x v="2"/>
    <x v="0"/>
    <x v="3"/>
    <n v="322"/>
    <n v="29440"/>
    <x v="1"/>
    <n v="25"/>
    <x v="0"/>
    <n v="91.428571428571431"/>
  </r>
  <r>
    <x v="59"/>
    <x v="54"/>
    <x v="2"/>
    <x v="0"/>
    <x v="2"/>
    <n v="178"/>
    <n v="679"/>
    <x v="1"/>
    <n v="25"/>
    <x v="0"/>
    <n v="3.8146067415730336"/>
  </r>
  <r>
    <x v="60"/>
    <x v="26"/>
    <x v="1"/>
    <x v="1"/>
    <x v="0"/>
    <n v="151"/>
    <n v="8475"/>
    <x v="0"/>
    <n v="52"/>
    <x v="1"/>
    <n v="56.12582781456954"/>
  </r>
  <r>
    <x v="61"/>
    <x v="5"/>
    <x v="1"/>
    <x v="3"/>
    <x v="2"/>
    <n v="535"/>
    <n v="44330"/>
    <x v="1"/>
    <n v="57"/>
    <x v="1"/>
    <n v="82.859813084112147"/>
  </r>
  <r>
    <x v="62"/>
    <x v="49"/>
    <x v="3"/>
    <x v="0"/>
    <x v="0"/>
    <n v="305"/>
    <n v="3186"/>
    <x v="0"/>
    <n v="25"/>
    <x v="0"/>
    <n v="10.445901639344262"/>
  </r>
  <r>
    <x v="63"/>
    <x v="55"/>
    <x v="1"/>
    <x v="0"/>
    <x v="3"/>
    <n v="188"/>
    <n v="679"/>
    <x v="0"/>
    <n v="25"/>
    <x v="0"/>
    <n v="3.6117021276595747"/>
  </r>
  <r>
    <x v="64"/>
    <x v="56"/>
    <x v="3"/>
    <x v="7"/>
    <x v="0"/>
    <n v="495"/>
    <n v="679"/>
    <x v="1"/>
    <n v="42"/>
    <x v="2"/>
    <n v="1.3717171717171717"/>
  </r>
  <r>
    <x v="65"/>
    <x v="57"/>
    <x v="1"/>
    <x v="5"/>
    <x v="3"/>
    <n v="190"/>
    <n v="28050"/>
    <x v="0"/>
    <n v="28"/>
    <x v="0"/>
    <n v="147.63157894736841"/>
  </r>
  <r>
    <x v="66"/>
    <x v="58"/>
    <x v="1"/>
    <x v="4"/>
    <x v="0"/>
    <n v="511"/>
    <n v="16698"/>
    <x v="2"/>
    <n v="26"/>
    <x v="0"/>
    <n v="32.677103718199611"/>
  </r>
  <r>
    <x v="67"/>
    <x v="5"/>
    <x v="0"/>
    <x v="9"/>
    <x v="0"/>
    <n v="308"/>
    <n v="27956"/>
    <x v="2"/>
    <n v="49"/>
    <x v="1"/>
    <n v="90.766233766233768"/>
  </r>
  <r>
    <x v="68"/>
    <x v="59"/>
    <x v="3"/>
    <x v="2"/>
    <x v="1"/>
    <n v="183"/>
    <n v="679"/>
    <x v="1"/>
    <n v="36"/>
    <x v="2"/>
    <n v="3.7103825136612021"/>
  </r>
  <r>
    <x v="69"/>
    <x v="60"/>
    <x v="2"/>
    <x v="7"/>
    <x v="1"/>
    <n v="335"/>
    <n v="36984"/>
    <x v="0"/>
    <n v="42"/>
    <x v="2"/>
    <n v="110.4"/>
  </r>
  <r>
    <x v="70"/>
    <x v="5"/>
    <x v="2"/>
    <x v="9"/>
    <x v="1"/>
    <n v="95"/>
    <n v="46800"/>
    <x v="1"/>
    <n v="49"/>
    <x v="1"/>
    <n v="492.63157894736844"/>
  </r>
  <r>
    <x v="71"/>
    <x v="61"/>
    <x v="2"/>
    <x v="7"/>
    <x v="1"/>
    <n v="218"/>
    <n v="7125"/>
    <x v="1"/>
    <n v="42"/>
    <x v="2"/>
    <n v="32.683486238532112"/>
  </r>
  <r>
    <x v="72"/>
    <x v="62"/>
    <x v="1"/>
    <x v="7"/>
    <x v="2"/>
    <n v="265"/>
    <n v="12320"/>
    <x v="0"/>
    <n v="42"/>
    <x v="2"/>
    <n v="46.490566037735846"/>
  </r>
  <r>
    <x v="73"/>
    <x v="63"/>
    <x v="1"/>
    <x v="1"/>
    <x v="3"/>
    <n v="213"/>
    <n v="42028"/>
    <x v="0"/>
    <n v="52"/>
    <x v="1"/>
    <n v="197.31455399061034"/>
  </r>
  <r>
    <x v="74"/>
    <x v="64"/>
    <x v="1"/>
    <x v="6"/>
    <x v="0"/>
    <n v="128"/>
    <n v="679"/>
    <x v="1"/>
    <n v="28"/>
    <x v="0"/>
    <n v="5.3046875"/>
  </r>
  <r>
    <x v="75"/>
    <x v="8"/>
    <x v="2"/>
    <x v="0"/>
    <x v="3"/>
    <n v="208"/>
    <n v="25758"/>
    <x v="2"/>
    <n v="25"/>
    <x v="0"/>
    <n v="123.83653846153847"/>
  </r>
  <r>
    <x v="76"/>
    <x v="65"/>
    <x v="1"/>
    <x v="7"/>
    <x v="1"/>
    <n v="115"/>
    <n v="34804"/>
    <x v="0"/>
    <n v="42"/>
    <x v="2"/>
    <n v="302.64347826086959"/>
  </r>
  <r>
    <x v="77"/>
    <x v="17"/>
    <x v="0"/>
    <x v="4"/>
    <x v="0"/>
    <n v="465"/>
    <n v="679"/>
    <x v="0"/>
    <n v="26"/>
    <x v="0"/>
    <n v="1.4602150537634409"/>
  </r>
  <r>
    <x v="78"/>
    <x v="66"/>
    <x v="3"/>
    <x v="7"/>
    <x v="2"/>
    <n v="519"/>
    <n v="45312"/>
    <x v="1"/>
    <n v="42"/>
    <x v="2"/>
    <n v="87.306358381502889"/>
  </r>
  <r>
    <x v="79"/>
    <x v="5"/>
    <x v="0"/>
    <x v="3"/>
    <x v="2"/>
    <n v="380"/>
    <n v="44525"/>
    <x v="2"/>
    <n v="57"/>
    <x v="1"/>
    <n v="117.17105263157895"/>
  </r>
  <r>
    <x v="80"/>
    <x v="10"/>
    <x v="3"/>
    <x v="7"/>
    <x v="0"/>
    <n v="32"/>
    <n v="3132"/>
    <x v="1"/>
    <n v="42"/>
    <x v="2"/>
    <n v="97.875"/>
  </r>
  <r>
    <x v="81"/>
    <x v="67"/>
    <x v="3"/>
    <x v="0"/>
    <x v="1"/>
    <n v="130"/>
    <n v="16740"/>
    <x v="0"/>
    <n v="25"/>
    <x v="0"/>
    <n v="128.76923076923077"/>
  </r>
  <r>
    <x v="82"/>
    <x v="18"/>
    <x v="1"/>
    <x v="4"/>
    <x v="2"/>
    <n v="545"/>
    <n v="65250"/>
    <x v="0"/>
    <n v="26"/>
    <x v="0"/>
    <n v="119.72477064220183"/>
  </r>
  <r>
    <x v="83"/>
    <x v="68"/>
    <x v="1"/>
    <x v="5"/>
    <x v="3"/>
    <n v="84"/>
    <n v="10688"/>
    <x v="0"/>
    <n v="28"/>
    <x v="0"/>
    <n v="127.23809523809524"/>
  </r>
  <r>
    <x v="84"/>
    <x v="69"/>
    <x v="1"/>
    <x v="7"/>
    <x v="3"/>
    <n v="192"/>
    <n v="18648"/>
    <x v="0"/>
    <n v="42"/>
    <x v="2"/>
    <n v="97.125"/>
  </r>
  <r>
    <x v="85"/>
    <x v="70"/>
    <x v="0"/>
    <x v="5"/>
    <x v="0"/>
    <n v="60"/>
    <n v="5822"/>
    <x v="1"/>
    <n v="28"/>
    <x v="0"/>
    <n v="97.033333333333331"/>
  </r>
  <r>
    <x v="86"/>
    <x v="71"/>
    <x v="1"/>
    <x v="7"/>
    <x v="1"/>
    <n v="209"/>
    <n v="51221"/>
    <x v="0"/>
    <n v="42"/>
    <x v="2"/>
    <n v="245.07655502392345"/>
  </r>
  <r>
    <x v="87"/>
    <x v="72"/>
    <x v="2"/>
    <x v="5"/>
    <x v="1"/>
    <n v="264"/>
    <n v="75332"/>
    <x v="0"/>
    <n v="28"/>
    <x v="0"/>
    <n v="285.34848484848487"/>
  </r>
  <r>
    <x v="88"/>
    <x v="73"/>
    <x v="1"/>
    <x v="4"/>
    <x v="3"/>
    <n v="97"/>
    <n v="679"/>
    <x v="0"/>
    <n v="26"/>
    <x v="0"/>
    <n v="7"/>
  </r>
  <r>
    <x v="89"/>
    <x v="74"/>
    <x v="1"/>
    <x v="4"/>
    <x v="1"/>
    <n v="404"/>
    <n v="13310"/>
    <x v="0"/>
    <n v="26"/>
    <x v="0"/>
    <n v="32.945544554455445"/>
  </r>
  <r>
    <x v="90"/>
    <x v="75"/>
    <x v="2"/>
    <x v="7"/>
    <x v="2"/>
    <n v="386"/>
    <n v="47952"/>
    <x v="1"/>
    <n v="42"/>
    <x v="2"/>
    <n v="124.2279792746114"/>
  </r>
  <r>
    <x v="91"/>
    <x v="76"/>
    <x v="0"/>
    <x v="0"/>
    <x v="2"/>
    <n v="214"/>
    <n v="4984"/>
    <x v="1"/>
    <n v="25"/>
    <x v="0"/>
    <n v="23.289719626168225"/>
  </r>
  <r>
    <x v="92"/>
    <x v="77"/>
    <x v="0"/>
    <x v="6"/>
    <x v="0"/>
    <n v="366"/>
    <n v="4131"/>
    <x v="1"/>
    <n v="28"/>
    <x v="0"/>
    <n v="11.28688524590164"/>
  </r>
  <r>
    <x v="93"/>
    <x v="78"/>
    <x v="2"/>
    <x v="8"/>
    <x v="0"/>
    <n v="173"/>
    <n v="24549"/>
    <x v="1"/>
    <n v="25"/>
    <x v="0"/>
    <n v="141.90173410404626"/>
  </r>
  <r>
    <x v="94"/>
    <x v="79"/>
    <x v="2"/>
    <x v="7"/>
    <x v="1"/>
    <n v="306"/>
    <n v="679"/>
    <x v="0"/>
    <n v="42"/>
    <x v="2"/>
    <n v="2.2189542483660132"/>
  </r>
  <r>
    <x v="95"/>
    <x v="80"/>
    <x v="2"/>
    <x v="5"/>
    <x v="0"/>
    <n v="128"/>
    <n v="35088"/>
    <x v="1"/>
    <n v="28"/>
    <x v="0"/>
    <n v="274.125"/>
  </r>
  <r>
    <x v="96"/>
    <x v="81"/>
    <x v="1"/>
    <x v="0"/>
    <x v="3"/>
    <n v="368"/>
    <n v="25254"/>
    <x v="0"/>
    <n v="25"/>
    <x v="0"/>
    <n v="68.625"/>
  </r>
  <r>
    <x v="97"/>
    <x v="82"/>
    <x v="1"/>
    <x v="3"/>
    <x v="2"/>
    <n v="222"/>
    <n v="17500"/>
    <x v="1"/>
    <n v="57"/>
    <x v="1"/>
    <n v="78.828828828828833"/>
  </r>
  <r>
    <x v="98"/>
    <x v="83"/>
    <x v="1"/>
    <x v="7"/>
    <x v="3"/>
    <n v="216"/>
    <n v="36934"/>
    <x v="0"/>
    <n v="42"/>
    <x v="2"/>
    <n v="170.99074074074073"/>
  </r>
  <r>
    <x v="99"/>
    <x v="26"/>
    <x v="1"/>
    <x v="1"/>
    <x v="3"/>
    <n v="307"/>
    <n v="679"/>
    <x v="0"/>
    <n v="52"/>
    <x v="1"/>
    <n v="2.2117263843648209"/>
  </r>
  <r>
    <x v="100"/>
    <x v="15"/>
    <x v="0"/>
    <x v="0"/>
    <x v="1"/>
    <n v="384"/>
    <n v="40565"/>
    <x v="0"/>
    <n v="25"/>
    <x v="0"/>
    <n v="105.63802083333333"/>
  </r>
  <r>
    <x v="101"/>
    <x v="84"/>
    <x v="3"/>
    <x v="4"/>
    <x v="0"/>
    <n v="376"/>
    <n v="679"/>
    <x v="0"/>
    <n v="26"/>
    <x v="0"/>
    <n v="1.8058510638297873"/>
  </r>
  <r>
    <x v="102"/>
    <x v="85"/>
    <x v="3"/>
    <x v="3"/>
    <x v="0"/>
    <n v="97"/>
    <n v="679"/>
    <x v="0"/>
    <n v="57"/>
    <x v="1"/>
    <n v="7"/>
  </r>
  <r>
    <x v="103"/>
    <x v="86"/>
    <x v="1"/>
    <x v="7"/>
    <x v="2"/>
    <n v="359"/>
    <n v="12753"/>
    <x v="1"/>
    <n v="42"/>
    <x v="2"/>
    <n v="35.523676880222844"/>
  </r>
  <r>
    <x v="104"/>
    <x v="5"/>
    <x v="2"/>
    <x v="7"/>
    <x v="2"/>
    <n v="318"/>
    <n v="16864"/>
    <x v="1"/>
    <n v="42"/>
    <x v="2"/>
    <n v="53.031446540880502"/>
  </r>
  <r>
    <x v="105"/>
    <x v="87"/>
    <x v="0"/>
    <x v="7"/>
    <x v="0"/>
    <n v="51"/>
    <n v="56888"/>
    <x v="0"/>
    <n v="42"/>
    <x v="2"/>
    <n v="1115.4509803921569"/>
  </r>
  <r>
    <x v="106"/>
    <x v="88"/>
    <x v="3"/>
    <x v="5"/>
    <x v="2"/>
    <n v="236"/>
    <n v="679"/>
    <x v="2"/>
    <n v="28"/>
    <x v="0"/>
    <n v="2.8771186440677967"/>
  </r>
  <r>
    <x v="107"/>
    <x v="89"/>
    <x v="1"/>
    <x v="7"/>
    <x v="0"/>
    <n v="214"/>
    <n v="31122"/>
    <x v="1"/>
    <n v="42"/>
    <x v="2"/>
    <n v="145.42990654205607"/>
  </r>
  <r>
    <x v="108"/>
    <x v="90"/>
    <x v="3"/>
    <x v="6"/>
    <x v="0"/>
    <n v="86"/>
    <n v="25853"/>
    <x v="0"/>
    <n v="28"/>
    <x v="0"/>
    <n v="300.61627906976742"/>
  </r>
  <r>
    <x v="109"/>
    <x v="91"/>
    <x v="1"/>
    <x v="1"/>
    <x v="2"/>
    <n v="155"/>
    <n v="11092"/>
    <x v="0"/>
    <n v="52"/>
    <x v="1"/>
    <n v="71.561290322580646"/>
  </r>
  <r>
    <x v="110"/>
    <x v="84"/>
    <x v="2"/>
    <x v="4"/>
    <x v="3"/>
    <n v="319"/>
    <n v="4221"/>
    <x v="1"/>
    <n v="26"/>
    <x v="0"/>
    <n v="13.231974921630094"/>
  </r>
  <r>
    <x v="111"/>
    <x v="92"/>
    <x v="3"/>
    <x v="8"/>
    <x v="0"/>
    <n v="62"/>
    <n v="31500"/>
    <x v="1"/>
    <n v="25"/>
    <x v="0"/>
    <n v="508.06451612903226"/>
  </r>
  <r>
    <x v="112"/>
    <x v="93"/>
    <x v="3"/>
    <x v="4"/>
    <x v="0"/>
    <n v="81"/>
    <n v="31414"/>
    <x v="0"/>
    <n v="26"/>
    <x v="0"/>
    <n v="387.82716049382714"/>
  </r>
  <r>
    <x v="113"/>
    <x v="94"/>
    <x v="2"/>
    <x v="3"/>
    <x v="0"/>
    <n v="126"/>
    <n v="40446"/>
    <x v="2"/>
    <n v="57"/>
    <x v="1"/>
    <n v="321"/>
  </r>
  <r>
    <x v="114"/>
    <x v="60"/>
    <x v="1"/>
    <x v="4"/>
    <x v="0"/>
    <n v="541"/>
    <n v="42432"/>
    <x v="0"/>
    <n v="26"/>
    <x v="0"/>
    <n v="78.432532347504619"/>
  </r>
  <r>
    <x v="115"/>
    <x v="95"/>
    <x v="2"/>
    <x v="5"/>
    <x v="1"/>
    <n v="666"/>
    <n v="64635"/>
    <x v="1"/>
    <n v="28"/>
    <x v="0"/>
    <n v="97.049549549549553"/>
  </r>
  <r>
    <x v="116"/>
    <x v="96"/>
    <x v="2"/>
    <x v="4"/>
    <x v="3"/>
    <n v="527"/>
    <n v="51168"/>
    <x v="1"/>
    <n v="26"/>
    <x v="0"/>
    <n v="97.092979127134726"/>
  </r>
  <r>
    <x v="117"/>
    <x v="97"/>
    <x v="1"/>
    <x v="7"/>
    <x v="0"/>
    <n v="289"/>
    <n v="24948"/>
    <x v="1"/>
    <n v="42"/>
    <x v="2"/>
    <n v="86.325259515570934"/>
  </r>
  <r>
    <x v="118"/>
    <x v="72"/>
    <x v="1"/>
    <x v="3"/>
    <x v="3"/>
    <n v="199"/>
    <n v="56118"/>
    <x v="2"/>
    <n v="57"/>
    <x v="1"/>
    <n v="282"/>
  </r>
  <r>
    <x v="119"/>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D0FAA-8B2F-46C0-BD1D-3F94E974B8D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67E18-D151-40EA-B85D-064939D8D2C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4">
    <pivotField dataField="1"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axis="axisRow" showAll="0">
      <items count="11">
        <item x="5"/>
        <item x="9"/>
        <item x="6"/>
        <item x="8"/>
        <item x="4"/>
        <item x="0"/>
        <item x="1"/>
        <item x="3"/>
        <item x="7"/>
        <item x="2"/>
        <item t="default"/>
      </items>
    </pivotField>
    <pivotField showAll="0"/>
    <pivotField showAll="0"/>
    <pivotField showAll="0"/>
    <pivotField showAll="0"/>
    <pivotField showAll="0"/>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Sum of ProductionID"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2233B-F4C9-4D7E-9664-36BF8668CBB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showAll="0"/>
    <pivotField dataField="1" showAll="0"/>
    <pivotField showAll="0"/>
    <pivotField showAll="0"/>
    <pivotField showAll="0"/>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5ABCA-D028-4E57-BF28-8E438DDE410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showAll="0"/>
    <pivotField showAll="0"/>
    <pivotField showAll="0"/>
    <pivotField showAll="0"/>
    <pivotField dataField="1"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Unit" fld="10" subtotal="average" baseField="4" baseItem="0" numFmtId="1"/>
  </dataFields>
  <formats count="5">
    <format dxfId="20">
      <pivotArea collapsedLevelsAreSubtotals="1" fieldPosition="0">
        <references count="1">
          <reference field="4" count="1">
            <x v="0"/>
          </reference>
        </references>
      </pivotArea>
    </format>
    <format dxfId="19">
      <pivotArea collapsedLevelsAreSubtotals="1" fieldPosition="0">
        <references count="1">
          <reference field="4" count="1">
            <x v="1"/>
          </reference>
        </references>
      </pivotArea>
    </format>
    <format dxfId="18">
      <pivotArea collapsedLevelsAreSubtotals="1" fieldPosition="0">
        <references count="1">
          <reference field="4" count="1">
            <x v="2"/>
          </reference>
        </references>
      </pivotArea>
    </format>
    <format dxfId="17">
      <pivotArea collapsedLevelsAreSubtotals="1" fieldPosition="0">
        <references count="1">
          <reference field="4" count="1">
            <x v="3"/>
          </reference>
        </references>
      </pivotArea>
    </format>
    <format dxfId="16">
      <pivotArea grandRow="1"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B6381-8687-43D2-935D-5B4340446DCE}" sourceName="Region">
  <pivotTables>
    <pivotTable tabId="3" name="PivotTable1"/>
  </pivotTables>
  <data>
    <tabular pivotCacheId="53537760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2FA10E-265A-4E60-A470-6FA768C308E6}" sourceName="Gender">
  <pivotTables>
    <pivotTable tabId="3" name="PivotTable1"/>
  </pivotTables>
  <data>
    <tabular pivotCacheId="53537760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A2AFF302-AFF3-49C5-883F-F0D0E81C4D76}" sourceName="Age Groups">
  <pivotTables>
    <pivotTable tabId="3" name="PivotTable1"/>
  </pivotTables>
  <data>
    <tabular pivotCacheId="5353776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F031196-2A3F-4994-B9D5-FD1054F9BA29}" sourceName="Quarters (ProductionDate)">
  <pivotTables>
    <pivotTable tabId="3" name="PivotTable1"/>
  </pivotTables>
  <data>
    <tabular pivotCacheId="53537760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99004E-CA8F-4BBC-9F1B-810B52D691A0}" cache="Slicer_Region" caption="Region" rowHeight="234950"/>
  <slicer name="Gender" xr10:uid="{E6CA9AD3-A35E-4C62-BD8C-0EC6DE10E786}" cache="Slicer_Gender" caption="Gender" rowHeight="234950"/>
  <slicer name="Age Groups" xr10:uid="{3A90B09F-BD50-4282-A0E5-174939AE095C}" cache="Slicer_Age_Groups" caption="Age Groups" rowHeight="234950"/>
  <slicer name="Quarters (ProductionDate)" xr10:uid="{C1881C84-773D-4638-B61D-2C26DF75F945}"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EC1E-E10A-493E-98FF-043E15B23D02}">
  <dimension ref="A3:B9"/>
  <sheetViews>
    <sheetView topLeftCell="A2" workbookViewId="0">
      <selection activeCell="D30" activeCellId="2" sqref="I24 G30 D30"/>
    </sheetView>
  </sheetViews>
  <sheetFormatPr defaultRowHeight="14.4" x14ac:dyDescent="0.3"/>
  <cols>
    <col min="1" max="1" width="12.5546875" bestFit="1" customWidth="1"/>
    <col min="2" max="2" width="15.44140625" bestFit="1" customWidth="1"/>
  </cols>
  <sheetData>
    <row r="3" spans="1:2" x14ac:dyDescent="0.3">
      <c r="A3" s="3" t="s">
        <v>34</v>
      </c>
      <c r="B3" t="s">
        <v>33</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35</v>
      </c>
      <c r="B8" s="7">
        <v>3371078</v>
      </c>
    </row>
    <row r="9" spans="1:2" x14ac:dyDescent="0.3">
      <c r="B9" s="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21F6-4E4E-4996-B87D-48E6F4CFD9AF}">
  <dimension ref="A3:B14"/>
  <sheetViews>
    <sheetView workbookViewId="0">
      <selection activeCell="E23" sqref="E23"/>
    </sheetView>
  </sheetViews>
  <sheetFormatPr defaultRowHeight="14.4" x14ac:dyDescent="0.3"/>
  <cols>
    <col min="1" max="1" width="12.5546875" bestFit="1" customWidth="1"/>
    <col min="2" max="2" width="18.77734375" bestFit="1" customWidth="1"/>
  </cols>
  <sheetData>
    <row r="3" spans="1:2" x14ac:dyDescent="0.3">
      <c r="A3" s="3" t="s">
        <v>34</v>
      </c>
      <c r="B3" t="s">
        <v>36</v>
      </c>
    </row>
    <row r="4" spans="1:2" x14ac:dyDescent="0.3">
      <c r="A4" s="4" t="s">
        <v>21</v>
      </c>
      <c r="B4">
        <v>719</v>
      </c>
    </row>
    <row r="5" spans="1:2" x14ac:dyDescent="0.3">
      <c r="A5" s="4" t="s">
        <v>26</v>
      </c>
      <c r="B5">
        <v>235</v>
      </c>
    </row>
    <row r="6" spans="1:2" x14ac:dyDescent="0.3">
      <c r="A6" s="4" t="s">
        <v>22</v>
      </c>
      <c r="B6">
        <v>373</v>
      </c>
    </row>
    <row r="7" spans="1:2" x14ac:dyDescent="0.3">
      <c r="A7" s="4" t="s">
        <v>25</v>
      </c>
      <c r="B7">
        <v>292</v>
      </c>
    </row>
    <row r="8" spans="1:2" x14ac:dyDescent="0.3">
      <c r="A8" s="4" t="s">
        <v>20</v>
      </c>
      <c r="B8">
        <v>1164</v>
      </c>
    </row>
    <row r="9" spans="1:2" x14ac:dyDescent="0.3">
      <c r="A9" s="4" t="s">
        <v>9</v>
      </c>
      <c r="B9">
        <v>815</v>
      </c>
    </row>
    <row r="10" spans="1:2" x14ac:dyDescent="0.3">
      <c r="A10" s="4" t="s">
        <v>13</v>
      </c>
      <c r="B10">
        <v>466</v>
      </c>
    </row>
    <row r="11" spans="1:2" x14ac:dyDescent="0.3">
      <c r="A11" s="4" t="s">
        <v>19</v>
      </c>
      <c r="B11">
        <v>730</v>
      </c>
    </row>
    <row r="12" spans="1:2" x14ac:dyDescent="0.3">
      <c r="A12" s="4" t="s">
        <v>24</v>
      </c>
      <c r="B12">
        <v>2190</v>
      </c>
    </row>
    <row r="13" spans="1:2" x14ac:dyDescent="0.3">
      <c r="A13" s="4" t="s">
        <v>16</v>
      </c>
      <c r="B13">
        <v>276</v>
      </c>
    </row>
    <row r="14" spans="1:2" x14ac:dyDescent="0.3">
      <c r="A14" s="4" t="s">
        <v>35</v>
      </c>
      <c r="B14">
        <v>7260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ECEF-B890-4D00-B6B6-D6F23AFC93D5}">
  <dimension ref="A3:B19"/>
  <sheetViews>
    <sheetView zoomScale="83" workbookViewId="0">
      <selection activeCell="E23" sqref="E23"/>
    </sheetView>
  </sheetViews>
  <sheetFormatPr defaultRowHeight="14.4" x14ac:dyDescent="0.3"/>
  <cols>
    <col min="1" max="1" width="12.5546875" bestFit="1" customWidth="1"/>
    <col min="2" max="3" width="20.109375" bestFit="1" customWidth="1"/>
  </cols>
  <sheetData>
    <row r="3" spans="1:2" x14ac:dyDescent="0.3">
      <c r="A3" s="3" t="s">
        <v>34</v>
      </c>
      <c r="B3" t="s">
        <v>32</v>
      </c>
    </row>
    <row r="4" spans="1:2" x14ac:dyDescent="0.3">
      <c r="A4" s="4" t="s">
        <v>37</v>
      </c>
      <c r="B4">
        <v>11171</v>
      </c>
    </row>
    <row r="5" spans="1:2" x14ac:dyDescent="0.3">
      <c r="A5" s="6" t="s">
        <v>39</v>
      </c>
      <c r="B5">
        <v>771</v>
      </c>
    </row>
    <row r="6" spans="1:2" x14ac:dyDescent="0.3">
      <c r="A6" s="6" t="s">
        <v>40</v>
      </c>
      <c r="B6">
        <v>3103</v>
      </c>
    </row>
    <row r="7" spans="1:2" x14ac:dyDescent="0.3">
      <c r="A7" s="6" t="s">
        <v>41</v>
      </c>
      <c r="B7">
        <v>4803</v>
      </c>
    </row>
    <row r="8" spans="1:2" x14ac:dyDescent="0.3">
      <c r="A8" s="6" t="s">
        <v>42</v>
      </c>
      <c r="B8">
        <v>2494</v>
      </c>
    </row>
    <row r="9" spans="1:2" x14ac:dyDescent="0.3">
      <c r="A9" s="4" t="s">
        <v>38</v>
      </c>
      <c r="B9">
        <v>23556</v>
      </c>
    </row>
    <row r="10" spans="1:2" x14ac:dyDescent="0.3">
      <c r="A10" s="6" t="s">
        <v>43</v>
      </c>
      <c r="B10">
        <v>3026</v>
      </c>
    </row>
    <row r="11" spans="1:2" x14ac:dyDescent="0.3">
      <c r="A11" s="6" t="s">
        <v>44</v>
      </c>
      <c r="B11">
        <v>4127</v>
      </c>
    </row>
    <row r="12" spans="1:2" x14ac:dyDescent="0.3">
      <c r="A12" s="6" t="s">
        <v>45</v>
      </c>
      <c r="B12">
        <v>3875</v>
      </c>
    </row>
    <row r="13" spans="1:2" x14ac:dyDescent="0.3">
      <c r="A13" s="6" t="s">
        <v>46</v>
      </c>
      <c r="B13">
        <v>1528</v>
      </c>
    </row>
    <row r="14" spans="1:2" x14ac:dyDescent="0.3">
      <c r="A14" s="6" t="s">
        <v>47</v>
      </c>
      <c r="B14">
        <v>1684</v>
      </c>
    </row>
    <row r="15" spans="1:2" x14ac:dyDescent="0.3">
      <c r="A15" s="6" t="s">
        <v>48</v>
      </c>
      <c r="B15">
        <v>3537</v>
      </c>
    </row>
    <row r="16" spans="1:2" x14ac:dyDescent="0.3">
      <c r="A16" s="6" t="s">
        <v>49</v>
      </c>
      <c r="B16">
        <v>1536</v>
      </c>
    </row>
    <row r="17" spans="1:2" x14ac:dyDescent="0.3">
      <c r="A17" s="6" t="s">
        <v>50</v>
      </c>
      <c r="B17">
        <v>2864</v>
      </c>
    </row>
    <row r="18" spans="1:2" x14ac:dyDescent="0.3">
      <c r="A18" s="6" t="s">
        <v>39</v>
      </c>
      <c r="B18">
        <v>1379</v>
      </c>
    </row>
    <row r="19" spans="1:2" x14ac:dyDescent="0.3">
      <c r="A19" s="4" t="s">
        <v>35</v>
      </c>
      <c r="B1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9649-DDF9-49FD-8F26-CB2E26863052}">
  <dimension ref="A3:B8"/>
  <sheetViews>
    <sheetView zoomScale="67" workbookViewId="0">
      <selection activeCell="F4" sqref="F4"/>
    </sheetView>
  </sheetViews>
  <sheetFormatPr defaultRowHeight="14.4" x14ac:dyDescent="0.3"/>
  <cols>
    <col min="1" max="1" width="12.5546875" bestFit="1" customWidth="1"/>
    <col min="2" max="2" width="29.33203125" bestFit="1" customWidth="1"/>
  </cols>
  <sheetData>
    <row r="3" spans="1:2" x14ac:dyDescent="0.3">
      <c r="A3" s="3" t="s">
        <v>34</v>
      </c>
      <c r="B3" t="s">
        <v>51</v>
      </c>
    </row>
    <row r="4" spans="1:2" x14ac:dyDescent="0.3">
      <c r="A4" s="4" t="s">
        <v>10</v>
      </c>
      <c r="B4" s="8">
        <v>140.87387695413258</v>
      </c>
    </row>
    <row r="5" spans="1:2" x14ac:dyDescent="0.3">
      <c r="A5" s="4" t="s">
        <v>23</v>
      </c>
      <c r="B5" s="8">
        <v>108.368246516667</v>
      </c>
    </row>
    <row r="6" spans="1:2" x14ac:dyDescent="0.3">
      <c r="A6" s="4" t="s">
        <v>14</v>
      </c>
      <c r="B6" s="8">
        <v>180.4410334877862</v>
      </c>
    </row>
    <row r="7" spans="1:2" x14ac:dyDescent="0.3">
      <c r="A7" s="4" t="s">
        <v>17</v>
      </c>
      <c r="B7" s="8">
        <v>108.97659894637712</v>
      </c>
    </row>
    <row r="8" spans="1:2" x14ac:dyDescent="0.3">
      <c r="A8" s="4" t="s">
        <v>35</v>
      </c>
      <c r="B8" s="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022E-B2C9-4F03-80D6-667EE5E5BDFB}">
  <dimension ref="A1:X4"/>
  <sheetViews>
    <sheetView showGridLines="0" tabSelected="1" topLeftCell="B1" zoomScale="104" zoomScaleNormal="100" workbookViewId="0">
      <selection activeCell="L10" sqref="L10"/>
    </sheetView>
  </sheetViews>
  <sheetFormatPr defaultRowHeight="14.4" x14ac:dyDescent="0.3"/>
  <sheetData>
    <row r="1" spans="1:24" x14ac:dyDescent="0.3">
      <c r="A1" s="9" t="s">
        <v>52</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E23" sqref="E2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0.6640625" customWidth="1"/>
    <col min="11" max="11" width="19"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 xml:space="preserve"> G2/F2</f>
        <v>54.097087378640779</v>
      </c>
    </row>
    <row r="3" spans="1:11" x14ac:dyDescent="0.3">
      <c r="A3">
        <v>2</v>
      </c>
      <c r="B3" s="1">
        <v>45420</v>
      </c>
      <c r="C3" t="s">
        <v>12</v>
      </c>
      <c r="D3" t="s">
        <v>13</v>
      </c>
      <c r="E3" t="s">
        <v>14</v>
      </c>
      <c r="F3">
        <v>430</v>
      </c>
      <c r="G3">
        <v>66500</v>
      </c>
      <c r="H3" t="s">
        <v>11</v>
      </c>
      <c r="I3">
        <v>52</v>
      </c>
      <c r="J3" t="str">
        <f t="shared" ref="J3:J66" si="0">IF(I3&lt;=35,"A1",IF(I3&lt;=45,"A2","A3"))</f>
        <v>A3</v>
      </c>
      <c r="K3" s="2">
        <f t="shared" ref="K3:K66" si="1" xml:space="preserve"> 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1" si="2">IF(I67&lt;=35,"A1",IF(I67&lt;=45,"A2","A3"))</f>
        <v>A1</v>
      </c>
      <c r="K67" s="2">
        <f t="shared" ref="K67:K121" si="3" xml:space="preserve"> G67/F67</f>
        <v>147.63157894736841</v>
      </c>
    </row>
    <row r="68" spans="1:11" x14ac:dyDescent="0.3">
      <c r="A68">
        <v>67</v>
      </c>
      <c r="B68" s="1">
        <v>45249</v>
      </c>
      <c r="C68" t="s">
        <v>12</v>
      </c>
      <c r="D68" t="s">
        <v>20</v>
      </c>
      <c r="E68" t="s">
        <v>10</v>
      </c>
      <c r="F68">
        <v>511</v>
      </c>
      <c r="G68">
        <v>16698</v>
      </c>
      <c r="H68" t="s">
        <v>28</v>
      </c>
      <c r="I68">
        <v>26</v>
      </c>
      <c r="J68" t="str">
        <f t="shared" si="2"/>
        <v>A1</v>
      </c>
      <c r="K68" s="2">
        <f t="shared" si="3"/>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str">
        <f t="shared" si="2"/>
        <v>A2</v>
      </c>
      <c r="K121" s="2">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9C4F-7A0C-4AFE-9E00-CCC45007C141}">
  <dimension ref="A1:B11"/>
  <sheetViews>
    <sheetView workbookViewId="0">
      <selection activeCell="D30" activeCellId="2" sqref="I24 G30 D30"/>
    </sheetView>
  </sheetViews>
  <sheetFormatPr defaultRowHeight="14.4" x14ac:dyDescent="0.3"/>
  <cols>
    <col min="1" max="1" width="19.33203125" customWidth="1"/>
  </cols>
  <sheetData>
    <row r="1" spans="1:2" x14ac:dyDescent="0.3">
      <c r="A1" t="s">
        <v>3</v>
      </c>
      <c r="B1" t="str">
        <f>VLOOKUP(A1,'Production Dataset'!$D$1:$I$121,6,0)</f>
        <v>True Age</v>
      </c>
    </row>
    <row r="2" spans="1:2" x14ac:dyDescent="0.3">
      <c r="A2" t="s">
        <v>20</v>
      </c>
      <c r="B2">
        <f>VLOOKUP(A2,'Production Dataset'!$D$1:$I$121,6,0)</f>
        <v>26</v>
      </c>
    </row>
    <row r="3" spans="1:2" x14ac:dyDescent="0.3">
      <c r="A3" t="s">
        <v>24</v>
      </c>
      <c r="B3">
        <f>VLOOKUP(A3,'Production Dataset'!$D$1:$I$121,6,0)</f>
        <v>42</v>
      </c>
    </row>
    <row r="4" spans="1:2" x14ac:dyDescent="0.3">
      <c r="A4" t="s">
        <v>13</v>
      </c>
      <c r="B4">
        <f>VLOOKUP(A4,'Production Dataset'!$D$1:$I$121,6,0)</f>
        <v>52</v>
      </c>
    </row>
    <row r="5" spans="1:2" x14ac:dyDescent="0.3">
      <c r="A5" t="s">
        <v>25</v>
      </c>
      <c r="B5">
        <f>VLOOKUP(A5,'Production Dataset'!$D$1:$I$121,6,0)</f>
        <v>25</v>
      </c>
    </row>
    <row r="6" spans="1:2" x14ac:dyDescent="0.3">
      <c r="A6" t="s">
        <v>21</v>
      </c>
      <c r="B6">
        <f>VLOOKUP(A6,'Production Dataset'!$D$1:$I$121,6,0)</f>
        <v>28</v>
      </c>
    </row>
    <row r="7" spans="1:2" x14ac:dyDescent="0.3">
      <c r="A7" t="s">
        <v>19</v>
      </c>
      <c r="B7">
        <f>VLOOKUP(A7,'Production Dataset'!$D$1:$I$121,6,0)</f>
        <v>57</v>
      </c>
    </row>
    <row r="8" spans="1:2" x14ac:dyDescent="0.3">
      <c r="A8" t="s">
        <v>9</v>
      </c>
      <c r="B8">
        <f>VLOOKUP(A8,'Production Dataset'!$D$1:$I$121,6,0)</f>
        <v>25</v>
      </c>
    </row>
    <row r="9" spans="1:2" x14ac:dyDescent="0.3">
      <c r="A9" t="s">
        <v>22</v>
      </c>
      <c r="B9">
        <f>VLOOKUP(A9,'Production Dataset'!$D$1:$I$121,6,0)</f>
        <v>28</v>
      </c>
    </row>
    <row r="10" spans="1:2" x14ac:dyDescent="0.3">
      <c r="A10" t="s">
        <v>26</v>
      </c>
      <c r="B10">
        <f>VLOOKUP(A10,'Production Dataset'!$D$1:$I$121,6,0)</f>
        <v>49</v>
      </c>
    </row>
    <row r="11" spans="1:2" x14ac:dyDescent="0.3">
      <c r="A11" t="s">
        <v>16</v>
      </c>
      <c r="B11">
        <f>VLOOKUP(A11,'Production Dataset'!$D$1:$I$121,6,0)</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Column chart</vt:lpstr>
      <vt:lpstr>Bar Chart</vt:lpstr>
      <vt:lpstr>Line Chart</vt:lpstr>
      <vt:lpstr>Pie Chart</vt:lpstr>
      <vt:lpstr>Dashboard</vt:lpstr>
      <vt:lpstr>Production Dataset</vt:lpstr>
      <vt:lpstr>Correct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shraddha Mali</cp:lastModifiedBy>
  <dcterms:created xsi:type="dcterms:W3CDTF">2015-06-05T18:17:20Z</dcterms:created>
  <dcterms:modified xsi:type="dcterms:W3CDTF">2025-09-15T07:39:12Z</dcterms:modified>
</cp:coreProperties>
</file>