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4320" yWindow="2100" windowWidth="14620" windowHeight="8960"/>
  </bookViews>
  <sheets>
    <sheet name="Layers" sheetId="1" r:id="rId1"/>
    <sheet name="Striding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O3" i="1"/>
  <c r="O5" i="1"/>
  <c r="I6" i="1"/>
  <c r="O6" i="1"/>
  <c r="I8" i="1"/>
  <c r="O8" i="1"/>
  <c r="O10" i="1"/>
  <c r="I11" i="1"/>
  <c r="O11" i="1"/>
  <c r="O13" i="1"/>
  <c r="I14" i="1"/>
  <c r="O14" i="1"/>
  <c r="O18" i="1"/>
  <c r="I19" i="1"/>
  <c r="O19" i="1"/>
  <c r="O21" i="1"/>
  <c r="I22" i="1"/>
  <c r="O22" i="1"/>
  <c r="I24" i="1"/>
  <c r="O24" i="1"/>
  <c r="O25" i="1"/>
  <c r="N2" i="1"/>
  <c r="H3" i="1"/>
  <c r="N3" i="1"/>
  <c r="N5" i="1"/>
  <c r="H6" i="1"/>
  <c r="N6" i="1"/>
  <c r="H8" i="1"/>
  <c r="N8" i="1"/>
  <c r="N10" i="1"/>
  <c r="H11" i="1"/>
  <c r="N11" i="1"/>
  <c r="N13" i="1"/>
  <c r="H14" i="1"/>
  <c r="N14" i="1"/>
  <c r="N18" i="1"/>
  <c r="H19" i="1"/>
  <c r="N19" i="1"/>
  <c r="N21" i="1"/>
  <c r="H22" i="1"/>
  <c r="N22" i="1"/>
  <c r="H24" i="1"/>
  <c r="N24" i="1"/>
  <c r="N25" i="1"/>
  <c r="L3" i="1"/>
  <c r="L5" i="1"/>
  <c r="L6" i="1"/>
  <c r="L8" i="1"/>
  <c r="L10" i="1"/>
  <c r="L11" i="1"/>
  <c r="L13" i="1"/>
  <c r="L14" i="1"/>
  <c r="L18" i="1"/>
  <c r="L19" i="1"/>
  <c r="L21" i="1"/>
  <c r="L22" i="1"/>
  <c r="L24" i="1"/>
  <c r="L25" i="1"/>
  <c r="I16" i="1"/>
  <c r="O16" i="1"/>
  <c r="O17" i="1"/>
  <c r="H16" i="1"/>
  <c r="N16" i="1"/>
  <c r="N17" i="1"/>
  <c r="L16" i="1"/>
  <c r="L17" i="1"/>
  <c r="O23" i="1"/>
  <c r="N23" i="1"/>
  <c r="F22" i="1"/>
  <c r="M22" i="1"/>
  <c r="M23" i="1"/>
  <c r="L23" i="1"/>
  <c r="P23" i="1"/>
  <c r="O15" i="1"/>
  <c r="N15" i="1"/>
  <c r="F14" i="1"/>
  <c r="M14" i="1"/>
  <c r="M15" i="1"/>
  <c r="L15" i="1"/>
  <c r="P15" i="1"/>
  <c r="M2" i="1"/>
  <c r="M18" i="1"/>
  <c r="L7" i="1"/>
  <c r="F6" i="1"/>
  <c r="M6" i="1"/>
  <c r="M7" i="1"/>
  <c r="N7" i="1"/>
  <c r="O7" i="1"/>
  <c r="P7" i="1"/>
  <c r="P18" i="1"/>
  <c r="O9" i="1"/>
  <c r="N9" i="1"/>
  <c r="L9" i="1"/>
  <c r="M10" i="1"/>
  <c r="F19" i="1"/>
  <c r="M19" i="1"/>
  <c r="M21" i="1"/>
  <c r="G22" i="1"/>
  <c r="J22" i="1"/>
  <c r="K22" i="1"/>
  <c r="F11" i="1"/>
  <c r="M11" i="1"/>
  <c r="M13" i="1"/>
  <c r="G14" i="1"/>
  <c r="J14" i="1"/>
  <c r="K14" i="1"/>
  <c r="C24" i="1"/>
  <c r="F24" i="1"/>
  <c r="C16" i="1"/>
  <c r="F16" i="1"/>
  <c r="G24" i="1"/>
  <c r="L20" i="1"/>
  <c r="G16" i="1"/>
  <c r="L12" i="1"/>
  <c r="G8" i="1"/>
  <c r="C8" i="1"/>
  <c r="F8" i="1"/>
  <c r="M8" i="1"/>
  <c r="M9" i="1"/>
  <c r="G3" i="1"/>
  <c r="J6" i="1"/>
  <c r="L4" i="1"/>
  <c r="F3" i="1"/>
  <c r="J3" i="1"/>
  <c r="G11" i="1"/>
  <c r="J11" i="1"/>
  <c r="K11" i="1"/>
  <c r="P9" i="1"/>
  <c r="J24" i="1"/>
  <c r="K24" i="1"/>
  <c r="M24" i="1"/>
  <c r="M25" i="1"/>
  <c r="P25" i="1"/>
  <c r="M20" i="1"/>
  <c r="J19" i="1"/>
  <c r="M12" i="1"/>
  <c r="J16" i="1"/>
  <c r="K16" i="1"/>
  <c r="M16" i="1"/>
  <c r="J8" i="1"/>
  <c r="K8" i="1"/>
  <c r="M3" i="1"/>
  <c r="M4" i="1"/>
  <c r="P2" i="1"/>
  <c r="O4" i="1"/>
  <c r="N4" i="1"/>
  <c r="K3" i="1"/>
  <c r="P3" i="1"/>
  <c r="M17" i="1"/>
  <c r="M5" i="1"/>
  <c r="G6" i="1"/>
  <c r="K6" i="1"/>
  <c r="P8" i="1"/>
  <c r="P4" i="1"/>
  <c r="P6" i="1"/>
  <c r="G19" i="1"/>
  <c r="K19" i="1"/>
  <c r="P17" i="1"/>
  <c r="P10" i="1"/>
  <c r="N12" i="1"/>
  <c r="P11" i="1"/>
  <c r="O12" i="1"/>
  <c r="P12" i="1"/>
  <c r="P5" i="1"/>
  <c r="P13" i="1"/>
  <c r="N20" i="1"/>
  <c r="P14" i="1"/>
  <c r="P16" i="1"/>
  <c r="O20" i="1"/>
  <c r="P20" i="1"/>
  <c r="P19" i="1"/>
  <c r="P21" i="1"/>
  <c r="P22" i="1"/>
  <c r="P24" i="1"/>
</calcChain>
</file>

<file path=xl/sharedStrings.xml><?xml version="1.0" encoding="utf-8"?>
<sst xmlns="http://schemas.openxmlformats.org/spreadsheetml/2006/main" count="806" uniqueCount="220">
  <si>
    <t>weights</t>
  </si>
  <si>
    <t>number</t>
  </si>
  <si>
    <t>out
width [W]</t>
  </si>
  <si>
    <t>out
height [H]</t>
  </si>
  <si>
    <t>out
channel [K]</t>
  </si>
  <si>
    <t>out
number [N]</t>
  </si>
  <si>
    <t>feat
number [N]</t>
  </si>
  <si>
    <t>feat
channel [K]</t>
  </si>
  <si>
    <t>feat
width [W]</t>
  </si>
  <si>
    <t>feat
height [H]</t>
  </si>
  <si>
    <t>Kernel
w</t>
  </si>
  <si>
    <t>Kernel
h</t>
  </si>
  <si>
    <t>out
pix count</t>
  </si>
  <si>
    <t>feat
bias</t>
  </si>
  <si>
    <t>Conv1</t>
  </si>
  <si>
    <t>Pool1</t>
  </si>
  <si>
    <t>Conv2</t>
  </si>
  <si>
    <t>Conv3</t>
  </si>
  <si>
    <t>ReLU1</t>
  </si>
  <si>
    <t>N=</t>
  </si>
  <si>
    <t>Image1</t>
  </si>
  <si>
    <t>Image2</t>
  </si>
  <si>
    <t>Image3</t>
  </si>
  <si>
    <t>Scene
network 5x5</t>
  </si>
  <si>
    <t>stride (or stride_h and stride_w) specifies the intervals at which to apply the filters to the input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</si>
  <si>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</si>
  <si>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</si>
  <si>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</si>
  <si>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</si>
  <si>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</si>
  <si>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</si>
  <si>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</si>
  <si>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</si>
  <si>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</si>
  <si>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</si>
  <si>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</si>
  <si>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</si>
  <si>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</si>
  <si>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</si>
  <si>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</si>
  <si>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</si>
  <si>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</si>
  <si>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</si>
  <si>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</si>
  <si>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</si>
  <si>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</si>
  <si>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</si>
  <si>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</si>
  <si>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</si>
  <si>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</si>
  <si>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</si>
  <si>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</si>
  <si>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</si>
  <si>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</si>
  <si>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</si>
  <si>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</si>
  <si>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</si>
  <si>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</si>
  <si>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</si>
  <si>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</si>
  <si>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</si>
  <si>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</si>
  <si>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</si>
  <si>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</si>
  <si>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</si>
  <si>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</si>
  <si>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</si>
  <si>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</si>
  <si>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</si>
  <si>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</si>
  <si>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</si>
  <si>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</si>
  <si>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</si>
  <si>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</si>
  <si>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</si>
  <si>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</si>
  <si>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</si>
  <si>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</si>
  <si>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</si>
  <si>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</si>
  <si>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</si>
  <si>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</si>
  <si>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</si>
  <si>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</si>
  <si>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</si>
  <si>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6_0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</si>
  <si>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</si>
  <si>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</si>
  <si>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</si>
  <si>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</si>
  <si>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</si>
  <si>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</si>
  <si>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</si>
  <si>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</si>
  <si>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</si>
  <si>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7_0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</si>
  <si>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</si>
  <si>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</si>
  <si>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</si>
  <si>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</si>
  <si>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</si>
  <si>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</si>
  <si>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</si>
  <si>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</si>
  <si>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</si>
  <si>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8_0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</si>
  <si>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</si>
  <si>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</si>
  <si>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</si>
  <si>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</si>
  <si>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</si>
  <si>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</si>
  <si>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</si>
  <si>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</si>
  <si>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</si>
  <si>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9_0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</si>
  <si>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</si>
  <si>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</si>
  <si>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</si>
  <si>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</si>
  <si>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</si>
  <si>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</si>
  <si>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</si>
  <si>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</si>
  <si>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</si>
  <si>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10_0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</si>
  <si>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</si>
  <si>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</si>
  <si>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</si>
  <si>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</si>
  <si>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</si>
  <si>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</si>
  <si>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</si>
  <si>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</si>
  <si>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</si>
  <si>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11_0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</si>
  <si>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</si>
  <si>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</si>
  <si>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</si>
  <si>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</si>
  <si>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</si>
  <si>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</si>
  <si>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</si>
  <si>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</si>
  <si>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</si>
  <si>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12_0</t>
  </si>
  <si>
    <t>12_1</t>
  </si>
  <si>
    <t>12_2</t>
  </si>
  <si>
    <t>12_3</t>
  </si>
  <si>
    <t>12_4</t>
  </si>
  <si>
    <t>12_5</t>
  </si>
  <si>
    <t>12_6</t>
  </si>
  <si>
    <t>12_7</t>
  </si>
  <si>
    <t>12_8</t>
  </si>
  <si>
    <t>12_9</t>
  </si>
  <si>
    <t>13_0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</si>
  <si>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</si>
  <si>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</si>
  <si>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</si>
  <si>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</si>
  <si>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</si>
  <si>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</si>
  <si>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</si>
  <si>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</si>
  <si>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</si>
  <si>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14_0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</si>
  <si>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</si>
  <si>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</si>
  <si>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</si>
  <si>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</si>
  <si>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</si>
  <si>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</si>
  <si>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</si>
  <si>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</si>
  <si>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</si>
  <si>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</si>
  <si>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</si>
  <si>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</si>
  <si>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</si>
  <si>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</si>
  <si>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</si>
  <si>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</si>
  <si>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</si>
  <si>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</si>
  <si>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</si>
  <si>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</si>
  <si>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</si>
  <si>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</si>
  <si>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</si>
  <si>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</si>
  <si>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</si>
  <si>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</si>
  <si>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</si>
  <si>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</si>
  <si>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</si>
  <si>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</si>
  <si>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</si>
  <si>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</si>
  <si>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</si>
  <si>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</si>
  <si>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... and much more</t>
  </si>
  <si>
    <t>source</t>
  </si>
  <si>
    <t>kernel</t>
  </si>
  <si>
    <t>(definition from Caffe convolution layer:)</t>
  </si>
  <si>
    <t>Striding for Convolution</t>
  </si>
  <si>
    <t>Source image (10x15 example)</t>
  </si>
  <si>
    <t>y_x</t>
  </si>
  <si>
    <t>Result option #2 (5x8 y_even, x_odd)</t>
  </si>
  <si>
    <t>Result option #1 (5x8 y_even, x_even)</t>
  </si>
  <si>
    <t>Result option #3 (5x7 y_odd, x_even)</t>
  </si>
  <si>
    <t>Result option #4 (5x7 y_odd, x_odd)</t>
  </si>
  <si>
    <t>y_even, x_even</t>
  </si>
  <si>
    <t>y_even, x_odd</t>
  </si>
  <si>
    <t>y_odd, x_even</t>
  </si>
  <si>
    <t>y_odd, x_odd</t>
  </si>
  <si>
    <t>Caclulate convolution (5x5 kernel &amp; stride 2x2 example)</t>
  </si>
  <si>
    <t>convolution mapping</t>
  </si>
  <si>
    <t>result after convolution</t>
  </si>
  <si>
    <t>**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</si>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</sst>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Fill="1"/>
    <xf numFmtId="0" fontId="1" fillId="3" borderId="1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</sheetPr>
  <dimension ref="A1:AB25"/>
  <sheetViews>
    <sheetView tabSelected="1" topLeftCell="J1" zoomScale="200" zoomScaleNormal="200" zoomScaleSheetLayoutView="50" zoomScalePageLayoutView="200" workbookViewId="0">
      <selection activeCell="S9" sqref="S9"/>
    </sheetView>
  </sheetViews>
  <sheetFormatPr baseColWidth="10" defaultColWidth="8.83203125" defaultRowHeight="14" x14ac:dyDescent="0"/>
  <cols>
    <col min="1" max="1" width="10.6640625" style="23" customWidth="1"/>
    <col min="2" max="2" width="18.1640625" customWidth="1"/>
    <col min="3" max="5" width="9.5" style="1" customWidth="1"/>
    <col min="7" max="10" width="9.5" customWidth="1"/>
    <col min="11" max="11" width="12.6640625" customWidth="1"/>
    <col min="13" max="15" width="9.5" customWidth="1"/>
    <col min="16" max="16" width="13.5" customWidth="1"/>
    <col min="18" max="18" width="15.33203125" customWidth="1"/>
    <col min="19" max="19" width="14.83203125" style="17" bestFit="1" customWidth="1"/>
    <col min="20" max="20" width="13.5" style="17" bestFit="1" customWidth="1"/>
    <col min="21" max="21" width="15.1640625" style="17" bestFit="1" customWidth="1"/>
    <col min="22" max="22" width="11.5" style="17" bestFit="1" customWidth="1"/>
    <col min="23" max="23" width="13" customWidth="1"/>
    <col min="24" max="24" width="2.33203125" customWidth="1"/>
    <col min="25" max="25" width="22.33203125" bestFit="1" customWidth="1"/>
    <col min="26" max="26" width="17.6640625" bestFit="1" customWidth="1"/>
    <col min="27" max="27" width="10.1640625" bestFit="1" customWidth="1"/>
    <col min="28" max="28" width="11.5" style="16" bestFit="1" customWidth="1"/>
    <col min="29" max="29" width="10.5" bestFit="1" customWidth="1"/>
    <col min="30" max="30" width="11.33203125" bestFit="1" customWidth="1"/>
  </cols>
  <sheetData>
    <row r="1" spans="1:16" ht="43" thickBot="1">
      <c r="A1" s="35" t="s">
        <v>19</v>
      </c>
      <c r="B1" s="24" t="s">
        <v>23</v>
      </c>
      <c r="C1" s="11" t="s">
        <v>1</v>
      </c>
      <c r="D1" s="11" t="s">
        <v>10</v>
      </c>
      <c r="E1" s="12" t="s">
        <v>11</v>
      </c>
      <c r="F1" s="20" t="s">
        <v>6</v>
      </c>
      <c r="G1" s="7" t="s">
        <v>7</v>
      </c>
      <c r="H1" s="18" t="s">
        <v>8</v>
      </c>
      <c r="I1" s="19" t="s">
        <v>9</v>
      </c>
      <c r="J1" s="7" t="s">
        <v>13</v>
      </c>
      <c r="K1" s="8" t="s">
        <v>0</v>
      </c>
      <c r="L1" s="20" t="s">
        <v>5</v>
      </c>
      <c r="M1" s="7" t="s">
        <v>4</v>
      </c>
      <c r="N1" s="18" t="s">
        <v>2</v>
      </c>
      <c r="O1" s="19" t="s">
        <v>3</v>
      </c>
      <c r="P1" s="12" t="s">
        <v>12</v>
      </c>
    </row>
    <row r="2" spans="1:16">
      <c r="A2" s="36">
        <v>8</v>
      </c>
      <c r="B2" s="14" t="s">
        <v>20</v>
      </c>
      <c r="C2" s="9"/>
      <c r="D2" s="9"/>
      <c r="E2" s="13"/>
      <c r="F2" s="6"/>
      <c r="G2" s="5"/>
      <c r="H2" s="3"/>
      <c r="I2" s="4"/>
      <c r="J2" s="5"/>
      <c r="K2" s="4"/>
      <c r="L2" s="6">
        <v>1</v>
      </c>
      <c r="M2" s="5">
        <f>3</f>
        <v>3</v>
      </c>
      <c r="N2" s="3">
        <f>640</f>
        <v>640</v>
      </c>
      <c r="O2" s="4">
        <v>480</v>
      </c>
      <c r="P2" s="21">
        <f t="shared" ref="P2:P4" si="0">L2*M2*N2*O2</f>
        <v>921600</v>
      </c>
    </row>
    <row r="3" spans="1:16">
      <c r="B3" s="15" t="s">
        <v>14</v>
      </c>
      <c r="C3" s="10">
        <v>32</v>
      </c>
      <c r="D3" s="10">
        <v>5</v>
      </c>
      <c r="E3" s="2">
        <v>5</v>
      </c>
      <c r="F3" s="25">
        <f>C3</f>
        <v>32</v>
      </c>
      <c r="G3" s="26">
        <f>M2</f>
        <v>3</v>
      </c>
      <c r="H3" s="27">
        <f>D3</f>
        <v>5</v>
      </c>
      <c r="I3" s="28">
        <f>E3</f>
        <v>5</v>
      </c>
      <c r="J3" s="26">
        <f>F3</f>
        <v>32</v>
      </c>
      <c r="K3" s="28">
        <f>F3*G3*H3*I3+J3</f>
        <v>2432</v>
      </c>
      <c r="L3" s="25">
        <f>L2</f>
        <v>1</v>
      </c>
      <c r="M3" s="26">
        <f>F3</f>
        <v>32</v>
      </c>
      <c r="N3" s="27">
        <f>N2-(H3-1)</f>
        <v>636</v>
      </c>
      <c r="O3" s="28">
        <f>O2-(I3-1)</f>
        <v>476</v>
      </c>
      <c r="P3" s="29">
        <f t="shared" si="0"/>
        <v>9687552</v>
      </c>
    </row>
    <row r="4" spans="1:16">
      <c r="B4" s="15" t="s">
        <v>18</v>
      </c>
      <c r="C4" s="10"/>
      <c r="D4" s="10"/>
      <c r="E4" s="2"/>
      <c r="F4" s="25"/>
      <c r="G4" s="26"/>
      <c r="H4" s="27"/>
      <c r="I4" s="28"/>
      <c r="J4" s="26"/>
      <c r="K4" s="28"/>
      <c r="L4" s="25">
        <f>L3</f>
        <v>1</v>
      </c>
      <c r="M4" s="26">
        <f>M3</f>
        <v>32</v>
      </c>
      <c r="N4" s="27">
        <f>N3</f>
        <v>636</v>
      </c>
      <c r="O4" s="28">
        <f>O3</f>
        <v>476</v>
      </c>
      <c r="P4" s="29">
        <f t="shared" si="0"/>
        <v>9687552</v>
      </c>
    </row>
    <row r="5" spans="1:16">
      <c r="B5" s="15" t="s">
        <v>15</v>
      </c>
      <c r="C5" s="10"/>
      <c r="D5" s="10">
        <v>2</v>
      </c>
      <c r="E5" s="2">
        <v>2</v>
      </c>
      <c r="F5" s="25"/>
      <c r="G5" s="26"/>
      <c r="H5" s="27"/>
      <c r="I5" s="28"/>
      <c r="J5" s="26"/>
      <c r="K5" s="28"/>
      <c r="L5" s="25">
        <f>L3</f>
        <v>1</v>
      </c>
      <c r="M5" s="26">
        <f>M3</f>
        <v>32</v>
      </c>
      <c r="N5" s="27">
        <f>N3/D5</f>
        <v>318</v>
      </c>
      <c r="O5" s="28">
        <f>O3/E5</f>
        <v>238</v>
      </c>
      <c r="P5" s="29">
        <f t="shared" ref="P5:P7" si="1">L5*M5*N5*O5</f>
        <v>2421888</v>
      </c>
    </row>
    <row r="6" spans="1:16">
      <c r="B6" s="15" t="s">
        <v>16</v>
      </c>
      <c r="C6" s="10">
        <v>32</v>
      </c>
      <c r="D6" s="10">
        <v>5</v>
      </c>
      <c r="E6" s="2">
        <v>5</v>
      </c>
      <c r="F6" s="25">
        <f>C6</f>
        <v>32</v>
      </c>
      <c r="G6" s="26">
        <f>M5</f>
        <v>32</v>
      </c>
      <c r="H6" s="27">
        <f>D6</f>
        <v>5</v>
      </c>
      <c r="I6" s="28">
        <f>E6</f>
        <v>5</v>
      </c>
      <c r="J6" s="26">
        <f>F6</f>
        <v>32</v>
      </c>
      <c r="K6" s="28">
        <f>F6*G6*H6*I6+J6</f>
        <v>25632</v>
      </c>
      <c r="L6" s="25">
        <f>L5</f>
        <v>1</v>
      </c>
      <c r="M6" s="26">
        <f>F6</f>
        <v>32</v>
      </c>
      <c r="N6" s="27">
        <f>N5-(H6-1)</f>
        <v>314</v>
      </c>
      <c r="O6" s="28">
        <f>O5-(I6-1)</f>
        <v>234</v>
      </c>
      <c r="P6" s="29">
        <f t="shared" si="1"/>
        <v>2351232</v>
      </c>
    </row>
    <row r="7" spans="1:16">
      <c r="B7" s="37"/>
      <c r="C7" s="38"/>
      <c r="D7" s="38"/>
      <c r="E7" s="39"/>
      <c r="F7" s="40"/>
      <c r="G7" s="41"/>
      <c r="H7" s="42"/>
      <c r="I7" s="43"/>
      <c r="J7" s="41"/>
      <c r="K7" s="43"/>
      <c r="L7" s="40">
        <f>L6</f>
        <v>1</v>
      </c>
      <c r="M7" s="41">
        <f>M6</f>
        <v>32</v>
      </c>
      <c r="N7" s="42">
        <f>N6</f>
        <v>314</v>
      </c>
      <c r="O7" s="43">
        <f>O6</f>
        <v>234</v>
      </c>
      <c r="P7" s="29">
        <f t="shared" si="1"/>
        <v>2351232</v>
      </c>
    </row>
    <row r="8" spans="1:16">
      <c r="B8" s="37" t="s">
        <v>17</v>
      </c>
      <c r="C8" s="38">
        <f>A2</f>
        <v>8</v>
      </c>
      <c r="D8" s="38">
        <v>1</v>
      </c>
      <c r="E8" s="39">
        <v>1</v>
      </c>
      <c r="F8" s="40">
        <f>C8</f>
        <v>8</v>
      </c>
      <c r="G8" s="41">
        <f>M6</f>
        <v>32</v>
      </c>
      <c r="H8" s="42">
        <f>D8</f>
        <v>1</v>
      </c>
      <c r="I8" s="43">
        <f>E8</f>
        <v>1</v>
      </c>
      <c r="J8" s="41">
        <f>F8</f>
        <v>8</v>
      </c>
      <c r="K8" s="43">
        <f>F8*G8*H8*I8+J8</f>
        <v>264</v>
      </c>
      <c r="L8" s="40">
        <f>L6</f>
        <v>1</v>
      </c>
      <c r="M8" s="41">
        <f>F8</f>
        <v>8</v>
      </c>
      <c r="N8" s="42">
        <f>N6-(H8-1)</f>
        <v>314</v>
      </c>
      <c r="O8" s="43">
        <f>O6-(I8-1)</f>
        <v>234</v>
      </c>
      <c r="P8" s="44">
        <f t="shared" ref="P8:P10" si="2">L8*M8*N8*O8</f>
        <v>587808</v>
      </c>
    </row>
    <row r="9" spans="1:16" ht="15" thickBot="1">
      <c r="B9" s="37"/>
      <c r="C9" s="38"/>
      <c r="D9" s="38"/>
      <c r="E9" s="39"/>
      <c r="F9" s="40"/>
      <c r="G9" s="41"/>
      <c r="H9" s="42"/>
      <c r="I9" s="43"/>
      <c r="J9" s="41"/>
      <c r="K9" s="43"/>
      <c r="L9" s="40">
        <f>L8</f>
        <v>1</v>
      </c>
      <c r="M9" s="41">
        <f>M8</f>
        <v>8</v>
      </c>
      <c r="N9" s="42">
        <f>N8</f>
        <v>314</v>
      </c>
      <c r="O9" s="43">
        <f>O8</f>
        <v>234</v>
      </c>
      <c r="P9" s="44">
        <f t="shared" si="2"/>
        <v>587808</v>
      </c>
    </row>
    <row r="10" spans="1:16">
      <c r="B10" s="22" t="s">
        <v>21</v>
      </c>
      <c r="C10" s="45"/>
      <c r="D10" s="45"/>
      <c r="E10" s="13"/>
      <c r="F10" s="46"/>
      <c r="G10" s="47"/>
      <c r="H10" s="48"/>
      <c r="I10" s="49"/>
      <c r="J10" s="47"/>
      <c r="K10" s="49"/>
      <c r="L10" s="46">
        <f>L8</f>
        <v>1</v>
      </c>
      <c r="M10" s="47">
        <f>M2</f>
        <v>3</v>
      </c>
      <c r="N10" s="48">
        <f>N8</f>
        <v>314</v>
      </c>
      <c r="O10" s="49">
        <f>O8</f>
        <v>234</v>
      </c>
      <c r="P10" s="50">
        <f t="shared" si="2"/>
        <v>220428</v>
      </c>
    </row>
    <row r="11" spans="1:16">
      <c r="B11" s="15" t="s">
        <v>14</v>
      </c>
      <c r="C11" s="10">
        <v>32</v>
      </c>
      <c r="D11" s="10">
        <v>5</v>
      </c>
      <c r="E11" s="2">
        <v>5</v>
      </c>
      <c r="F11" s="25">
        <f>C11</f>
        <v>32</v>
      </c>
      <c r="G11" s="26">
        <f>M10+M9</f>
        <v>11</v>
      </c>
      <c r="H11" s="27">
        <f>D11</f>
        <v>5</v>
      </c>
      <c r="I11" s="28">
        <f>E11</f>
        <v>5</v>
      </c>
      <c r="J11" s="26">
        <f>F11</f>
        <v>32</v>
      </c>
      <c r="K11" s="28">
        <f>F11*G11*H11*I11+J11</f>
        <v>8832</v>
      </c>
      <c r="L11" s="25">
        <f>L10</f>
        <v>1</v>
      </c>
      <c r="M11" s="26">
        <f>F11</f>
        <v>32</v>
      </c>
      <c r="N11" s="27">
        <f>N10-(H11-1)</f>
        <v>310</v>
      </c>
      <c r="O11" s="28">
        <f>O10-(I11-1)</f>
        <v>230</v>
      </c>
      <c r="P11" s="29">
        <f t="shared" ref="P11:P18" si="3">L11*M11*N11*O11</f>
        <v>2281600</v>
      </c>
    </row>
    <row r="12" spans="1:16">
      <c r="B12" s="15" t="s">
        <v>18</v>
      </c>
      <c r="C12" s="10"/>
      <c r="D12" s="10"/>
      <c r="E12" s="2"/>
      <c r="F12" s="25"/>
      <c r="G12" s="26"/>
      <c r="H12" s="27"/>
      <c r="I12" s="28"/>
      <c r="J12" s="26"/>
      <c r="K12" s="28"/>
      <c r="L12" s="25">
        <f>L11</f>
        <v>1</v>
      </c>
      <c r="M12" s="26">
        <f>M11</f>
        <v>32</v>
      </c>
      <c r="N12" s="27">
        <f>N11</f>
        <v>310</v>
      </c>
      <c r="O12" s="28">
        <f>O11</f>
        <v>230</v>
      </c>
      <c r="P12" s="29">
        <f t="shared" si="3"/>
        <v>2281600</v>
      </c>
    </row>
    <row r="13" spans="1:16">
      <c r="B13" s="15" t="s">
        <v>15</v>
      </c>
      <c r="C13" s="10"/>
      <c r="D13" s="10">
        <v>2</v>
      </c>
      <c r="E13" s="2">
        <v>2</v>
      </c>
      <c r="F13" s="25"/>
      <c r="G13" s="26"/>
      <c r="H13" s="27"/>
      <c r="I13" s="28"/>
      <c r="J13" s="26"/>
      <c r="K13" s="28"/>
      <c r="L13" s="25">
        <f>L11</f>
        <v>1</v>
      </c>
      <c r="M13" s="26">
        <f>M11</f>
        <v>32</v>
      </c>
      <c r="N13" s="27">
        <f>N11/D13</f>
        <v>155</v>
      </c>
      <c r="O13" s="28">
        <f>O11/E13</f>
        <v>115</v>
      </c>
      <c r="P13" s="29">
        <f t="shared" si="3"/>
        <v>570400</v>
      </c>
    </row>
    <row r="14" spans="1:16">
      <c r="B14" s="15" t="s">
        <v>16</v>
      </c>
      <c r="C14" s="10">
        <v>32</v>
      </c>
      <c r="D14" s="10">
        <v>5</v>
      </c>
      <c r="E14" s="2">
        <v>5</v>
      </c>
      <c r="F14" s="25">
        <f>C14</f>
        <v>32</v>
      </c>
      <c r="G14" s="26">
        <f>M13</f>
        <v>32</v>
      </c>
      <c r="H14" s="27">
        <f>D14</f>
        <v>5</v>
      </c>
      <c r="I14" s="28">
        <f>E14</f>
        <v>5</v>
      </c>
      <c r="J14" s="26">
        <f>F14</f>
        <v>32</v>
      </c>
      <c r="K14" s="28">
        <f>F14*G14*H14*I14+J14</f>
        <v>25632</v>
      </c>
      <c r="L14" s="25">
        <f>L13</f>
        <v>1</v>
      </c>
      <c r="M14" s="26">
        <f>F14</f>
        <v>32</v>
      </c>
      <c r="N14" s="27">
        <f>N13-(H14-1)</f>
        <v>151</v>
      </c>
      <c r="O14" s="28">
        <f>O13-(I14-1)</f>
        <v>111</v>
      </c>
      <c r="P14" s="29">
        <f t="shared" si="3"/>
        <v>536352</v>
      </c>
    </row>
    <row r="15" spans="1:16">
      <c r="B15" s="37"/>
      <c r="C15" s="38"/>
      <c r="D15" s="38"/>
      <c r="E15" s="39"/>
      <c r="F15" s="40"/>
      <c r="G15" s="41"/>
      <c r="H15" s="42"/>
      <c r="I15" s="43"/>
      <c r="J15" s="41"/>
      <c r="K15" s="43"/>
      <c r="L15" s="40">
        <f>L14</f>
        <v>1</v>
      </c>
      <c r="M15" s="41">
        <f>M14</f>
        <v>32</v>
      </c>
      <c r="N15" s="42">
        <f>N14</f>
        <v>151</v>
      </c>
      <c r="O15" s="43">
        <f>O14</f>
        <v>111</v>
      </c>
      <c r="P15" s="29">
        <f t="shared" si="3"/>
        <v>536352</v>
      </c>
    </row>
    <row r="16" spans="1:16">
      <c r="B16" s="15" t="s">
        <v>17</v>
      </c>
      <c r="C16" s="10">
        <f>A2</f>
        <v>8</v>
      </c>
      <c r="D16" s="10">
        <v>1</v>
      </c>
      <c r="E16" s="2">
        <v>1</v>
      </c>
      <c r="F16" s="25">
        <f>C16</f>
        <v>8</v>
      </c>
      <c r="G16" s="26">
        <f>M14</f>
        <v>32</v>
      </c>
      <c r="H16" s="27">
        <f>D16</f>
        <v>1</v>
      </c>
      <c r="I16" s="28">
        <f>E16</f>
        <v>1</v>
      </c>
      <c r="J16" s="26">
        <f>F16</f>
        <v>8</v>
      </c>
      <c r="K16" s="28">
        <f>F16*G16*H16*I16+J16</f>
        <v>264</v>
      </c>
      <c r="L16" s="25">
        <f>L14</f>
        <v>1</v>
      </c>
      <c r="M16" s="26">
        <f>F16</f>
        <v>8</v>
      </c>
      <c r="N16" s="27">
        <f>N14-(H16-1)</f>
        <v>151</v>
      </c>
      <c r="O16" s="28">
        <f>O14-(I16-1)</f>
        <v>111</v>
      </c>
      <c r="P16" s="29">
        <f t="shared" si="3"/>
        <v>134088</v>
      </c>
    </row>
    <row r="17" spans="2:16" ht="15" thickBot="1">
      <c r="B17" s="51"/>
      <c r="C17" s="52"/>
      <c r="D17" s="52"/>
      <c r="E17" s="53"/>
      <c r="F17" s="54"/>
      <c r="G17" s="55"/>
      <c r="H17" s="56"/>
      <c r="I17" s="57"/>
      <c r="J17" s="55"/>
      <c r="K17" s="57"/>
      <c r="L17" s="40">
        <f>L16</f>
        <v>1</v>
      </c>
      <c r="M17" s="41">
        <f>M16</f>
        <v>8</v>
      </c>
      <c r="N17" s="42">
        <f>N16</f>
        <v>151</v>
      </c>
      <c r="O17" s="43">
        <f>O16</f>
        <v>111</v>
      </c>
      <c r="P17" s="44">
        <f t="shared" si="3"/>
        <v>134088</v>
      </c>
    </row>
    <row r="18" spans="2:16">
      <c r="B18" s="22" t="s">
        <v>22</v>
      </c>
      <c r="C18" s="45"/>
      <c r="D18" s="45"/>
      <c r="E18" s="13"/>
      <c r="F18" s="46"/>
      <c r="G18" s="47"/>
      <c r="H18" s="48"/>
      <c r="I18" s="49"/>
      <c r="J18" s="47"/>
      <c r="K18" s="49"/>
      <c r="L18" s="46">
        <f>L14</f>
        <v>1</v>
      </c>
      <c r="M18" s="47">
        <f>M2</f>
        <v>3</v>
      </c>
      <c r="N18" s="48">
        <f>N14</f>
        <v>151</v>
      </c>
      <c r="O18" s="49">
        <f>O14</f>
        <v>111</v>
      </c>
      <c r="P18" s="50">
        <f t="shared" si="3"/>
        <v>50283</v>
      </c>
    </row>
    <row r="19" spans="2:16">
      <c r="B19" s="15" t="s">
        <v>14</v>
      </c>
      <c r="C19" s="10">
        <v>32</v>
      </c>
      <c r="D19" s="10">
        <v>5</v>
      </c>
      <c r="E19" s="2">
        <v>5</v>
      </c>
      <c r="F19" s="25">
        <f>C19</f>
        <v>32</v>
      </c>
      <c r="G19" s="26">
        <f>M18+M17</f>
        <v>11</v>
      </c>
      <c r="H19" s="27">
        <f>D19</f>
        <v>5</v>
      </c>
      <c r="I19" s="28">
        <f>E19</f>
        <v>5</v>
      </c>
      <c r="J19" s="26">
        <f>F19</f>
        <v>32</v>
      </c>
      <c r="K19" s="28">
        <f>F19*G19*H19*I19+J19</f>
        <v>8832</v>
      </c>
      <c r="L19" s="25">
        <f>L18</f>
        <v>1</v>
      </c>
      <c r="M19" s="26">
        <f>F19</f>
        <v>32</v>
      </c>
      <c r="N19" s="27">
        <f>N18-(H19-1)</f>
        <v>147</v>
      </c>
      <c r="O19" s="28">
        <f>O18-(I19-1)</f>
        <v>107</v>
      </c>
      <c r="P19" s="29">
        <f t="shared" ref="P19:P25" si="4">L19*M19*N19*O19</f>
        <v>503328</v>
      </c>
    </row>
    <row r="20" spans="2:16">
      <c r="B20" s="15" t="s">
        <v>18</v>
      </c>
      <c r="C20" s="10"/>
      <c r="D20" s="10"/>
      <c r="E20" s="2"/>
      <c r="F20" s="25"/>
      <c r="G20" s="26"/>
      <c r="H20" s="27"/>
      <c r="I20" s="28"/>
      <c r="J20" s="26"/>
      <c r="K20" s="28"/>
      <c r="L20" s="25">
        <f>L19</f>
        <v>1</v>
      </c>
      <c r="M20" s="26">
        <f>M19</f>
        <v>32</v>
      </c>
      <c r="N20" s="27">
        <f>N19</f>
        <v>147</v>
      </c>
      <c r="O20" s="28">
        <f>O19</f>
        <v>107</v>
      </c>
      <c r="P20" s="29">
        <f t="shared" si="4"/>
        <v>503328</v>
      </c>
    </row>
    <row r="21" spans="2:16">
      <c r="B21" s="15" t="s">
        <v>15</v>
      </c>
      <c r="C21" s="10"/>
      <c r="D21" s="10">
        <v>2</v>
      </c>
      <c r="E21" s="2">
        <v>2</v>
      </c>
      <c r="F21" s="25"/>
      <c r="G21" s="26"/>
      <c r="H21" s="27"/>
      <c r="I21" s="28"/>
      <c r="J21" s="26"/>
      <c r="K21" s="28"/>
      <c r="L21" s="25">
        <f>L19</f>
        <v>1</v>
      </c>
      <c r="M21" s="26">
        <f>M19</f>
        <v>32</v>
      </c>
      <c r="N21" s="27">
        <f>N19/D21</f>
        <v>73.5</v>
      </c>
      <c r="O21" s="28">
        <f>O19/E21</f>
        <v>53.5</v>
      </c>
      <c r="P21" s="29">
        <f t="shared" si="4"/>
        <v>125832</v>
      </c>
    </row>
    <row r="22" spans="2:16">
      <c r="B22" s="15" t="s">
        <v>16</v>
      </c>
      <c r="C22" s="10">
        <v>32</v>
      </c>
      <c r="D22" s="10">
        <v>5</v>
      </c>
      <c r="E22" s="2">
        <v>5</v>
      </c>
      <c r="F22" s="25">
        <f>C22</f>
        <v>32</v>
      </c>
      <c r="G22" s="26">
        <f>M21</f>
        <v>32</v>
      </c>
      <c r="H22" s="27">
        <f>D22</f>
        <v>5</v>
      </c>
      <c r="I22" s="28">
        <f>E22</f>
        <v>5</v>
      </c>
      <c r="J22" s="26">
        <f>F22</f>
        <v>32</v>
      </c>
      <c r="K22" s="28">
        <f>F22*G22*H22*I22+J22</f>
        <v>25632</v>
      </c>
      <c r="L22" s="25">
        <f>L21</f>
        <v>1</v>
      </c>
      <c r="M22" s="26">
        <f>F22</f>
        <v>32</v>
      </c>
      <c r="N22" s="27">
        <f>N21-(H22-1)</f>
        <v>69.5</v>
      </c>
      <c r="O22" s="28">
        <f>O21-(I22-1)</f>
        <v>49.5</v>
      </c>
      <c r="P22" s="29">
        <f t="shared" si="4"/>
        <v>110088</v>
      </c>
    </row>
    <row r="23" spans="2:16">
      <c r="B23" s="37"/>
      <c r="C23" s="38"/>
      <c r="D23" s="38"/>
      <c r="E23" s="39"/>
      <c r="F23" s="40"/>
      <c r="G23" s="41"/>
      <c r="H23" s="42"/>
      <c r="I23" s="43"/>
      <c r="J23" s="41"/>
      <c r="K23" s="43"/>
      <c r="L23" s="40">
        <f>L22</f>
        <v>1</v>
      </c>
      <c r="M23" s="41">
        <f>M22</f>
        <v>32</v>
      </c>
      <c r="N23" s="42">
        <f>N22</f>
        <v>69.5</v>
      </c>
      <c r="O23" s="43">
        <f>O22</f>
        <v>49.5</v>
      </c>
      <c r="P23" s="29">
        <f t="shared" si="4"/>
        <v>110088</v>
      </c>
    </row>
    <row r="24" spans="2:16">
      <c r="B24" s="15" t="s">
        <v>17</v>
      </c>
      <c r="C24" s="10">
        <f>A2</f>
        <v>8</v>
      </c>
      <c r="D24" s="10">
        <v>1</v>
      </c>
      <c r="E24" s="2">
        <v>1</v>
      </c>
      <c r="F24" s="25">
        <f>C24</f>
        <v>8</v>
      </c>
      <c r="G24" s="26">
        <f>M22</f>
        <v>32</v>
      </c>
      <c r="H24" s="27">
        <f>D24</f>
        <v>1</v>
      </c>
      <c r="I24" s="28">
        <f>E24</f>
        <v>1</v>
      </c>
      <c r="J24" s="26">
        <f>F24</f>
        <v>8</v>
      </c>
      <c r="K24" s="28">
        <f>F24*G24*H24*I24+J24</f>
        <v>264</v>
      </c>
      <c r="L24" s="25">
        <f>L22</f>
        <v>1</v>
      </c>
      <c r="M24" s="26">
        <f>F24</f>
        <v>8</v>
      </c>
      <c r="N24" s="27">
        <f>N22-(H24-1)</f>
        <v>69.5</v>
      </c>
      <c r="O24" s="28">
        <f>O22-(I24-1)</f>
        <v>49.5</v>
      </c>
      <c r="P24" s="29">
        <f t="shared" si="4"/>
        <v>27522</v>
      </c>
    </row>
    <row r="25" spans="2:16" ht="15" thickBot="1">
      <c r="B25" s="58"/>
      <c r="C25" s="59"/>
      <c r="D25" s="59"/>
      <c r="E25" s="60"/>
      <c r="F25" s="61"/>
      <c r="G25" s="62"/>
      <c r="H25" s="63"/>
      <c r="I25" s="64"/>
      <c r="J25" s="62"/>
      <c r="K25" s="64"/>
      <c r="L25" s="30">
        <f>L24</f>
        <v>1</v>
      </c>
      <c r="M25" s="31">
        <f>M24</f>
        <v>8</v>
      </c>
      <c r="N25" s="32">
        <f>N24</f>
        <v>69.5</v>
      </c>
      <c r="O25" s="33">
        <f>O24</f>
        <v>49.5</v>
      </c>
      <c r="P25" s="34">
        <f t="shared" si="4"/>
        <v>27522</v>
      </c>
    </row>
  </sheetData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5"/>
  <sheetViews>
    <sheetView zoomScale="55" zoomScaleNormal="55" zoomScalePageLayoutView="55" workbookViewId="0">
      <selection activeCell="Q17" sqref="Q17"/>
    </sheetView>
  </sheetViews>
  <sheetFormatPr baseColWidth="10" defaultColWidth="4.1640625" defaultRowHeight="16.75" customHeight="1" x14ac:dyDescent="0"/>
  <cols>
    <col min="1" max="2" width="4.1640625" style="68"/>
    <col min="3" max="3" width="4.1640625" style="68" customWidth="1"/>
    <col min="4" max="16384" width="4.1640625" style="68"/>
  </cols>
  <sheetData>
    <row r="2" spans="2:12" ht="45">
      <c r="C2" s="74" t="s">
        <v>204</v>
      </c>
      <c r="D2" s="65"/>
    </row>
    <row r="3" spans="2:12" ht="23">
      <c r="C3" s="72" t="s">
        <v>203</v>
      </c>
      <c r="D3" s="1"/>
    </row>
    <row r="4" spans="2:12" ht="23">
      <c r="C4" s="75" t="s">
        <v>24</v>
      </c>
      <c r="D4" s="1"/>
    </row>
    <row r="6" spans="2:12" s="67" customFormat="1" ht="30">
      <c r="C6" s="73" t="s">
        <v>205</v>
      </c>
    </row>
    <row r="7" spans="2:12" ht="16.75" customHeight="1">
      <c r="B7" s="76" t="s">
        <v>206</v>
      </c>
    </row>
    <row r="8" spans="2:12" ht="16.75" customHeight="1">
      <c r="C8" s="66" t="s">
        <v>25</v>
      </c>
      <c r="D8" s="66" t="s">
        <v>26</v>
      </c>
      <c r="E8" s="66" t="s">
        <v>27</v>
      </c>
      <c r="F8" s="66" t="s">
        <v>28</v>
      </c>
      <c r="G8" s="66" t="s">
        <v>29</v>
      </c>
      <c r="H8" s="66" t="s">
        <v>30</v>
      </c>
      <c r="I8" s="66" t="s">
        <v>31</v>
      </c>
      <c r="J8" s="66" t="s">
        <v>32</v>
      </c>
      <c r="K8" s="66" t="s">
        <v>33</v>
      </c>
      <c r="L8" s="66" t="s">
        <v>34</v>
      </c>
    </row>
    <row r="9" spans="2:12" ht="16.75" customHeight="1">
      <c r="C9" s="66" t="s">
        <v>35</v>
      </c>
      <c r="D9" s="66" t="s">
        <v>36</v>
      </c>
      <c r="E9" s="66" t="s">
        <v>37</v>
      </c>
      <c r="F9" s="66" t="s">
        <v>38</v>
      </c>
      <c r="G9" s="66" t="s">
        <v>39</v>
      </c>
      <c r="H9" s="66" t="s">
        <v>40</v>
      </c>
      <c r="I9" s="66" t="s">
        <v>41</v>
      </c>
      <c r="J9" s="66" t="s">
        <v>42</v>
      </c>
      <c r="K9" s="66" t="s">
        <v>43</v>
      </c>
      <c r="L9" s="66" t="s">
        <v>44</v>
      </c>
    </row>
    <row r="10" spans="2:12" ht="16.75" customHeight="1">
      <c r="C10" s="66" t="s">
        <v>45</v>
      </c>
      <c r="D10" s="66" t="s">
        <v>46</v>
      </c>
      <c r="E10" s="66" t="s">
        <v>47</v>
      </c>
      <c r="F10" s="66" t="s">
        <v>48</v>
      </c>
      <c r="G10" s="66" t="s">
        <v>49</v>
      </c>
      <c r="H10" s="66" t="s">
        <v>50</v>
      </c>
      <c r="I10" s="66" t="s">
        <v>51</v>
      </c>
      <c r="J10" s="66" t="s">
        <v>52</v>
      </c>
      <c r="K10" s="66" t="s">
        <v>53</v>
      </c>
      <c r="L10" s="66" t="s">
        <v>54</v>
      </c>
    </row>
    <row r="11" spans="2:12" ht="16.75" customHeight="1">
      <c r="C11" s="66" t="s">
        <v>55</v>
      </c>
      <c r="D11" s="66" t="s">
        <v>56</v>
      </c>
      <c r="E11" s="66" t="s">
        <v>57</v>
      </c>
      <c r="F11" s="66" t="s">
        <v>58</v>
      </c>
      <c r="G11" s="66" t="s">
        <v>59</v>
      </c>
      <c r="H11" s="66" t="s">
        <v>60</v>
      </c>
      <c r="I11" s="66" t="s">
        <v>61</v>
      </c>
      <c r="J11" s="66" t="s">
        <v>62</v>
      </c>
      <c r="K11" s="66" t="s">
        <v>63</v>
      </c>
      <c r="L11" s="66" t="s">
        <v>64</v>
      </c>
    </row>
    <row r="12" spans="2:12" ht="16.75" customHeight="1">
      <c r="C12" s="66" t="s">
        <v>65</v>
      </c>
      <c r="D12" s="66" t="s">
        <v>66</v>
      </c>
      <c r="E12" s="66" t="s">
        <v>67</v>
      </c>
      <c r="F12" s="66" t="s">
        <v>68</v>
      </c>
      <c r="G12" s="66" t="s">
        <v>69</v>
      </c>
      <c r="H12" s="66" t="s">
        <v>70</v>
      </c>
      <c r="I12" s="66" t="s">
        <v>71</v>
      </c>
      <c r="J12" s="66" t="s">
        <v>72</v>
      </c>
      <c r="K12" s="66" t="s">
        <v>73</v>
      </c>
      <c r="L12" s="66" t="s">
        <v>74</v>
      </c>
    </row>
    <row r="13" spans="2:12" ht="16.75" customHeight="1">
      <c r="C13" s="66" t="s">
        <v>75</v>
      </c>
      <c r="D13" s="66" t="s">
        <v>76</v>
      </c>
      <c r="E13" s="66" t="s">
        <v>77</v>
      </c>
      <c r="F13" s="66" t="s">
        <v>78</v>
      </c>
      <c r="G13" s="66" t="s">
        <v>79</v>
      </c>
      <c r="H13" s="66" t="s">
        <v>80</v>
      </c>
      <c r="I13" s="66" t="s">
        <v>81</v>
      </c>
      <c r="J13" s="66" t="s">
        <v>82</v>
      </c>
      <c r="K13" s="66" t="s">
        <v>83</v>
      </c>
      <c r="L13" s="66" t="s">
        <v>84</v>
      </c>
    </row>
    <row r="14" spans="2:12" ht="16.75" customHeight="1">
      <c r="C14" s="66" t="s">
        <v>85</v>
      </c>
      <c r="D14" s="66" t="s">
        <v>86</v>
      </c>
      <c r="E14" s="66" t="s">
        <v>87</v>
      </c>
      <c r="F14" s="66" t="s">
        <v>88</v>
      </c>
      <c r="G14" s="66" t="s">
        <v>89</v>
      </c>
      <c r="H14" s="66" t="s">
        <v>90</v>
      </c>
      <c r="I14" s="66" t="s">
        <v>91</v>
      </c>
      <c r="J14" s="66" t="s">
        <v>92</v>
      </c>
      <c r="K14" s="66" t="s">
        <v>93</v>
      </c>
      <c r="L14" s="66" t="s">
        <v>94</v>
      </c>
    </row>
    <row r="15" spans="2:12" ht="16.75" customHeight="1">
      <c r="C15" s="66" t="s">
        <v>95</v>
      </c>
      <c r="D15" s="66" t="s">
        <v>96</v>
      </c>
      <c r="E15" s="66" t="s">
        <v>97</v>
      </c>
      <c r="F15" s="66" t="s">
        <v>98</v>
      </c>
      <c r="G15" s="66" t="s">
        <v>99</v>
      </c>
      <c r="H15" s="66" t="s">
        <v>100</v>
      </c>
      <c r="I15" s="66" t="s">
        <v>101</v>
      </c>
      <c r="J15" s="66" t="s">
        <v>102</v>
      </c>
      <c r="K15" s="66" t="s">
        <v>103</v>
      </c>
      <c r="L15" s="66" t="s">
        <v>104</v>
      </c>
    </row>
    <row r="16" spans="2:12" ht="16.75" customHeight="1">
      <c r="C16" s="66" t="s">
        <v>105</v>
      </c>
      <c r="D16" s="66" t="s">
        <v>106</v>
      </c>
      <c r="E16" s="66" t="s">
        <v>107</v>
      </c>
      <c r="F16" s="66" t="s">
        <v>108</v>
      </c>
      <c r="G16" s="66" t="s">
        <v>109</v>
      </c>
      <c r="H16" s="66" t="s">
        <v>110</v>
      </c>
      <c r="I16" s="66" t="s">
        <v>111</v>
      </c>
      <c r="J16" s="66" t="s">
        <v>112</v>
      </c>
      <c r="K16" s="66" t="s">
        <v>113</v>
      </c>
      <c r="L16" s="66" t="s">
        <v>114</v>
      </c>
    </row>
    <row r="17" spans="3:29" ht="16.75" customHeight="1">
      <c r="C17" s="66" t="s">
        <v>115</v>
      </c>
      <c r="D17" s="66" t="s">
        <v>116</v>
      </c>
      <c r="E17" s="66" t="s">
        <v>117</v>
      </c>
      <c r="F17" s="66" t="s">
        <v>118</v>
      </c>
      <c r="G17" s="66" t="s">
        <v>119</v>
      </c>
      <c r="H17" s="66" t="s">
        <v>120</v>
      </c>
      <c r="I17" s="66" t="s">
        <v>121</v>
      </c>
      <c r="J17" s="66" t="s">
        <v>122</v>
      </c>
      <c r="K17" s="66" t="s">
        <v>123</v>
      </c>
      <c r="L17" s="66" t="s">
        <v>124</v>
      </c>
    </row>
    <row r="18" spans="3:29" ht="16.75" customHeight="1">
      <c r="C18" s="66" t="s">
        <v>125</v>
      </c>
      <c r="D18" s="66" t="s">
        <v>126</v>
      </c>
      <c r="E18" s="66" t="s">
        <v>127</v>
      </c>
      <c r="F18" s="66" t="s">
        <v>128</v>
      </c>
      <c r="G18" s="66" t="s">
        <v>129</v>
      </c>
      <c r="H18" s="66" t="s">
        <v>130</v>
      </c>
      <c r="I18" s="66" t="s">
        <v>131</v>
      </c>
      <c r="J18" s="66" t="s">
        <v>132</v>
      </c>
      <c r="K18" s="66" t="s">
        <v>133</v>
      </c>
      <c r="L18" s="66" t="s">
        <v>134</v>
      </c>
    </row>
    <row r="19" spans="3:29" ht="16.75" customHeight="1">
      <c r="C19" s="66" t="s">
        <v>135</v>
      </c>
      <c r="D19" s="66" t="s">
        <v>136</v>
      </c>
      <c r="E19" s="66" t="s">
        <v>137</v>
      </c>
      <c r="F19" s="66" t="s">
        <v>138</v>
      </c>
      <c r="G19" s="66" t="s">
        <v>139</v>
      </c>
      <c r="H19" s="66" t="s">
        <v>140</v>
      </c>
      <c r="I19" s="66" t="s">
        <v>141</v>
      </c>
      <c r="J19" s="66" t="s">
        <v>142</v>
      </c>
      <c r="K19" s="66" t="s">
        <v>143</v>
      </c>
      <c r="L19" s="66" t="s">
        <v>144</v>
      </c>
    </row>
    <row r="20" spans="3:29" ht="16.75" customHeight="1">
      <c r="C20" s="66" t="s">
        <v>145</v>
      </c>
      <c r="D20" s="66" t="s">
        <v>146</v>
      </c>
      <c r="E20" s="66" t="s">
        <v>147</v>
      </c>
      <c r="F20" s="66" t="s">
        <v>148</v>
      </c>
      <c r="G20" s="66" t="s">
        <v>149</v>
      </c>
      <c r="H20" s="66" t="s">
        <v>150</v>
      </c>
      <c r="I20" s="66" t="s">
        <v>151</v>
      </c>
      <c r="J20" s="66" t="s">
        <v>152</v>
      </c>
      <c r="K20" s="66" t="s">
        <v>153</v>
      </c>
      <c r="L20" s="66" t="s">
        <v>154</v>
      </c>
    </row>
    <row r="21" spans="3:29" ht="16.75" customHeight="1">
      <c r="C21" s="66" t="s">
        <v>155</v>
      </c>
      <c r="D21" s="66" t="s">
        <v>156</v>
      </c>
      <c r="E21" s="66" t="s">
        <v>157</v>
      </c>
      <c r="F21" s="66" t="s">
        <v>158</v>
      </c>
      <c r="G21" s="66" t="s">
        <v>159</v>
      </c>
      <c r="H21" s="66" t="s">
        <v>160</v>
      </c>
      <c r="I21" s="66" t="s">
        <v>161</v>
      </c>
      <c r="J21" s="66" t="s">
        <v>162</v>
      </c>
      <c r="K21" s="66" t="s">
        <v>163</v>
      </c>
      <c r="L21" s="66" t="s">
        <v>164</v>
      </c>
    </row>
    <row r="22" spans="3:29" ht="16.75" customHeight="1">
      <c r="C22" s="66" t="s">
        <v>165</v>
      </c>
      <c r="D22" s="66" t="s">
        <v>166</v>
      </c>
      <c r="E22" s="66" t="s">
        <v>167</v>
      </c>
      <c r="F22" s="66" t="s">
        <v>168</v>
      </c>
      <c r="G22" s="66" t="s">
        <v>169</v>
      </c>
      <c r="H22" s="66" t="s">
        <v>170</v>
      </c>
      <c r="I22" s="66" t="s">
        <v>171</v>
      </c>
      <c r="J22" s="66" t="s">
        <v>172</v>
      </c>
      <c r="K22" s="66" t="s">
        <v>173</v>
      </c>
      <c r="L22" s="66" t="s">
        <v>174</v>
      </c>
    </row>
    <row r="25" spans="3:29" ht="30">
      <c r="C25" s="73" t="s">
        <v>215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</row>
    <row r="26" spans="3:29" ht="30">
      <c r="C26" s="73" t="s">
        <v>211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R26" s="73" t="s">
        <v>212</v>
      </c>
    </row>
    <row r="27" spans="3:29" ht="16.75" customHeight="1">
      <c r="C27" s="66" t="s">
        <v>25</v>
      </c>
      <c r="D27" s="66" t="s">
        <v>26</v>
      </c>
      <c r="E27" s="66" t="s">
        <v>27</v>
      </c>
      <c r="F27" s="66" t="s">
        <v>28</v>
      </c>
      <c r="G27" s="66" t="s">
        <v>29</v>
      </c>
      <c r="J27" s="66" t="s">
        <v>27</v>
      </c>
      <c r="K27" s="66" t="s">
        <v>28</v>
      </c>
      <c r="L27" s="66" t="s">
        <v>29</v>
      </c>
      <c r="M27" s="66" t="s">
        <v>30</v>
      </c>
      <c r="N27" s="66" t="s">
        <v>31</v>
      </c>
      <c r="R27" s="66" t="s">
        <v>26</v>
      </c>
      <c r="S27" s="66" t="s">
        <v>27</v>
      </c>
      <c r="T27" s="66" t="s">
        <v>28</v>
      </c>
      <c r="U27" s="66" t="s">
        <v>29</v>
      </c>
      <c r="V27" s="66" t="s">
        <v>30</v>
      </c>
      <c r="Y27" s="66" t="s">
        <v>28</v>
      </c>
      <c r="Z27" s="66" t="s">
        <v>29</v>
      </c>
      <c r="AA27" s="66" t="s">
        <v>30</v>
      </c>
      <c r="AB27" s="66" t="s">
        <v>31</v>
      </c>
      <c r="AC27" s="66" t="s">
        <v>32</v>
      </c>
    </row>
    <row r="28" spans="3:29" ht="16.75" customHeight="1">
      <c r="C28" s="66" t="s">
        <v>35</v>
      </c>
      <c r="D28" s="66" t="s">
        <v>36</v>
      </c>
      <c r="E28" s="66" t="s">
        <v>37</v>
      </c>
      <c r="F28" s="66" t="s">
        <v>38</v>
      </c>
      <c r="G28" s="66" t="s">
        <v>39</v>
      </c>
      <c r="J28" s="66" t="s">
        <v>37</v>
      </c>
      <c r="K28" s="66" t="s">
        <v>38</v>
      </c>
      <c r="L28" s="66" t="s">
        <v>39</v>
      </c>
      <c r="M28" s="66" t="s">
        <v>40</v>
      </c>
      <c r="N28" s="66" t="s">
        <v>41</v>
      </c>
      <c r="R28" s="66" t="s">
        <v>36</v>
      </c>
      <c r="S28" s="66" t="s">
        <v>37</v>
      </c>
      <c r="T28" s="66" t="s">
        <v>38</v>
      </c>
      <c r="U28" s="66" t="s">
        <v>39</v>
      </c>
      <c r="V28" s="66" t="s">
        <v>40</v>
      </c>
      <c r="Y28" s="66" t="s">
        <v>38</v>
      </c>
      <c r="Z28" s="66" t="s">
        <v>39</v>
      </c>
      <c r="AA28" s="66" t="s">
        <v>40</v>
      </c>
      <c r="AB28" s="66" t="s">
        <v>41</v>
      </c>
      <c r="AC28" s="66" t="s">
        <v>42</v>
      </c>
    </row>
    <row r="29" spans="3:29" ht="16.75" customHeight="1">
      <c r="C29" s="66" t="s">
        <v>45</v>
      </c>
      <c r="D29" s="66" t="s">
        <v>46</v>
      </c>
      <c r="E29" s="66" t="s">
        <v>47</v>
      </c>
      <c r="F29" s="66" t="s">
        <v>48</v>
      </c>
      <c r="G29" s="66" t="s">
        <v>49</v>
      </c>
      <c r="J29" s="66" t="s">
        <v>47</v>
      </c>
      <c r="K29" s="66" t="s">
        <v>48</v>
      </c>
      <c r="L29" s="66" t="s">
        <v>49</v>
      </c>
      <c r="M29" s="66" t="s">
        <v>50</v>
      </c>
      <c r="N29" s="66" t="s">
        <v>51</v>
      </c>
      <c r="R29" s="66" t="s">
        <v>46</v>
      </c>
      <c r="S29" s="66" t="s">
        <v>47</v>
      </c>
      <c r="T29" s="66" t="s">
        <v>48</v>
      </c>
      <c r="U29" s="66" t="s">
        <v>49</v>
      </c>
      <c r="V29" s="66" t="s">
        <v>50</v>
      </c>
      <c r="Y29" s="66" t="s">
        <v>48</v>
      </c>
      <c r="Z29" s="66" t="s">
        <v>49</v>
      </c>
      <c r="AA29" s="66" t="s">
        <v>50</v>
      </c>
      <c r="AB29" s="66" t="s">
        <v>51</v>
      </c>
      <c r="AC29" s="66" t="s">
        <v>52</v>
      </c>
    </row>
    <row r="30" spans="3:29" ht="16.75" customHeight="1">
      <c r="C30" s="66" t="s">
        <v>55</v>
      </c>
      <c r="D30" s="66" t="s">
        <v>56</v>
      </c>
      <c r="E30" s="66" t="s">
        <v>57</v>
      </c>
      <c r="F30" s="66" t="s">
        <v>58</v>
      </c>
      <c r="G30" s="66" t="s">
        <v>59</v>
      </c>
      <c r="J30" s="66" t="s">
        <v>57</v>
      </c>
      <c r="K30" s="66" t="s">
        <v>58</v>
      </c>
      <c r="L30" s="66" t="s">
        <v>59</v>
      </c>
      <c r="M30" s="66" t="s">
        <v>60</v>
      </c>
      <c r="N30" s="66" t="s">
        <v>61</v>
      </c>
      <c r="R30" s="66" t="s">
        <v>56</v>
      </c>
      <c r="S30" s="66" t="s">
        <v>57</v>
      </c>
      <c r="T30" s="66" t="s">
        <v>58</v>
      </c>
      <c r="U30" s="66" t="s">
        <v>59</v>
      </c>
      <c r="V30" s="66" t="s">
        <v>60</v>
      </c>
      <c r="Y30" s="66" t="s">
        <v>58</v>
      </c>
      <c r="Z30" s="66" t="s">
        <v>59</v>
      </c>
      <c r="AA30" s="66" t="s">
        <v>60</v>
      </c>
      <c r="AB30" s="66" t="s">
        <v>61</v>
      </c>
      <c r="AC30" s="66" t="s">
        <v>62</v>
      </c>
    </row>
    <row r="31" spans="3:29" ht="16.75" customHeight="1">
      <c r="C31" s="66" t="s">
        <v>65</v>
      </c>
      <c r="D31" s="66" t="s">
        <v>66</v>
      </c>
      <c r="E31" s="66" t="s">
        <v>67</v>
      </c>
      <c r="F31" s="66" t="s">
        <v>68</v>
      </c>
      <c r="G31" s="66" t="s">
        <v>69</v>
      </c>
      <c r="J31" s="66" t="s">
        <v>67</v>
      </c>
      <c r="K31" s="66" t="s">
        <v>68</v>
      </c>
      <c r="L31" s="66" t="s">
        <v>69</v>
      </c>
      <c r="M31" s="66" t="s">
        <v>70</v>
      </c>
      <c r="N31" s="66" t="s">
        <v>71</v>
      </c>
      <c r="R31" s="66" t="s">
        <v>66</v>
      </c>
      <c r="S31" s="66" t="s">
        <v>67</v>
      </c>
      <c r="T31" s="66" t="s">
        <v>68</v>
      </c>
      <c r="U31" s="66" t="s">
        <v>69</v>
      </c>
      <c r="V31" s="66" t="s">
        <v>70</v>
      </c>
      <c r="Y31" s="66" t="s">
        <v>68</v>
      </c>
      <c r="Z31" s="66" t="s">
        <v>69</v>
      </c>
      <c r="AA31" s="66" t="s">
        <v>70</v>
      </c>
      <c r="AB31" s="66" t="s">
        <v>71</v>
      </c>
      <c r="AC31" s="66" t="s">
        <v>72</v>
      </c>
    </row>
    <row r="33" spans="3:29" ht="16.75" customHeight="1">
      <c r="C33" s="66" t="s">
        <v>45</v>
      </c>
      <c r="D33" s="66" t="s">
        <v>46</v>
      </c>
      <c r="E33" s="66" t="s">
        <v>47</v>
      </c>
      <c r="F33" s="66" t="s">
        <v>48</v>
      </c>
      <c r="G33" s="66" t="s">
        <v>49</v>
      </c>
      <c r="J33" s="66" t="s">
        <v>47</v>
      </c>
      <c r="K33" s="66" t="s">
        <v>48</v>
      </c>
      <c r="L33" s="66" t="s">
        <v>49</v>
      </c>
      <c r="M33" s="66" t="s">
        <v>50</v>
      </c>
      <c r="N33" s="66" t="s">
        <v>51</v>
      </c>
      <c r="R33" s="66" t="s">
        <v>46</v>
      </c>
      <c r="S33" s="66" t="s">
        <v>47</v>
      </c>
      <c r="T33" s="66" t="s">
        <v>48</v>
      </c>
      <c r="U33" s="66" t="s">
        <v>49</v>
      </c>
      <c r="V33" s="66" t="s">
        <v>50</v>
      </c>
      <c r="Y33" s="66" t="s">
        <v>48</v>
      </c>
      <c r="Z33" s="66" t="s">
        <v>49</v>
      </c>
      <c r="AA33" s="66" t="s">
        <v>50</v>
      </c>
      <c r="AB33" s="66" t="s">
        <v>51</v>
      </c>
      <c r="AC33" s="66" t="s">
        <v>52</v>
      </c>
    </row>
    <row r="34" spans="3:29" ht="16.75" customHeight="1">
      <c r="C34" s="66" t="s">
        <v>55</v>
      </c>
      <c r="D34" s="66" t="s">
        <v>56</v>
      </c>
      <c r="E34" s="66" t="s">
        <v>57</v>
      </c>
      <c r="F34" s="66" t="s">
        <v>58</v>
      </c>
      <c r="G34" s="66" t="s">
        <v>59</v>
      </c>
      <c r="J34" s="66" t="s">
        <v>57</v>
      </c>
      <c r="K34" s="66" t="s">
        <v>58</v>
      </c>
      <c r="L34" s="66" t="s">
        <v>59</v>
      </c>
      <c r="M34" s="66" t="s">
        <v>60</v>
      </c>
      <c r="N34" s="66" t="s">
        <v>61</v>
      </c>
      <c r="R34" s="66" t="s">
        <v>56</v>
      </c>
      <c r="S34" s="66" t="s">
        <v>57</v>
      </c>
      <c r="T34" s="66" t="s">
        <v>58</v>
      </c>
      <c r="U34" s="66" t="s">
        <v>59</v>
      </c>
      <c r="V34" s="66" t="s">
        <v>60</v>
      </c>
      <c r="Y34" s="66" t="s">
        <v>58</v>
      </c>
      <c r="Z34" s="66" t="s">
        <v>59</v>
      </c>
      <c r="AA34" s="66" t="s">
        <v>60</v>
      </c>
      <c r="AB34" s="66" t="s">
        <v>61</v>
      </c>
      <c r="AC34" s="66" t="s">
        <v>62</v>
      </c>
    </row>
    <row r="35" spans="3:29" ht="16.75" customHeight="1">
      <c r="C35" s="66" t="s">
        <v>65</v>
      </c>
      <c r="D35" s="66" t="s">
        <v>66</v>
      </c>
      <c r="E35" s="66" t="s">
        <v>67</v>
      </c>
      <c r="F35" s="66" t="s">
        <v>68</v>
      </c>
      <c r="G35" s="66" t="s">
        <v>69</v>
      </c>
      <c r="J35" s="66" t="s">
        <v>67</v>
      </c>
      <c r="K35" s="66" t="s">
        <v>68</v>
      </c>
      <c r="L35" s="66" t="s">
        <v>69</v>
      </c>
      <c r="M35" s="66" t="s">
        <v>70</v>
      </c>
      <c r="N35" s="66" t="s">
        <v>71</v>
      </c>
      <c r="R35" s="66" t="s">
        <v>66</v>
      </c>
      <c r="S35" s="66" t="s">
        <v>67</v>
      </c>
      <c r="T35" s="66" t="s">
        <v>68</v>
      </c>
      <c r="U35" s="66" t="s">
        <v>69</v>
      </c>
      <c r="V35" s="66" t="s">
        <v>70</v>
      </c>
      <c r="Y35" s="66" t="s">
        <v>68</v>
      </c>
      <c r="Z35" s="66" t="s">
        <v>69</v>
      </c>
      <c r="AA35" s="66" t="s">
        <v>70</v>
      </c>
      <c r="AB35" s="66" t="s">
        <v>71</v>
      </c>
      <c r="AC35" s="66" t="s">
        <v>72</v>
      </c>
    </row>
    <row r="36" spans="3:29" ht="16.75" customHeight="1">
      <c r="C36" s="66" t="s">
        <v>75</v>
      </c>
      <c r="D36" s="66" t="s">
        <v>76</v>
      </c>
      <c r="E36" s="66" t="s">
        <v>77</v>
      </c>
      <c r="F36" s="66" t="s">
        <v>78</v>
      </c>
      <c r="G36" s="66" t="s">
        <v>79</v>
      </c>
      <c r="J36" s="66" t="s">
        <v>77</v>
      </c>
      <c r="K36" s="66" t="s">
        <v>78</v>
      </c>
      <c r="L36" s="66" t="s">
        <v>79</v>
      </c>
      <c r="M36" s="66" t="s">
        <v>80</v>
      </c>
      <c r="N36" s="66" t="s">
        <v>81</v>
      </c>
      <c r="R36" s="66" t="s">
        <v>76</v>
      </c>
      <c r="S36" s="66" t="s">
        <v>77</v>
      </c>
      <c r="T36" s="66" t="s">
        <v>78</v>
      </c>
      <c r="U36" s="66" t="s">
        <v>79</v>
      </c>
      <c r="V36" s="66" t="s">
        <v>80</v>
      </c>
      <c r="Y36" s="66" t="s">
        <v>78</v>
      </c>
      <c r="Z36" s="66" t="s">
        <v>79</v>
      </c>
      <c r="AA36" s="66" t="s">
        <v>80</v>
      </c>
      <c r="AB36" s="66" t="s">
        <v>81</v>
      </c>
      <c r="AC36" s="66" t="s">
        <v>82</v>
      </c>
    </row>
    <row r="37" spans="3:29" ht="16.75" customHeight="1">
      <c r="C37" s="66" t="s">
        <v>85</v>
      </c>
      <c r="D37" s="66" t="s">
        <v>86</v>
      </c>
      <c r="E37" s="66" t="s">
        <v>87</v>
      </c>
      <c r="F37" s="66" t="s">
        <v>88</v>
      </c>
      <c r="G37" s="66" t="s">
        <v>89</v>
      </c>
      <c r="J37" s="66" t="s">
        <v>87</v>
      </c>
      <c r="K37" s="66" t="s">
        <v>88</v>
      </c>
      <c r="L37" s="66" t="s">
        <v>89</v>
      </c>
      <c r="M37" s="66" t="s">
        <v>90</v>
      </c>
      <c r="N37" s="66" t="s">
        <v>91</v>
      </c>
      <c r="R37" s="66" t="s">
        <v>86</v>
      </c>
      <c r="S37" s="66" t="s">
        <v>87</v>
      </c>
      <c r="T37" s="66" t="s">
        <v>88</v>
      </c>
      <c r="U37" s="66" t="s">
        <v>89</v>
      </c>
      <c r="V37" s="66" t="s">
        <v>90</v>
      </c>
      <c r="Y37" s="66" t="s">
        <v>88</v>
      </c>
      <c r="Z37" s="66" t="s">
        <v>89</v>
      </c>
      <c r="AA37" s="66" t="s">
        <v>90</v>
      </c>
      <c r="AB37" s="66" t="s">
        <v>91</v>
      </c>
      <c r="AC37" s="66" t="s">
        <v>92</v>
      </c>
    </row>
    <row r="39" spans="3:29" ht="30">
      <c r="C39" s="73" t="s">
        <v>213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R39" s="73" t="s">
        <v>214</v>
      </c>
    </row>
    <row r="40" spans="3:29" ht="16.75" customHeight="1">
      <c r="C40" s="66" t="s">
        <v>35</v>
      </c>
      <c r="D40" s="66" t="s">
        <v>36</v>
      </c>
      <c r="E40" s="66" t="s">
        <v>37</v>
      </c>
      <c r="F40" s="66" t="s">
        <v>38</v>
      </c>
      <c r="G40" s="66" t="s">
        <v>39</v>
      </c>
      <c r="J40" s="66" t="s">
        <v>37</v>
      </c>
      <c r="K40" s="66" t="s">
        <v>38</v>
      </c>
      <c r="L40" s="66" t="s">
        <v>39</v>
      </c>
      <c r="M40" s="66" t="s">
        <v>40</v>
      </c>
      <c r="N40" s="66" t="s">
        <v>41</v>
      </c>
      <c r="R40" s="66" t="s">
        <v>36</v>
      </c>
      <c r="S40" s="66" t="s">
        <v>37</v>
      </c>
      <c r="T40" s="66" t="s">
        <v>38</v>
      </c>
      <c r="U40" s="66" t="s">
        <v>39</v>
      </c>
      <c r="V40" s="66" t="s">
        <v>40</v>
      </c>
      <c r="Y40" s="66" t="s">
        <v>38</v>
      </c>
      <c r="Z40" s="66" t="s">
        <v>39</v>
      </c>
      <c r="AA40" s="66" t="s">
        <v>40</v>
      </c>
      <c r="AB40" s="66" t="s">
        <v>41</v>
      </c>
      <c r="AC40" s="66" t="s">
        <v>42</v>
      </c>
    </row>
    <row r="41" spans="3:29" ht="16.75" customHeight="1">
      <c r="C41" s="66" t="s">
        <v>45</v>
      </c>
      <c r="D41" s="66" t="s">
        <v>46</v>
      </c>
      <c r="E41" s="66" t="s">
        <v>47</v>
      </c>
      <c r="F41" s="66" t="s">
        <v>48</v>
      </c>
      <c r="G41" s="66" t="s">
        <v>49</v>
      </c>
      <c r="J41" s="66" t="s">
        <v>47</v>
      </c>
      <c r="K41" s="66" t="s">
        <v>48</v>
      </c>
      <c r="L41" s="66" t="s">
        <v>49</v>
      </c>
      <c r="M41" s="66" t="s">
        <v>50</v>
      </c>
      <c r="N41" s="66" t="s">
        <v>51</v>
      </c>
      <c r="R41" s="66" t="s">
        <v>46</v>
      </c>
      <c r="S41" s="66" t="s">
        <v>47</v>
      </c>
      <c r="T41" s="66" t="s">
        <v>48</v>
      </c>
      <c r="U41" s="66" t="s">
        <v>49</v>
      </c>
      <c r="V41" s="66" t="s">
        <v>50</v>
      </c>
      <c r="Y41" s="66" t="s">
        <v>48</v>
      </c>
      <c r="Z41" s="66" t="s">
        <v>49</v>
      </c>
      <c r="AA41" s="66" t="s">
        <v>50</v>
      </c>
      <c r="AB41" s="66" t="s">
        <v>51</v>
      </c>
      <c r="AC41" s="66" t="s">
        <v>52</v>
      </c>
    </row>
    <row r="42" spans="3:29" ht="16.75" customHeight="1">
      <c r="C42" s="66" t="s">
        <v>55</v>
      </c>
      <c r="D42" s="66" t="s">
        <v>56</v>
      </c>
      <c r="E42" s="66" t="s">
        <v>57</v>
      </c>
      <c r="F42" s="66" t="s">
        <v>58</v>
      </c>
      <c r="G42" s="66" t="s">
        <v>59</v>
      </c>
      <c r="J42" s="66" t="s">
        <v>57</v>
      </c>
      <c r="K42" s="66" t="s">
        <v>58</v>
      </c>
      <c r="L42" s="66" t="s">
        <v>59</v>
      </c>
      <c r="M42" s="66" t="s">
        <v>60</v>
      </c>
      <c r="N42" s="66" t="s">
        <v>61</v>
      </c>
      <c r="R42" s="66" t="s">
        <v>56</v>
      </c>
      <c r="S42" s="66" t="s">
        <v>57</v>
      </c>
      <c r="T42" s="66" t="s">
        <v>58</v>
      </c>
      <c r="U42" s="66" t="s">
        <v>59</v>
      </c>
      <c r="V42" s="66" t="s">
        <v>60</v>
      </c>
      <c r="Y42" s="66" t="s">
        <v>58</v>
      </c>
      <c r="Z42" s="66" t="s">
        <v>59</v>
      </c>
      <c r="AA42" s="66" t="s">
        <v>60</v>
      </c>
      <c r="AB42" s="66" t="s">
        <v>61</v>
      </c>
      <c r="AC42" s="66" t="s">
        <v>62</v>
      </c>
    </row>
    <row r="43" spans="3:29" ht="16.75" customHeight="1">
      <c r="C43" s="66" t="s">
        <v>65</v>
      </c>
      <c r="D43" s="66" t="s">
        <v>66</v>
      </c>
      <c r="E43" s="66" t="s">
        <v>67</v>
      </c>
      <c r="F43" s="66" t="s">
        <v>68</v>
      </c>
      <c r="G43" s="66" t="s">
        <v>69</v>
      </c>
      <c r="J43" s="66" t="s">
        <v>67</v>
      </c>
      <c r="K43" s="66" t="s">
        <v>68</v>
      </c>
      <c r="L43" s="66" t="s">
        <v>69</v>
      </c>
      <c r="M43" s="66" t="s">
        <v>70</v>
      </c>
      <c r="N43" s="66" t="s">
        <v>71</v>
      </c>
      <c r="R43" s="66" t="s">
        <v>66</v>
      </c>
      <c r="S43" s="66" t="s">
        <v>67</v>
      </c>
      <c r="T43" s="66" t="s">
        <v>68</v>
      </c>
      <c r="U43" s="66" t="s">
        <v>69</v>
      </c>
      <c r="V43" s="66" t="s">
        <v>70</v>
      </c>
      <c r="Y43" s="66" t="s">
        <v>68</v>
      </c>
      <c r="Z43" s="66" t="s">
        <v>69</v>
      </c>
      <c r="AA43" s="66" t="s">
        <v>70</v>
      </c>
      <c r="AB43" s="66" t="s">
        <v>71</v>
      </c>
      <c r="AC43" s="66" t="s">
        <v>72</v>
      </c>
    </row>
    <row r="44" spans="3:29" ht="16.75" customHeight="1">
      <c r="C44" s="66" t="s">
        <v>75</v>
      </c>
      <c r="D44" s="66" t="s">
        <v>76</v>
      </c>
      <c r="E44" s="66" t="s">
        <v>77</v>
      </c>
      <c r="F44" s="66" t="s">
        <v>78</v>
      </c>
      <c r="G44" s="66" t="s">
        <v>79</v>
      </c>
      <c r="J44" s="66" t="s">
        <v>77</v>
      </c>
      <c r="K44" s="66" t="s">
        <v>78</v>
      </c>
      <c r="L44" s="66" t="s">
        <v>79</v>
      </c>
      <c r="M44" s="66" t="s">
        <v>80</v>
      </c>
      <c r="N44" s="66" t="s">
        <v>81</v>
      </c>
      <c r="R44" s="66" t="s">
        <v>76</v>
      </c>
      <c r="S44" s="66" t="s">
        <v>77</v>
      </c>
      <c r="T44" s="66" t="s">
        <v>78</v>
      </c>
      <c r="U44" s="66" t="s">
        <v>79</v>
      </c>
      <c r="V44" s="66" t="s">
        <v>80</v>
      </c>
      <c r="Y44" s="66" t="s">
        <v>78</v>
      </c>
      <c r="Z44" s="66" t="s">
        <v>79</v>
      </c>
      <c r="AA44" s="66" t="s">
        <v>80</v>
      </c>
      <c r="AB44" s="66" t="s">
        <v>81</v>
      </c>
      <c r="AC44" s="66" t="s">
        <v>82</v>
      </c>
    </row>
    <row r="46" spans="3:29" ht="16.75" customHeight="1">
      <c r="C46" s="66" t="s">
        <v>55</v>
      </c>
      <c r="D46" s="66" t="s">
        <v>56</v>
      </c>
      <c r="E46" s="66" t="s">
        <v>57</v>
      </c>
      <c r="F46" s="66" t="s">
        <v>58</v>
      </c>
      <c r="G46" s="66" t="s">
        <v>59</v>
      </c>
      <c r="J46" s="66" t="s">
        <v>57</v>
      </c>
      <c r="K46" s="66" t="s">
        <v>58</v>
      </c>
      <c r="L46" s="66" t="s">
        <v>59</v>
      </c>
      <c r="M46" s="66" t="s">
        <v>60</v>
      </c>
      <c r="N46" s="66" t="s">
        <v>61</v>
      </c>
      <c r="R46" s="66" t="s">
        <v>56</v>
      </c>
      <c r="S46" s="66" t="s">
        <v>57</v>
      </c>
      <c r="T46" s="66" t="s">
        <v>58</v>
      </c>
      <c r="U46" s="66" t="s">
        <v>59</v>
      </c>
      <c r="V46" s="66" t="s">
        <v>60</v>
      </c>
      <c r="Y46" s="66" t="s">
        <v>58</v>
      </c>
      <c r="Z46" s="66" t="s">
        <v>59</v>
      </c>
      <c r="AA46" s="66" t="s">
        <v>60</v>
      </c>
      <c r="AB46" s="66" t="s">
        <v>61</v>
      </c>
      <c r="AC46" s="66" t="s">
        <v>62</v>
      </c>
    </row>
    <row r="47" spans="3:29" ht="16.75" customHeight="1">
      <c r="C47" s="66" t="s">
        <v>65</v>
      </c>
      <c r="D47" s="66" t="s">
        <v>66</v>
      </c>
      <c r="E47" s="66" t="s">
        <v>67</v>
      </c>
      <c r="F47" s="66" t="s">
        <v>68</v>
      </c>
      <c r="G47" s="66" t="s">
        <v>69</v>
      </c>
      <c r="J47" s="66" t="s">
        <v>67</v>
      </c>
      <c r="K47" s="66" t="s">
        <v>68</v>
      </c>
      <c r="L47" s="66" t="s">
        <v>69</v>
      </c>
      <c r="M47" s="66" t="s">
        <v>70</v>
      </c>
      <c r="N47" s="66" t="s">
        <v>71</v>
      </c>
      <c r="R47" s="66" t="s">
        <v>66</v>
      </c>
      <c r="S47" s="66" t="s">
        <v>67</v>
      </c>
      <c r="T47" s="66" t="s">
        <v>68</v>
      </c>
      <c r="U47" s="66" t="s">
        <v>69</v>
      </c>
      <c r="V47" s="66" t="s">
        <v>70</v>
      </c>
      <c r="Y47" s="66" t="s">
        <v>68</v>
      </c>
      <c r="Z47" s="66" t="s">
        <v>69</v>
      </c>
      <c r="AA47" s="66" t="s">
        <v>70</v>
      </c>
      <c r="AB47" s="66" t="s">
        <v>71</v>
      </c>
      <c r="AC47" s="66" t="s">
        <v>72</v>
      </c>
    </row>
    <row r="48" spans="3:29" ht="16.75" customHeight="1">
      <c r="C48" s="66" t="s">
        <v>75</v>
      </c>
      <c r="D48" s="66" t="s">
        <v>76</v>
      </c>
      <c r="E48" s="66" t="s">
        <v>77</v>
      </c>
      <c r="F48" s="66" t="s">
        <v>78</v>
      </c>
      <c r="G48" s="66" t="s">
        <v>79</v>
      </c>
      <c r="J48" s="66" t="s">
        <v>77</v>
      </c>
      <c r="K48" s="66" t="s">
        <v>78</v>
      </c>
      <c r="L48" s="66" t="s">
        <v>79</v>
      </c>
      <c r="M48" s="66" t="s">
        <v>80</v>
      </c>
      <c r="N48" s="66" t="s">
        <v>81</v>
      </c>
      <c r="R48" s="66" t="s">
        <v>76</v>
      </c>
      <c r="S48" s="66" t="s">
        <v>77</v>
      </c>
      <c r="T48" s="66" t="s">
        <v>78</v>
      </c>
      <c r="U48" s="66" t="s">
        <v>79</v>
      </c>
      <c r="V48" s="66" t="s">
        <v>80</v>
      </c>
      <c r="Y48" s="66" t="s">
        <v>78</v>
      </c>
      <c r="Z48" s="66" t="s">
        <v>79</v>
      </c>
      <c r="AA48" s="66" t="s">
        <v>80</v>
      </c>
      <c r="AB48" s="66" t="s">
        <v>81</v>
      </c>
      <c r="AC48" s="66" t="s">
        <v>82</v>
      </c>
    </row>
    <row r="49" spans="3:29" ht="16.75" customHeight="1">
      <c r="C49" s="66" t="s">
        <v>85</v>
      </c>
      <c r="D49" s="66" t="s">
        <v>86</v>
      </c>
      <c r="E49" s="66" t="s">
        <v>87</v>
      </c>
      <c r="F49" s="66" t="s">
        <v>88</v>
      </c>
      <c r="G49" s="66" t="s">
        <v>89</v>
      </c>
      <c r="J49" s="66" t="s">
        <v>87</v>
      </c>
      <c r="K49" s="66" t="s">
        <v>88</v>
      </c>
      <c r="L49" s="66" t="s">
        <v>89</v>
      </c>
      <c r="M49" s="66" t="s">
        <v>90</v>
      </c>
      <c r="N49" s="66" t="s">
        <v>91</v>
      </c>
      <c r="R49" s="66" t="s">
        <v>86</v>
      </c>
      <c r="S49" s="66" t="s">
        <v>87</v>
      </c>
      <c r="T49" s="66" t="s">
        <v>88</v>
      </c>
      <c r="U49" s="66" t="s">
        <v>89</v>
      </c>
      <c r="V49" s="66" t="s">
        <v>90</v>
      </c>
      <c r="Y49" s="66" t="s">
        <v>88</v>
      </c>
      <c r="Z49" s="66" t="s">
        <v>89</v>
      </c>
      <c r="AA49" s="66" t="s">
        <v>90</v>
      </c>
      <c r="AB49" s="66" t="s">
        <v>91</v>
      </c>
      <c r="AC49" s="66" t="s">
        <v>92</v>
      </c>
    </row>
    <row r="50" spans="3:29" ht="16.75" customHeight="1">
      <c r="C50" s="66" t="s">
        <v>95</v>
      </c>
      <c r="D50" s="66" t="s">
        <v>96</v>
      </c>
      <c r="E50" s="66" t="s">
        <v>97</v>
      </c>
      <c r="F50" s="66" t="s">
        <v>98</v>
      </c>
      <c r="G50" s="66" t="s">
        <v>99</v>
      </c>
      <c r="J50" s="66" t="s">
        <v>97</v>
      </c>
      <c r="K50" s="66" t="s">
        <v>98</v>
      </c>
      <c r="L50" s="66" t="s">
        <v>99</v>
      </c>
      <c r="M50" s="66" t="s">
        <v>100</v>
      </c>
      <c r="N50" s="66" t="s">
        <v>101</v>
      </c>
      <c r="R50" s="66" t="s">
        <v>96</v>
      </c>
      <c r="S50" s="66" t="s">
        <v>97</v>
      </c>
      <c r="T50" s="66" t="s">
        <v>98</v>
      </c>
      <c r="U50" s="66" t="s">
        <v>99</v>
      </c>
      <c r="V50" s="66" t="s">
        <v>100</v>
      </c>
      <c r="Y50" s="66" t="s">
        <v>98</v>
      </c>
      <c r="Z50" s="66" t="s">
        <v>99</v>
      </c>
      <c r="AA50" s="66" t="s">
        <v>100</v>
      </c>
      <c r="AB50" s="66" t="s">
        <v>101</v>
      </c>
      <c r="AC50" s="66" t="s">
        <v>102</v>
      </c>
    </row>
    <row r="52" spans="3:29" ht="30">
      <c r="J52" s="73" t="s">
        <v>200</v>
      </c>
    </row>
    <row r="53" spans="3:29" ht="30">
      <c r="J53" s="73"/>
    </row>
    <row r="54" spans="3:29" ht="30">
      <c r="C54" s="73" t="s">
        <v>216</v>
      </c>
      <c r="D54" s="67"/>
      <c r="E54" s="67"/>
      <c r="F54" s="67"/>
      <c r="G54" s="67"/>
      <c r="H54" s="67"/>
      <c r="I54" s="73"/>
      <c r="J54" s="67"/>
      <c r="K54" s="67"/>
      <c r="L54" s="67"/>
      <c r="M54" s="67"/>
      <c r="N54" s="67"/>
      <c r="O54" s="67"/>
      <c r="P54" s="73"/>
      <c r="Q54" s="67"/>
      <c r="R54" s="67"/>
      <c r="S54" s="67"/>
      <c r="T54" s="67"/>
      <c r="U54" s="67"/>
    </row>
    <row r="55" spans="3:29" ht="30">
      <c r="C55" s="73" t="s">
        <v>201</v>
      </c>
      <c r="D55" s="67"/>
      <c r="E55" s="67"/>
      <c r="F55" s="67"/>
      <c r="G55" s="73" t="s">
        <v>218</v>
      </c>
      <c r="H55" s="67"/>
      <c r="I55" s="73" t="s">
        <v>202</v>
      </c>
      <c r="J55" s="67"/>
      <c r="K55" s="67"/>
      <c r="L55" s="67"/>
      <c r="M55" s="67"/>
      <c r="N55" s="73" t="s">
        <v>219</v>
      </c>
      <c r="O55" s="67"/>
      <c r="P55" s="73" t="s">
        <v>217</v>
      </c>
      <c r="Q55" s="67"/>
      <c r="R55" s="67"/>
      <c r="S55" s="67"/>
      <c r="T55" s="67"/>
      <c r="U55" s="67"/>
    </row>
    <row r="56" spans="3:29" ht="16.75" customHeight="1">
      <c r="C56" s="66" t="s">
        <v>25</v>
      </c>
      <c r="D56" s="66" t="s">
        <v>26</v>
      </c>
      <c r="E56" s="66" t="s">
        <v>27</v>
      </c>
      <c r="F56" s="66" t="s">
        <v>28</v>
      </c>
      <c r="G56" s="66" t="s">
        <v>29</v>
      </c>
      <c r="I56" s="69" t="s">
        <v>176</v>
      </c>
      <c r="J56" s="69" t="s">
        <v>177</v>
      </c>
      <c r="K56" s="69" t="s">
        <v>178</v>
      </c>
      <c r="L56" s="69" t="s">
        <v>179</v>
      </c>
      <c r="M56" s="69" t="s">
        <v>180</v>
      </c>
    </row>
    <row r="57" spans="3:29" ht="16.75" customHeight="1">
      <c r="C57" s="66" t="s">
        <v>35</v>
      </c>
      <c r="D57" s="66" t="s">
        <v>36</v>
      </c>
      <c r="E57" s="66" t="s">
        <v>37</v>
      </c>
      <c r="F57" s="66" t="s">
        <v>38</v>
      </c>
      <c r="G57" s="66" t="s">
        <v>39</v>
      </c>
      <c r="I57" s="69" t="s">
        <v>181</v>
      </c>
      <c r="J57" s="69" t="s">
        <v>182</v>
      </c>
      <c r="K57" s="69" t="s">
        <v>183</v>
      </c>
      <c r="L57" s="69" t="s">
        <v>184</v>
      </c>
      <c r="M57" s="69" t="s">
        <v>185</v>
      </c>
    </row>
    <row r="58" spans="3:29" ht="16.75" customHeight="1">
      <c r="C58" s="66" t="s">
        <v>45</v>
      </c>
      <c r="D58" s="66" t="s">
        <v>46</v>
      </c>
      <c r="E58" s="66" t="s">
        <v>47</v>
      </c>
      <c r="F58" s="66" t="s">
        <v>48</v>
      </c>
      <c r="G58" s="66" t="s">
        <v>49</v>
      </c>
      <c r="I58" s="69" t="s">
        <v>186</v>
      </c>
      <c r="J58" s="69" t="s">
        <v>187</v>
      </c>
      <c r="K58" s="69" t="s">
        <v>188</v>
      </c>
      <c r="L58" s="69" t="s">
        <v>189</v>
      </c>
      <c r="M58" s="69" t="s">
        <v>190</v>
      </c>
      <c r="N58" s="71"/>
      <c r="P58" s="70" t="s">
        <v>25</v>
      </c>
    </row>
    <row r="59" spans="3:29" ht="16.75" customHeight="1">
      <c r="C59" s="66" t="s">
        <v>55</v>
      </c>
      <c r="D59" s="66" t="s">
        <v>56</v>
      </c>
      <c r="E59" s="66" t="s">
        <v>57</v>
      </c>
      <c r="F59" s="66" t="s">
        <v>58</v>
      </c>
      <c r="G59" s="66" t="s">
        <v>59</v>
      </c>
      <c r="I59" s="69" t="s">
        <v>191</v>
      </c>
      <c r="J59" s="69" t="s">
        <v>192</v>
      </c>
      <c r="K59" s="69" t="s">
        <v>193</v>
      </c>
      <c r="L59" s="69" t="s">
        <v>194</v>
      </c>
      <c r="M59" s="69" t="s">
        <v>195</v>
      </c>
    </row>
    <row r="60" spans="3:29" ht="16.75" customHeight="1">
      <c r="C60" s="66" t="s">
        <v>65</v>
      </c>
      <c r="D60" s="66" t="s">
        <v>66</v>
      </c>
      <c r="E60" s="66" t="s">
        <v>67</v>
      </c>
      <c r="F60" s="66" t="s">
        <v>68</v>
      </c>
      <c r="G60" s="66" t="s">
        <v>69</v>
      </c>
      <c r="I60" s="69" t="s">
        <v>196</v>
      </c>
      <c r="J60" s="69" t="s">
        <v>197</v>
      </c>
      <c r="K60" s="69" t="s">
        <v>198</v>
      </c>
      <c r="L60" s="69" t="s">
        <v>175</v>
      </c>
      <c r="M60" s="69" t="s">
        <v>199</v>
      </c>
    </row>
    <row r="63" spans="3:29" ht="30">
      <c r="C63" s="73" t="s">
        <v>208</v>
      </c>
      <c r="W63" s="73" t="s">
        <v>207</v>
      </c>
    </row>
    <row r="65" spans="3:32" ht="16.75" customHeight="1">
      <c r="C65" s="70" t="s">
        <v>25</v>
      </c>
      <c r="E65" s="70" t="s">
        <v>27</v>
      </c>
      <c r="G65" s="70" t="s">
        <v>29</v>
      </c>
      <c r="I65" s="70" t="s">
        <v>31</v>
      </c>
      <c r="K65" s="70" t="s">
        <v>33</v>
      </c>
      <c r="X65" s="70" t="s">
        <v>26</v>
      </c>
      <c r="Z65" s="70" t="s">
        <v>28</v>
      </c>
      <c r="AB65" s="70" t="s">
        <v>30</v>
      </c>
      <c r="AD65" s="70" t="s">
        <v>32</v>
      </c>
      <c r="AF65" s="70" t="s">
        <v>34</v>
      </c>
    </row>
    <row r="67" spans="3:32" ht="16.75" customHeight="1">
      <c r="C67" s="70" t="s">
        <v>45</v>
      </c>
      <c r="E67" s="70" t="s">
        <v>47</v>
      </c>
      <c r="G67" s="70" t="s">
        <v>49</v>
      </c>
      <c r="I67" s="70" t="s">
        <v>51</v>
      </c>
      <c r="K67" s="70" t="s">
        <v>53</v>
      </c>
      <c r="X67" s="70" t="s">
        <v>46</v>
      </c>
      <c r="Z67" s="70" t="s">
        <v>48</v>
      </c>
      <c r="AB67" s="70" t="s">
        <v>50</v>
      </c>
      <c r="AD67" s="70" t="s">
        <v>52</v>
      </c>
      <c r="AF67" s="70" t="s">
        <v>54</v>
      </c>
    </row>
    <row r="69" spans="3:32" ht="16.75" customHeight="1">
      <c r="C69" s="70" t="s">
        <v>65</v>
      </c>
      <c r="E69" s="70" t="s">
        <v>67</v>
      </c>
      <c r="G69" s="70" t="s">
        <v>69</v>
      </c>
      <c r="I69" s="70" t="s">
        <v>71</v>
      </c>
      <c r="K69" s="70" t="s">
        <v>73</v>
      </c>
      <c r="X69" s="70" t="s">
        <v>66</v>
      </c>
      <c r="Z69" s="70" t="s">
        <v>68</v>
      </c>
      <c r="AB69" s="70" t="s">
        <v>70</v>
      </c>
      <c r="AD69" s="70" t="s">
        <v>72</v>
      </c>
      <c r="AF69" s="70" t="s">
        <v>74</v>
      </c>
    </row>
    <row r="71" spans="3:32" ht="16.75" customHeight="1">
      <c r="C71" s="70" t="s">
        <v>85</v>
      </c>
      <c r="E71" s="70" t="s">
        <v>87</v>
      </c>
      <c r="G71" s="70" t="s">
        <v>89</v>
      </c>
      <c r="I71" s="70" t="s">
        <v>91</v>
      </c>
      <c r="K71" s="70" t="s">
        <v>93</v>
      </c>
      <c r="X71" s="70" t="s">
        <v>86</v>
      </c>
      <c r="Z71" s="70" t="s">
        <v>88</v>
      </c>
      <c r="AB71" s="70" t="s">
        <v>90</v>
      </c>
      <c r="AD71" s="70" t="s">
        <v>92</v>
      </c>
      <c r="AF71" s="70" t="s">
        <v>94</v>
      </c>
    </row>
    <row r="73" spans="3:32" ht="16.75" customHeight="1">
      <c r="C73" s="70" t="s">
        <v>105</v>
      </c>
      <c r="E73" s="70" t="s">
        <v>107</v>
      </c>
      <c r="G73" s="70" t="s">
        <v>109</v>
      </c>
      <c r="I73" s="70" t="s">
        <v>111</v>
      </c>
      <c r="K73" s="70" t="s">
        <v>113</v>
      </c>
      <c r="X73" s="70" t="s">
        <v>106</v>
      </c>
      <c r="Z73" s="70" t="s">
        <v>108</v>
      </c>
      <c r="AB73" s="70" t="s">
        <v>110</v>
      </c>
      <c r="AD73" s="70" t="s">
        <v>112</v>
      </c>
      <c r="AF73" s="70" t="s">
        <v>114</v>
      </c>
    </row>
    <row r="75" spans="3:32" ht="16.75" customHeight="1">
      <c r="C75" s="70" t="s">
        <v>125</v>
      </c>
      <c r="E75" s="70" t="s">
        <v>127</v>
      </c>
      <c r="G75" s="70" t="s">
        <v>129</v>
      </c>
      <c r="I75" s="70" t="s">
        <v>131</v>
      </c>
      <c r="K75" s="70" t="s">
        <v>133</v>
      </c>
      <c r="X75" s="70" t="s">
        <v>126</v>
      </c>
      <c r="Z75" s="70" t="s">
        <v>128</v>
      </c>
      <c r="AB75" s="70" t="s">
        <v>130</v>
      </c>
      <c r="AD75" s="70" t="s">
        <v>132</v>
      </c>
      <c r="AF75" s="70" t="s">
        <v>134</v>
      </c>
    </row>
    <row r="77" spans="3:32" ht="16.75" customHeight="1">
      <c r="C77" s="70" t="s">
        <v>145</v>
      </c>
      <c r="E77" s="70" t="s">
        <v>147</v>
      </c>
      <c r="G77" s="70" t="s">
        <v>149</v>
      </c>
      <c r="I77" s="70" t="s">
        <v>151</v>
      </c>
      <c r="K77" s="70" t="s">
        <v>153</v>
      </c>
      <c r="X77" s="70" t="s">
        <v>146</v>
      </c>
      <c r="Z77" s="70" t="s">
        <v>148</v>
      </c>
      <c r="AB77" s="70" t="s">
        <v>150</v>
      </c>
      <c r="AD77" s="70" t="s">
        <v>152</v>
      </c>
      <c r="AF77" s="70" t="s">
        <v>154</v>
      </c>
    </row>
    <row r="79" spans="3:32" ht="16.75" customHeight="1">
      <c r="C79" s="70" t="s">
        <v>165</v>
      </c>
      <c r="E79" s="70" t="s">
        <v>167</v>
      </c>
      <c r="G79" s="70" t="s">
        <v>169</v>
      </c>
      <c r="I79" s="70" t="s">
        <v>171</v>
      </c>
      <c r="K79" s="70" t="s">
        <v>173</v>
      </c>
      <c r="X79" s="70" t="s">
        <v>166</v>
      </c>
      <c r="Z79" s="70" t="s">
        <v>168</v>
      </c>
      <c r="AB79" s="70" t="s">
        <v>170</v>
      </c>
      <c r="AD79" s="70" t="s">
        <v>172</v>
      </c>
      <c r="AF79" s="70" t="s">
        <v>174</v>
      </c>
    </row>
    <row r="81" spans="3:32" ht="30">
      <c r="C81" s="73" t="s">
        <v>209</v>
      </c>
      <c r="W81" s="73" t="s">
        <v>210</v>
      </c>
    </row>
    <row r="83" spans="3:32" ht="16.75" customHeight="1">
      <c r="C83" s="70" t="s">
        <v>35</v>
      </c>
      <c r="E83" s="70" t="s">
        <v>37</v>
      </c>
      <c r="G83" s="70" t="s">
        <v>39</v>
      </c>
      <c r="I83" s="70" t="s">
        <v>41</v>
      </c>
      <c r="K83" s="70" t="s">
        <v>43</v>
      </c>
      <c r="X83" s="70" t="s">
        <v>36</v>
      </c>
      <c r="Z83" s="70" t="s">
        <v>38</v>
      </c>
      <c r="AB83" s="70" t="s">
        <v>40</v>
      </c>
      <c r="AD83" s="70" t="s">
        <v>42</v>
      </c>
      <c r="AF83" s="70" t="s">
        <v>44</v>
      </c>
    </row>
    <row r="85" spans="3:32" ht="16.75" customHeight="1">
      <c r="C85" s="70" t="s">
        <v>55</v>
      </c>
      <c r="E85" s="70" t="s">
        <v>57</v>
      </c>
      <c r="G85" s="70" t="s">
        <v>59</v>
      </c>
      <c r="I85" s="70" t="s">
        <v>61</v>
      </c>
      <c r="K85" s="70" t="s">
        <v>63</v>
      </c>
      <c r="X85" s="70" t="s">
        <v>56</v>
      </c>
      <c r="Z85" s="70" t="s">
        <v>58</v>
      </c>
      <c r="AB85" s="70" t="s">
        <v>60</v>
      </c>
      <c r="AD85" s="70" t="s">
        <v>62</v>
      </c>
      <c r="AF85" s="70" t="s">
        <v>64</v>
      </c>
    </row>
    <row r="87" spans="3:32" ht="16.75" customHeight="1">
      <c r="C87" s="70" t="s">
        <v>75</v>
      </c>
      <c r="E87" s="70" t="s">
        <v>77</v>
      </c>
      <c r="G87" s="70" t="s">
        <v>79</v>
      </c>
      <c r="I87" s="70" t="s">
        <v>81</v>
      </c>
      <c r="K87" s="70" t="s">
        <v>83</v>
      </c>
      <c r="X87" s="70" t="s">
        <v>76</v>
      </c>
      <c r="Z87" s="70" t="s">
        <v>78</v>
      </c>
      <c r="AB87" s="70" t="s">
        <v>80</v>
      </c>
      <c r="AD87" s="70" t="s">
        <v>82</v>
      </c>
      <c r="AF87" s="70" t="s">
        <v>84</v>
      </c>
    </row>
    <row r="89" spans="3:32" ht="16.75" customHeight="1">
      <c r="C89" s="70" t="s">
        <v>95</v>
      </c>
      <c r="E89" s="70" t="s">
        <v>97</v>
      </c>
      <c r="G89" s="70" t="s">
        <v>99</v>
      </c>
      <c r="I89" s="70" t="s">
        <v>101</v>
      </c>
      <c r="K89" s="70" t="s">
        <v>103</v>
      </c>
      <c r="X89" s="70" t="s">
        <v>96</v>
      </c>
      <c r="Z89" s="70" t="s">
        <v>98</v>
      </c>
      <c r="AB89" s="70" t="s">
        <v>100</v>
      </c>
      <c r="AD89" s="70" t="s">
        <v>102</v>
      </c>
      <c r="AF89" s="70" t="s">
        <v>104</v>
      </c>
    </row>
    <row r="91" spans="3:32" ht="16.75" customHeight="1">
      <c r="C91" s="70" t="s">
        <v>115</v>
      </c>
      <c r="E91" s="70" t="s">
        <v>117</v>
      </c>
      <c r="G91" s="70" t="s">
        <v>119</v>
      </c>
      <c r="I91" s="70" t="s">
        <v>121</v>
      </c>
      <c r="K91" s="70" t="s">
        <v>123</v>
      </c>
      <c r="X91" s="70" t="s">
        <v>116</v>
      </c>
      <c r="Z91" s="70" t="s">
        <v>118</v>
      </c>
      <c r="AB91" s="70" t="s">
        <v>120</v>
      </c>
      <c r="AD91" s="70" t="s">
        <v>122</v>
      </c>
      <c r="AF91" s="70" t="s">
        <v>124</v>
      </c>
    </row>
    <row r="93" spans="3:32" ht="16.75" customHeight="1">
      <c r="C93" s="70" t="s">
        <v>135</v>
      </c>
      <c r="E93" s="70" t="s">
        <v>137</v>
      </c>
      <c r="G93" s="70" t="s">
        <v>139</v>
      </c>
      <c r="I93" s="70" t="s">
        <v>141</v>
      </c>
      <c r="K93" s="70" t="s">
        <v>143</v>
      </c>
      <c r="X93" s="70" t="s">
        <v>136</v>
      </c>
      <c r="Z93" s="70" t="s">
        <v>138</v>
      </c>
      <c r="AB93" s="70" t="s">
        <v>140</v>
      </c>
      <c r="AD93" s="70" t="s">
        <v>142</v>
      </c>
      <c r="AF93" s="70" t="s">
        <v>144</v>
      </c>
    </row>
    <row r="95" spans="3:32" ht="16.75" customHeight="1">
      <c r="C95" s="70" t="s">
        <v>155</v>
      </c>
      <c r="E95" s="70" t="s">
        <v>157</v>
      </c>
      <c r="G95" s="70" t="s">
        <v>159</v>
      </c>
      <c r="I95" s="70" t="s">
        <v>161</v>
      </c>
      <c r="K95" s="70" t="s">
        <v>163</v>
      </c>
      <c r="X95" s="70" t="s">
        <v>156</v>
      </c>
      <c r="Z95" s="70" t="s">
        <v>158</v>
      </c>
      <c r="AB95" s="70" t="s">
        <v>160</v>
      </c>
      <c r="AD95" s="70" t="s">
        <v>162</v>
      </c>
      <c r="AF95" s="70" t="s">
        <v>164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Striding</vt:lpstr>
    </vt:vector>
  </TitlesOfParts>
  <Company>Renesas Electronics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Nahr</dc:creator>
  <cp:lastModifiedBy>asd asd</cp:lastModifiedBy>
  <cp:lastPrinted>2015-09-30T17:10:54Z</cp:lastPrinted>
  <dcterms:created xsi:type="dcterms:W3CDTF">2015-09-25T09:07:43Z</dcterms:created>
  <dcterms:modified xsi:type="dcterms:W3CDTF">2016-05-25T12:27:10Z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0x010100083676724F0F9940A1E40111082CF886</vt:lpwstr>
  </property>
  <property fmtid="{D5CDD505-2E9C-101B-9397-08002B2CF9AE}" pid="3" name="_dlc_DocIdItemGuid">
    <vt:lpwstr>29f60eba-9cfe-4d33-acda-62da15db4d3a</vt:lpwstr>
  </property>
</Properties>
</file>