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pivotTables/pivotTable6.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D:\CAPSTONE PROJECT\RETAIL ANALYTICS\Solutions\"/>
    </mc:Choice>
  </mc:AlternateContent>
  <xr:revisionPtr revIDLastSave="0" documentId="10_ncr:8100000_{DD0F180D-2374-4884-A2CD-FEAEEBAD5AE5}" xr6:coauthVersionLast="34" xr6:coauthVersionMax="47" xr10:uidLastSave="{00000000-0000-0000-0000-000000000000}"/>
  <bookViews>
    <workbookView xWindow="0" yWindow="0" windowWidth="16410" windowHeight="7545" firstSheet="2" activeTab="11" xr2:uid="{443A3072-AF93-46D0-B0DE-1FFA073E43ED}"/>
  </bookViews>
  <sheets>
    <sheet name="EDA - 1" sheetId="1" r:id="rId1"/>
    <sheet name="EDA-2" sheetId="2" r:id="rId2"/>
    <sheet name="EDA-3" sheetId="3" r:id="rId3"/>
    <sheet name="EDA-4" sheetId="4" r:id="rId4"/>
    <sheet name="EDA 5" sheetId="5" r:id="rId5"/>
    <sheet name="EDA 6" sheetId="6" r:id="rId6"/>
    <sheet name="EDA-7" sheetId="7" r:id="rId7"/>
    <sheet name="EDA-8" sheetId="9" r:id="rId8"/>
    <sheet name="EDA 9" sheetId="10" r:id="rId9"/>
    <sheet name="EDA 10" sheetId="11" r:id="rId10"/>
    <sheet name="EDA 11" sheetId="12" r:id="rId11"/>
    <sheet name="EDA 12" sheetId="13" r:id="rId12"/>
  </sheets>
  <definedNames>
    <definedName name="Slicer_city">#N/A</definedName>
    <definedName name="Slicer_Territory">#N/A</definedName>
  </definedNames>
  <calcPr calcId="162913"/>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 i="12" l="1"/>
  <c r="I29" i="12"/>
  <c r="I30" i="12"/>
  <c r="I27" i="12"/>
  <c r="H28" i="12"/>
  <c r="H29" i="12"/>
  <c r="H30" i="12"/>
  <c r="G27" i="12"/>
  <c r="F27" i="12"/>
  <c r="J104" i="13"/>
  <c r="I104" i="13"/>
  <c r="J103" i="13"/>
  <c r="I103" i="13"/>
  <c r="J102" i="13"/>
  <c r="I10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8" i="13"/>
  <c r="I88"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F29" i="12" l="1"/>
  <c r="G29" i="12"/>
  <c r="F28" i="12"/>
  <c r="G28" i="12"/>
  <c r="H27" i="12"/>
  <c r="F30" i="12"/>
  <c r="G30" i="12"/>
</calcChain>
</file>

<file path=xl/sharedStrings.xml><?xml version="1.0" encoding="utf-8"?>
<sst xmlns="http://schemas.openxmlformats.org/spreadsheetml/2006/main" count="1232" uniqueCount="504">
  <si>
    <t>customer_Volume</t>
  </si>
  <si>
    <t>order_volume</t>
  </si>
  <si>
    <t>product_volume</t>
  </si>
  <si>
    <t>Revenue</t>
  </si>
  <si>
    <t>Employee_Volume</t>
  </si>
  <si>
    <t>Office_count</t>
  </si>
  <si>
    <t>EMEA</t>
  </si>
  <si>
    <t>NA</t>
  </si>
  <si>
    <t>APAC</t>
  </si>
  <si>
    <t>Japan</t>
  </si>
  <si>
    <t>Total_Quantity</t>
  </si>
  <si>
    <t>Row Labels</t>
  </si>
  <si>
    <t>Grand Total</t>
  </si>
  <si>
    <t>Paris</t>
  </si>
  <si>
    <t>London</t>
  </si>
  <si>
    <t>San Francisco</t>
  </si>
  <si>
    <t>NYC</t>
  </si>
  <si>
    <t>Sydney</t>
  </si>
  <si>
    <t>Boston</t>
  </si>
  <si>
    <t>Tokyo</t>
  </si>
  <si>
    <t>Territory</t>
  </si>
  <si>
    <t>City</t>
  </si>
  <si>
    <t>Order Volume</t>
  </si>
  <si>
    <t>No of Sales Rep Number</t>
  </si>
  <si>
    <t>Average CreditLimit</t>
  </si>
  <si>
    <t>No of Products contributed to Revenue</t>
  </si>
  <si>
    <t>Average Revenue per Employee</t>
  </si>
  <si>
    <t>Customer Volume</t>
  </si>
  <si>
    <t>productCode</t>
  </si>
  <si>
    <t>productName</t>
  </si>
  <si>
    <t>OrderVolume</t>
  </si>
  <si>
    <t>Total_QuantityOrdered</t>
  </si>
  <si>
    <t>MSRP</t>
  </si>
  <si>
    <t>S18_3232</t>
  </si>
  <si>
    <t>1992 Ferrari 360 Spider red</t>
  </si>
  <si>
    <t>Classic Cars</t>
  </si>
  <si>
    <t>Unimax Art Galleries</t>
  </si>
  <si>
    <t>S18_1342</t>
  </si>
  <si>
    <t>1937 Lincoln Berline</t>
  </si>
  <si>
    <t>Vintage Cars</t>
  </si>
  <si>
    <t>Motor City Art Classics</t>
  </si>
  <si>
    <t>S700_4002</t>
  </si>
  <si>
    <t>American Airlines: MD-11S</t>
  </si>
  <si>
    <t>Planes</t>
  </si>
  <si>
    <t>Second Gear Diecast</t>
  </si>
  <si>
    <t>S18_3856</t>
  </si>
  <si>
    <t>1941 Chevrolet Special Deluxe Cabriolet</t>
  </si>
  <si>
    <t>Exoto Designs</t>
  </si>
  <si>
    <t>S50_1341</t>
  </si>
  <si>
    <t>1930 Buick Marquette Phaeton</t>
  </si>
  <si>
    <t>Studio M Art Models</t>
  </si>
  <si>
    <t>S18_4600</t>
  </si>
  <si>
    <t>1940s Ford truck</t>
  </si>
  <si>
    <t>Trucks and Buses</t>
  </si>
  <si>
    <t>S10_1678</t>
  </si>
  <si>
    <t>1969 Harley Davidson Ultimate Chopper</t>
  </si>
  <si>
    <t>Motorcycles</t>
  </si>
  <si>
    <t>Min Lin Diecast</t>
  </si>
  <si>
    <t>S12_4473</t>
  </si>
  <si>
    <t>1957 Chevy Pickup</t>
  </si>
  <si>
    <t>S18_2319</t>
  </si>
  <si>
    <t>1964 Mercedes Tour Bus</t>
  </si>
  <si>
    <t>S24_3856</t>
  </si>
  <si>
    <t>1956 Porsche 356A Coupe</t>
  </si>
  <si>
    <t>Classic Metal Creations</t>
  </si>
  <si>
    <t>S24_3949</t>
  </si>
  <si>
    <t>Corsair F4U ( Bird Cage)</t>
  </si>
  <si>
    <t>S700_3167</t>
  </si>
  <si>
    <t>F/A 18 Hornet 1/72</t>
  </si>
  <si>
    <t>S18_1662</t>
  </si>
  <si>
    <t>1980s Black Hawk Helicopter</t>
  </si>
  <si>
    <t>Red Start Diecast</t>
  </si>
  <si>
    <t>S18_2949</t>
  </si>
  <si>
    <t>1913 Ford Model T Speedster</t>
  </si>
  <si>
    <t>Carousel DieCast Legends</t>
  </si>
  <si>
    <t>S24_1578</t>
  </si>
  <si>
    <t>1997 BMW R 1100 S</t>
  </si>
  <si>
    <t>Autoart Studio Design</t>
  </si>
  <si>
    <t>S10_4757</t>
  </si>
  <si>
    <t>1972 Alfa Romeo GTA</t>
  </si>
  <si>
    <t>S24_2300</t>
  </si>
  <si>
    <t>1962 Volkswagen Microbus</t>
  </si>
  <si>
    <t>S12_2823</t>
  </si>
  <si>
    <t>2002 Suzuki XREO</t>
  </si>
  <si>
    <t>S700_2610</t>
  </si>
  <si>
    <t>The USS Constitution Ship</t>
  </si>
  <si>
    <t>Ships</t>
  </si>
  <si>
    <t>S12_1108</t>
  </si>
  <si>
    <t>2001 Ferrari Enzo</t>
  </si>
  <si>
    <t>S24_2000</t>
  </si>
  <si>
    <t>1960 BSA Gold Star DBD34</t>
  </si>
  <si>
    <t>Highway 66 Mini Classics</t>
  </si>
  <si>
    <t>S32_1374</t>
  </si>
  <si>
    <t>1997 BMW F650 ST</t>
  </si>
  <si>
    <t>S18_4721</t>
  </si>
  <si>
    <t>1957 Corvette Convertible</t>
  </si>
  <si>
    <t>S24_2011</t>
  </si>
  <si>
    <t>18th century schooner</t>
  </si>
  <si>
    <t>S24_4278</t>
  </si>
  <si>
    <t>1900s Vintage Tri-Plane</t>
  </si>
  <si>
    <t>S10_2016</t>
  </si>
  <si>
    <t>1996 Moto Guzzi 1100i</t>
  </si>
  <si>
    <t>S18_1097</t>
  </si>
  <si>
    <t>1940 Ford Pickup Truck</t>
  </si>
  <si>
    <t>S18_2432</t>
  </si>
  <si>
    <t>1926 Ford Fire Engine</t>
  </si>
  <si>
    <t>S700_2824</t>
  </si>
  <si>
    <t>1982 Camaro Z28</t>
  </si>
  <si>
    <t>S18_4668</t>
  </si>
  <si>
    <t>1939 Cadillac Limousine</t>
  </si>
  <si>
    <t>S50_4713</t>
  </si>
  <si>
    <t>2002 Yamaha YZR M1</t>
  </si>
  <si>
    <t>S12_4675</t>
  </si>
  <si>
    <t>1969 Dodge Charger</t>
  </si>
  <si>
    <t>Welly Diecast Productions</t>
  </si>
  <si>
    <t>S18_3320</t>
  </si>
  <si>
    <t>1917 Maxwell Touring Car</t>
  </si>
  <si>
    <t>S24_3151</t>
  </si>
  <si>
    <t>1912 Ford Model T Delivery Wagon</t>
  </si>
  <si>
    <t>S18_4522</t>
  </si>
  <si>
    <t>1904 Buick Runabout</t>
  </si>
  <si>
    <t>S32_3522</t>
  </si>
  <si>
    <t>1996 Peterbilt 379 Stake Bed with Outrigger</t>
  </si>
  <si>
    <t>S18_2238</t>
  </si>
  <si>
    <t>1998 Chrysler Plymouth Prowler</t>
  </si>
  <si>
    <t>Gearbox Collectibles</t>
  </si>
  <si>
    <t>S10_4698</t>
  </si>
  <si>
    <t>2003 Harley-Davidson Eagle Drag Bike</t>
  </si>
  <si>
    <t>S18_2957</t>
  </si>
  <si>
    <t>1934 Ford V8 Coupe</t>
  </si>
  <si>
    <t>S700_2466</t>
  </si>
  <si>
    <t>America West Airlines B757-200</t>
  </si>
  <si>
    <t>S24_2840</t>
  </si>
  <si>
    <t>1958 Chevy Corvette Limited Edition</t>
  </si>
  <si>
    <t>S24_4258</t>
  </si>
  <si>
    <t>1936 Chrysler Airflow</t>
  </si>
  <si>
    <t>S50_1392</t>
  </si>
  <si>
    <t>Diamond T620 Semi-Skirted Tanker</t>
  </si>
  <si>
    <t>S24_1444</t>
  </si>
  <si>
    <t>1970 Dodge Coronet</t>
  </si>
  <si>
    <t>S18_3278</t>
  </si>
  <si>
    <t>1969 Dodge Super Bee</t>
  </si>
  <si>
    <t>S700_2834</t>
  </si>
  <si>
    <t>ATA: B757-300</t>
  </si>
  <si>
    <t>S24_1785</t>
  </si>
  <si>
    <t>1928 British Royal Navy Airplane</t>
  </si>
  <si>
    <t>S32_4289</t>
  </si>
  <si>
    <t>1928 Ford Phaeton Deluxe</t>
  </si>
  <si>
    <t>S18_1889</t>
  </si>
  <si>
    <t>1948 Porsche 356-A Roadster</t>
  </si>
  <si>
    <t>S12_1666</t>
  </si>
  <si>
    <t>1958 Setra Bus</t>
  </si>
  <si>
    <t>S24_3371</t>
  </si>
  <si>
    <t>1971 Alpine Renault 1600s</t>
  </si>
  <si>
    <t>S18_3029</t>
  </si>
  <si>
    <t>1999 Yamaha Speed Boat</t>
  </si>
  <si>
    <t>S50_1514</t>
  </si>
  <si>
    <t>1962 City of Detroit Streetcar</t>
  </si>
  <si>
    <t>Trains</t>
  </si>
  <si>
    <t>S12_3891</t>
  </si>
  <si>
    <t>1969 Ford Falcon</t>
  </si>
  <si>
    <t>S12_3148</t>
  </si>
  <si>
    <t>1969 Corvair Monza</t>
  </si>
  <si>
    <t>S10_1949</t>
  </si>
  <si>
    <t>1952 Alpine Renault 1300</t>
  </si>
  <si>
    <t>S18_1367</t>
  </si>
  <si>
    <t>1936 Mercedes-Benz 500K Special Roadster</t>
  </si>
  <si>
    <t>S72_1253</t>
  </si>
  <si>
    <t>Boeing X-32A JSF</t>
  </si>
  <si>
    <t>S18_3782</t>
  </si>
  <si>
    <t>1957 Vespa GS150</t>
  </si>
  <si>
    <t>S72_3212</t>
  </si>
  <si>
    <t>Pont Yacht</t>
  </si>
  <si>
    <t>S18_2325</t>
  </si>
  <si>
    <t>1932 Model A Ford J-Coupe</t>
  </si>
  <si>
    <t>S24_2022</t>
  </si>
  <si>
    <t>1938 Cadillac V-16 Presidential Limousine</t>
  </si>
  <si>
    <t>S32_2509</t>
  </si>
  <si>
    <t>1954 Greyhound Scenicruiser</t>
  </si>
  <si>
    <t>S700_3505</t>
  </si>
  <si>
    <t>The Titanic</t>
  </si>
  <si>
    <t>S24_2766</t>
  </si>
  <si>
    <t>1949 Jaguar XK 120</t>
  </si>
  <si>
    <t>S18_3685</t>
  </si>
  <si>
    <t>1948 Porsche Type 356 Roadster</t>
  </si>
  <si>
    <t>S24_2360</t>
  </si>
  <si>
    <t>1982 Ducati 900 Monster</t>
  </si>
  <si>
    <t>S18_1129</t>
  </si>
  <si>
    <t>1993 Mazda RX-7</t>
  </si>
  <si>
    <t>S18_2625</t>
  </si>
  <si>
    <t>1936 Harley Davidson El Knucklehead</t>
  </si>
  <si>
    <t>S18_4027</t>
  </si>
  <si>
    <t>1970 Triumph Spitfire</t>
  </si>
  <si>
    <t>S24_4620</t>
  </si>
  <si>
    <t>1961 Chevrolet Impala</t>
  </si>
  <si>
    <t>S24_2841</t>
  </si>
  <si>
    <t>1900s Vintage Bi-Plane</t>
  </si>
  <si>
    <t>S24_1937</t>
  </si>
  <si>
    <t>1939 Chevrolet Deluxe Coupe</t>
  </si>
  <si>
    <t>S700_1138</t>
  </si>
  <si>
    <t>The Schooner Bluenose</t>
  </si>
  <si>
    <t>S32_3207</t>
  </si>
  <si>
    <t>1950's Chicago Surface Lines Streetcar</t>
  </si>
  <si>
    <t>S12_1099</t>
  </si>
  <si>
    <t>1968 Ford Mustang</t>
  </si>
  <si>
    <t>S10_4962</t>
  </si>
  <si>
    <t>1962 LanciaA Delta 16V</t>
  </si>
  <si>
    <t>S12_3380</t>
  </si>
  <si>
    <t>1968 Dodge Charger</t>
  </si>
  <si>
    <t>S24_3816</t>
  </si>
  <si>
    <t>1940 Ford Delivery Sedan</t>
  </si>
  <si>
    <t>S18_1749</t>
  </si>
  <si>
    <t>1917 Grand Touring Sedan</t>
  </si>
  <si>
    <t>S18_3259</t>
  </si>
  <si>
    <t>Collectable Wooden Train</t>
  </si>
  <si>
    <t>S18_2581</t>
  </si>
  <si>
    <t>P-51-D Mustang</t>
  </si>
  <si>
    <t>S18_1984</t>
  </si>
  <si>
    <t>1995 Honda Civic</t>
  </si>
  <si>
    <t>S24_1628</t>
  </si>
  <si>
    <t>1966 Shelby Cobra 427 S/C</t>
  </si>
  <si>
    <t>S18_3482</t>
  </si>
  <si>
    <t>1976 Ford Gran Torino</t>
  </si>
  <si>
    <t>S18_1589</t>
  </si>
  <si>
    <t>1965 Aston Martin DB5</t>
  </si>
  <si>
    <t>S24_2972</t>
  </si>
  <si>
    <t>1982 Lamborghini Diablo</t>
  </si>
  <si>
    <t>S32_1268</t>
  </si>
  <si>
    <t>1980Ã¢â‚¬â„¢s GM Manhattan Express</t>
  </si>
  <si>
    <t>S18_3136</t>
  </si>
  <si>
    <t>18th Century Vintage Horse Carriage</t>
  </si>
  <si>
    <t>S32_2206</t>
  </si>
  <si>
    <t>1982 Ducati 996 R</t>
  </si>
  <si>
    <t>S12_3990</t>
  </si>
  <si>
    <t>1970 Plymouth Hemi Cuda</t>
  </si>
  <si>
    <t>S700_1938</t>
  </si>
  <si>
    <t>The Mayflower</t>
  </si>
  <si>
    <t>S32_4485</t>
  </si>
  <si>
    <t>1974 Ducati 350 Mk3 Desmo</t>
  </si>
  <si>
    <t>S700_2047</t>
  </si>
  <si>
    <t>HMS Bounty</t>
  </si>
  <si>
    <t>S700_3962</t>
  </si>
  <si>
    <t>The Queen Mary</t>
  </si>
  <si>
    <t>S700_1691</t>
  </si>
  <si>
    <t>American Airlines: B767-300</t>
  </si>
  <si>
    <t>S24_3432</t>
  </si>
  <si>
    <t>2002 Chevy Corvette</t>
  </si>
  <si>
    <t>S24_3420</t>
  </si>
  <si>
    <t>1937 Horch 930V Limousine</t>
  </si>
  <si>
    <t>S18_3140</t>
  </si>
  <si>
    <t>1903 Ford Model A</t>
  </si>
  <si>
    <t>S18_2795</t>
  </si>
  <si>
    <t>1928 Mercedes-Benz SSK</t>
  </si>
  <si>
    <t>S24_2887</t>
  </si>
  <si>
    <t>1952 Citroen-15CV</t>
  </si>
  <si>
    <t>S24_3191</t>
  </si>
  <si>
    <t>1969 Chevrolet Camaro Z28</t>
  </si>
  <si>
    <t>S24_4048</t>
  </si>
  <si>
    <t>1992 Porsche Cayenne Turbo Silver</t>
  </si>
  <si>
    <t>S18_4409</t>
  </si>
  <si>
    <t>1932 Alfa Romeo 8C2300 Spider Sport</t>
  </si>
  <si>
    <t>S18_2870</t>
  </si>
  <si>
    <t>1999 Indy 500 Monte Carlo SS</t>
  </si>
  <si>
    <t>S18_2248</t>
  </si>
  <si>
    <t>1911 Ford Town Car</t>
  </si>
  <si>
    <t>S24_3969</t>
  </si>
  <si>
    <t>1936 Mercedes Benz 500k Roadster</t>
  </si>
  <si>
    <t>S24_1046</t>
  </si>
  <si>
    <t>1970 Chevy Chevelle SS 454</t>
  </si>
  <si>
    <t>S18_4933</t>
  </si>
  <si>
    <t>1957 Ford Thunderbird</t>
  </si>
  <si>
    <t>Sum of Total_QuantityOrdered</t>
  </si>
  <si>
    <t>Average of buyPrice</t>
  </si>
  <si>
    <t>Average of MSRP</t>
  </si>
  <si>
    <t>Average of Discount_perc</t>
  </si>
  <si>
    <t>Discount%</t>
  </si>
  <si>
    <t>Marketcount</t>
  </si>
  <si>
    <t>S18_3233</t>
  </si>
  <si>
    <t>1985 Toyota Supra</t>
  </si>
  <si>
    <t>Status</t>
  </si>
  <si>
    <t>count(*)</t>
  </si>
  <si>
    <t>Failure</t>
  </si>
  <si>
    <t>Success</t>
  </si>
  <si>
    <t>Sum of count(*)</t>
  </si>
  <si>
    <t>Column Labels</t>
  </si>
  <si>
    <t>Madrid</t>
  </si>
  <si>
    <t>Spain</t>
  </si>
  <si>
    <t>San Rafael</t>
  </si>
  <si>
    <t>USA</t>
  </si>
  <si>
    <t>Kobenhavn</t>
  </si>
  <si>
    <t>Denmark</t>
  </si>
  <si>
    <t>Singapore</t>
  </si>
  <si>
    <t>Reims</t>
  </si>
  <si>
    <t>France</t>
  </si>
  <si>
    <t xml:space="preserve">Auckland  </t>
  </si>
  <si>
    <t>New Zealand</t>
  </si>
  <si>
    <t>Melbourne</t>
  </si>
  <si>
    <t>Australia</t>
  </si>
  <si>
    <t>Chatswood</t>
  </si>
  <si>
    <t>Charleroi</t>
  </si>
  <si>
    <t>Belgium</t>
  </si>
  <si>
    <t>Salzburg</t>
  </si>
  <si>
    <t>Austria</t>
  </si>
  <si>
    <t>Minato-ku</t>
  </si>
  <si>
    <t>Frankfurt</t>
  </si>
  <si>
    <t>Germany</t>
  </si>
  <si>
    <t>Allentown</t>
  </si>
  <si>
    <t>San Jose</t>
  </si>
  <si>
    <t>Nantes</t>
  </si>
  <si>
    <t>Stavern</t>
  </si>
  <si>
    <t>Norway</t>
  </si>
  <si>
    <t>North Sydney</t>
  </si>
  <si>
    <t>Burlingame</t>
  </si>
  <si>
    <t>LuleÃƒÂ¥</t>
  </si>
  <si>
    <t>Sweden</t>
  </si>
  <si>
    <t>BrÃƒÂ¤cke</t>
  </si>
  <si>
    <t>Pasadena</t>
  </si>
  <si>
    <t>Glen Waverly</t>
  </si>
  <si>
    <t>Bruxelles</t>
  </si>
  <si>
    <t>Makati City</t>
  </si>
  <si>
    <t>Philippines</t>
  </si>
  <si>
    <t>MontrÃƒÂ©al</t>
  </si>
  <si>
    <t>Canada</t>
  </si>
  <si>
    <t>New Bedford</t>
  </si>
  <si>
    <t>Toulouse</t>
  </si>
  <si>
    <t>UK</t>
  </si>
  <si>
    <t>Bridgewater</t>
  </si>
  <si>
    <t>Helsinki</t>
  </si>
  <si>
    <t>Finland</t>
  </si>
  <si>
    <t>Bergen</t>
  </si>
  <si>
    <t xml:space="preserve">Norway  </t>
  </si>
  <si>
    <t>Liverpool</t>
  </si>
  <si>
    <t>Espoo</t>
  </si>
  <si>
    <t>Nashua</t>
  </si>
  <si>
    <t>Strasbourg</t>
  </si>
  <si>
    <t>Brickhaven</t>
  </si>
  <si>
    <t>Reggio Emilia</t>
  </si>
  <si>
    <t>Italy</t>
  </si>
  <si>
    <t>Graz</t>
  </si>
  <si>
    <t>Wellington</t>
  </si>
  <si>
    <t>Bergamo</t>
  </si>
  <si>
    <t>Oulu</t>
  </si>
  <si>
    <t>Lyon</t>
  </si>
  <si>
    <t>Philadelphia</t>
  </si>
  <si>
    <t>Glendale</t>
  </si>
  <si>
    <t>Marseille</t>
  </si>
  <si>
    <t>Barcelona</t>
  </si>
  <si>
    <t>Las Vegas</t>
  </si>
  <si>
    <t>South Brisbane</t>
  </si>
  <si>
    <t>Newark</t>
  </si>
  <si>
    <t>Manchester</t>
  </si>
  <si>
    <t>Ãƒâ€¦rhus</t>
  </si>
  <si>
    <t>Los Angeles</t>
  </si>
  <si>
    <t>New Haven</t>
  </si>
  <si>
    <t>Tsawassen</t>
  </si>
  <si>
    <t>San Diego</t>
  </si>
  <si>
    <t>Kita-ku</t>
  </si>
  <si>
    <t>GenÃƒÂ¨ve</t>
  </si>
  <si>
    <t>Switzerland</t>
  </si>
  <si>
    <t>Brisbane</t>
  </si>
  <si>
    <t>KÃƒÂ¶ln</t>
  </si>
  <si>
    <t>Central Hong Kong</t>
  </si>
  <si>
    <t>Hong Kong</t>
  </si>
  <si>
    <t>Sevilla</t>
  </si>
  <si>
    <t>Torino</t>
  </si>
  <si>
    <t>White Plains</t>
  </si>
  <si>
    <t>Cambridge</t>
  </si>
  <si>
    <t>Milan</t>
  </si>
  <si>
    <t>Lille</t>
  </si>
  <si>
    <t>Dublin</t>
  </si>
  <si>
    <t>Ireland</t>
  </si>
  <si>
    <t>Versailles</t>
  </si>
  <si>
    <t>Oslo</t>
  </si>
  <si>
    <t>Cowes</t>
  </si>
  <si>
    <t>Vancouver</t>
  </si>
  <si>
    <t>Burbank</t>
  </si>
  <si>
    <t>Munich</t>
  </si>
  <si>
    <t>1) Which factors contribute to the highest sales in a particular region?</t>
  </si>
  <si>
    <t>SQL Query with Results</t>
  </si>
  <si>
    <t>INSIGHTS:-</t>
  </si>
  <si>
    <t xml:space="preserve">Following are the factors contributing to the highest sales in regions
</t>
  </si>
  <si>
    <t>1) Customer Volume</t>
  </si>
  <si>
    <t>2) Order Volume</t>
  </si>
  <si>
    <t>2) How can customer purchasing patterns be influenced to increase average order value?</t>
  </si>
  <si>
    <t>SQL Query 1 with Results</t>
  </si>
  <si>
    <t>SQL Query 2 with Results</t>
  </si>
  <si>
    <t>1) Increasing number of products per order</t>
  </si>
  <si>
    <t>2) Increasing the Credit Limit will increase the order volume and revenue</t>
  </si>
  <si>
    <t>Following are the Key Drivers of Sales Growth</t>
  </si>
  <si>
    <t>2) No of Customers</t>
  </si>
  <si>
    <t>4) Which product features or attributes are most appealing to customers?</t>
  </si>
  <si>
    <t>Product Code</t>
  </si>
  <si>
    <t>Product Name</t>
  </si>
  <si>
    <t>Product Line</t>
  </si>
  <si>
    <t>Product Vendor</t>
  </si>
  <si>
    <t>Product Scale</t>
  </si>
  <si>
    <t>Buy Price</t>
  </si>
  <si>
    <t>PIVOT 1</t>
  </si>
  <si>
    <t>Count of OrderVolume</t>
  </si>
  <si>
    <t>01:10</t>
  </si>
  <si>
    <t>01:12</t>
  </si>
  <si>
    <t>01:18</t>
  </si>
  <si>
    <t>01:24</t>
  </si>
  <si>
    <t>01:32</t>
  </si>
  <si>
    <t>01:50</t>
  </si>
  <si>
    <t>PIVOT 2</t>
  </si>
  <si>
    <t>0.09</t>
  </si>
  <si>
    <t>0.52</t>
  </si>
  <si>
    <t>Following are the probable product feature or attributes attractive to the customers</t>
  </si>
  <si>
    <t>1) Product Category Cars (Classic Cars and Vintage Cars) yield high revenue and order volume</t>
  </si>
  <si>
    <t>2) Product Scale of 1:18 and 1:24 yield high revenue and order volume compare to others</t>
  </si>
  <si>
    <t>5)  How can the product mix be optimized to cater to changing market demands?</t>
  </si>
  <si>
    <t xml:space="preserve">Recommendation:- </t>
  </si>
  <si>
    <t>Product Mix can be Optimized by following ways</t>
  </si>
  <si>
    <t>1) Bundling Top selling Products and providing a discount</t>
  </si>
  <si>
    <t>2) Bundling Top selling Quantity with least sold Quantity</t>
  </si>
  <si>
    <t>3) Increasing the Inventory by procuring "1941 Chevrolet Special Deluxe Cabriolet" since the stock in hand is less when compared to other top selling products</t>
  </si>
  <si>
    <t>6) Are there any specific market segments where a particular product is underperforming, and how can it be improved?</t>
  </si>
  <si>
    <t>Recommendation</t>
  </si>
  <si>
    <t>7) What are the main factors that influence customer loyalty and repeat purchases?</t>
  </si>
  <si>
    <t>8) How do customer preferences differ based on geographic location, and how can marketing campaigns be customized accordingly?</t>
  </si>
  <si>
    <t>count(os.ordernumber)</t>
  </si>
  <si>
    <t>sum(os.TotalOrderValue)</t>
  </si>
  <si>
    <t>Sum of sum(os.TotalOrderValue)</t>
  </si>
  <si>
    <t>Insights:-</t>
  </si>
  <si>
    <t>customerNumber</t>
  </si>
  <si>
    <t>Total_orders</t>
  </si>
  <si>
    <t>Products</t>
  </si>
  <si>
    <t>Office_Count</t>
  </si>
  <si>
    <t>Total_sales</t>
  </si>
  <si>
    <t>Average_ordervalue</t>
  </si>
  <si>
    <t>Credit_Utilisation</t>
  </si>
  <si>
    <t>9)What are the characteristics of high-value customers, and how can similar customers be targeted for acquisition?</t>
  </si>
  <si>
    <t>To acquire more high valued customer</t>
  </si>
  <si>
    <t>1) Sales team should focus on evaluating existing customer for untapped potential</t>
  </si>
  <si>
    <t xml:space="preserve">2) Marketting team to target big corporates for acquistion, who can purchase in bulk and in regular frequency. </t>
  </si>
  <si>
    <t>Purchasing patterns be influenced in following ways to increase average order value</t>
  </si>
  <si>
    <t>Total_Quantity_Ordered</t>
  </si>
  <si>
    <t>Recommendations</t>
  </si>
  <si>
    <t>High Success ratio interms of shipping status is the main factor for customer loyalty and repeat purchases</t>
  </si>
  <si>
    <t xml:space="preserve"> </t>
  </si>
  <si>
    <t>Month</t>
  </si>
  <si>
    <t>10) How can marketing strategies be tailored to target specific demographic segments in different regions?</t>
  </si>
  <si>
    <t>11) What are the potential untapped markets based on demographic indicators, and how can market penetration be increased?</t>
  </si>
  <si>
    <t>12)  How do customer preferences and behavior differ based on demographic factors, and how can they be leveraged for personalized marketing campaigns?</t>
  </si>
  <si>
    <t>Customer City</t>
  </si>
  <si>
    <t>Office City</t>
  </si>
  <si>
    <t>Customer Country</t>
  </si>
  <si>
    <t>Office Country</t>
  </si>
  <si>
    <t>Order_volume</t>
  </si>
  <si>
    <t>Product_volume</t>
  </si>
  <si>
    <t>Same City</t>
  </si>
  <si>
    <t>Same Country</t>
  </si>
  <si>
    <t>Different Country</t>
  </si>
  <si>
    <t>Sum of Order_volume</t>
  </si>
  <si>
    <t>Sum of Revenue</t>
  </si>
  <si>
    <t>Different City</t>
  </si>
  <si>
    <t>City - same or Different</t>
  </si>
  <si>
    <t>Country - same or Different</t>
  </si>
  <si>
    <t>Insights</t>
  </si>
  <si>
    <t>1) Most Customers prefer buying it from same country</t>
  </si>
  <si>
    <t xml:space="preserve">2) City does not play major role in orders. </t>
  </si>
  <si>
    <t>3) Madrid is the City where the customers order the most for highest revenue from office in Paris</t>
  </si>
  <si>
    <t>1) ABC Retail should open new offices in country for much more smoother order experience in terms of low shipping cost, to tailor products or sales region wise</t>
  </si>
  <si>
    <t xml:space="preserve">2) ABC Retail should aim at centralizing the offices within a country, as customers don’t really order based on the city of the office </t>
  </si>
  <si>
    <t>Average Order Volume Per Customer</t>
  </si>
  <si>
    <t>Average Revenue Per Customer</t>
  </si>
  <si>
    <t>Average Revenue per Office</t>
  </si>
  <si>
    <t>Rank - Average Order Volume Per Customer</t>
  </si>
  <si>
    <t>Rank - Average Revenue Per Customer</t>
  </si>
  <si>
    <t>Rank - Average Revenue per Employee</t>
  </si>
  <si>
    <t>Rank - Average Revenue per Office</t>
  </si>
  <si>
    <t>2) APAC has highest Order per customer and Highest Revenue per customer which is operating with just 1 office and 2 employees</t>
  </si>
  <si>
    <t>1) More offices can be operated in APAC region to increase customer base and revenue</t>
  </si>
  <si>
    <t>2) Marketing strategies should be devised for Japan to expose all product variance unless if there is any country specific restriction on any products</t>
  </si>
  <si>
    <t>1)APAC is the market untapped which has lot of potential</t>
  </si>
  <si>
    <t xml:space="preserve">3) Japan has been exposed to just 81 products for orders out of 109 product variance. </t>
  </si>
  <si>
    <t>Price_Range</t>
  </si>
  <si>
    <t>ordervalue</t>
  </si>
  <si>
    <t>50-100</t>
  </si>
  <si>
    <t>100-150</t>
  </si>
  <si>
    <t>150 plus</t>
  </si>
  <si>
    <t>0-50</t>
  </si>
  <si>
    <t>3) Product with price ranging 50 to 100 is yield high revenue followed by 100-150 which clearly states affordable pricing attracts customer the most.</t>
  </si>
  <si>
    <t>3) What are the key drivers of sales growth, and how can they be leveraged for future success?</t>
  </si>
  <si>
    <t>1) No of Offices or Employees</t>
  </si>
  <si>
    <t>Quantityinstock</t>
  </si>
  <si>
    <t>4) Who utilizes and purchases over and above credit limit</t>
  </si>
  <si>
    <t>3) High Quantity of products (Bulk Order)</t>
  </si>
  <si>
    <t>2) High Average Sales per Order</t>
  </si>
  <si>
    <t>1) High Order Volume in a given period</t>
  </si>
  <si>
    <t>1)November month is the peak revenue month for almost all cities due to the Christmas Season</t>
  </si>
  <si>
    <t>2)January is the second peak revenue month for Japan whereas that’s not the case with Australia which depicts April</t>
  </si>
  <si>
    <t>3)This Infers that the Sale is good during Christmas or New year in most of the city.</t>
  </si>
  <si>
    <t>4)Highest sales is also attributed to the summer holidays which varies per region</t>
  </si>
  <si>
    <t>1)2 months prior to the festival and summer holidays, the inventory check for in stock vs demand to be analyzed and corrected</t>
  </si>
  <si>
    <t>2)Off seasons when the market is having less demand, requires more promotion and discounts to improve sales</t>
  </si>
  <si>
    <t>1)Product '1985 Toyota Supra' is not being sold anywhere</t>
  </si>
  <si>
    <t>2)Above products are underperforming that these products are not even being sold in a particular territory</t>
  </si>
  <si>
    <t>1)Product '1985 Toyota Supra' should be discontinued for further procurement</t>
  </si>
  <si>
    <t>2)Existing stock of above products should be forced for sales as a complement or Grand Sale to clear the stock</t>
  </si>
  <si>
    <t>3)Above Products can be bundled with other products for discounted rate - for top customers, for promotion</t>
  </si>
  <si>
    <t>Recommendation:</t>
  </si>
  <si>
    <t xml:space="preserve">3) No of Offices &amp; Employees in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</si>
</sst>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 x14ac:knownFonts="1">
    <font>
      <sz val="11"/>
      <color theme="1"/>
      <name val="Calibri"/>
      <family val="2"/>
      <scheme val="minor"/>
    </font>
    <font>
      <b/>
      <sz val="11"/>
      <color theme="1"/>
      <name val="Calibri"/>
      <family val="2"/>
      <scheme val="minor"/>
    </font>
    <font>
      <b/>
      <sz val="12"/>
      <color theme="1"/>
      <name val="Cambria"/>
      <family val="1"/>
    </font>
    <font>
      <sz val="12"/>
      <color theme="1"/>
      <name val="Cambria"/>
      <family val="1"/>
    </font>
    <font>
      <b/>
      <sz val="14"/>
      <color theme="1"/>
      <name val="Cambria"/>
      <family val="1"/>
    </font>
    <font>
      <sz val="14"/>
      <color theme="1"/>
      <name val="Cambria"/>
      <family val="1"/>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1">
    <xf numFmtId="0" fontId="0" fillId="0" borderId="0"/>
  </cellStyleXfs>
  <cellXfs count="51">
    <xf numFmtId="0" fontId="0" fillId="0" borderId="0" xfId="0"/>
    <xf numFmtId="0" fontId="0" fillId="0" borderId="1" xfId="0" applyBorder="1"/>
    <xf numFmtId="0" fontId="0" fillId="0" borderId="0" xfId="0" pivotButton="1"/>
    <xf numFmtId="0" fontId="0" fillId="0" borderId="0" xfId="0" applyAlignment="1">
      <alignment horizontal="left"/>
    </xf>
    <xf numFmtId="0" fontId="1" fillId="0" borderId="0" xfId="0" applyFont="1"/>
    <xf numFmtId="0" fontId="2" fillId="0" borderId="1" xfId="0" applyFont="1" applyBorder="1"/>
    <xf numFmtId="0" fontId="3" fillId="0" borderId="0" xfId="0" applyFont="1"/>
    <xf numFmtId="0" fontId="2" fillId="0" borderId="0" xfId="0" applyFont="1"/>
    <xf numFmtId="0" fontId="2" fillId="0" borderId="0" xfId="0" applyFont="1" applyBorder="1"/>
    <xf numFmtId="0" fontId="3" fillId="0" borderId="0" xfId="0" applyFont="1" applyAlignment="1">
      <alignment vertical="center" wrapText="1"/>
    </xf>
    <xf numFmtId="0" fontId="3" fillId="0" borderId="1" xfId="0" applyFont="1" applyBorder="1"/>
    <xf numFmtId="0" fontId="2" fillId="3" borderId="1" xfId="0" applyFont="1" applyFill="1" applyBorder="1" applyAlignment="1">
      <alignment horizontal="center"/>
    </xf>
    <xf numFmtId="0" fontId="3" fillId="2" borderId="1" xfId="0" applyFont="1" applyFill="1" applyBorder="1"/>
    <xf numFmtId="20" fontId="3" fillId="2" borderId="1" xfId="0" applyNumberFormat="1" applyFont="1" applyFill="1" applyBorder="1" applyAlignment="1">
      <alignment horizontal="center"/>
    </xf>
    <xf numFmtId="0" fontId="3" fillId="2" borderId="1" xfId="0" applyFont="1" applyFill="1" applyBorder="1" applyAlignment="1">
      <alignment horizontal="center"/>
    </xf>
    <xf numFmtId="1" fontId="3" fillId="2" borderId="1" xfId="0" applyNumberFormat="1" applyFont="1" applyFill="1" applyBorder="1" applyAlignment="1">
      <alignment horizontal="center"/>
    </xf>
    <xf numFmtId="0" fontId="3" fillId="2" borderId="0" xfId="0" applyFont="1" applyFill="1"/>
    <xf numFmtId="166" fontId="3" fillId="2" borderId="1" xfId="0" applyNumberFormat="1" applyFont="1" applyFill="1" applyBorder="1" applyAlignment="1">
      <alignment horizontal="center"/>
    </xf>
    <xf numFmtId="20" fontId="3" fillId="0" borderId="1" xfId="0" applyNumberFormat="1" applyFont="1" applyBorder="1" applyAlignment="1">
      <alignment horizontal="center"/>
    </xf>
    <xf numFmtId="0" fontId="3" fillId="0" borderId="1" xfId="0" applyFont="1" applyBorder="1" applyAlignment="1">
      <alignment horizontal="center"/>
    </xf>
    <xf numFmtId="166" fontId="3" fillId="0" borderId="1" xfId="0" applyNumberFormat="1" applyFont="1" applyBorder="1" applyAlignment="1">
      <alignment horizontal="center"/>
    </xf>
    <xf numFmtId="0" fontId="3" fillId="0" borderId="0" xfId="0" pivotButton="1" applyFont="1"/>
    <xf numFmtId="0" fontId="3" fillId="0" borderId="0" xfId="0" applyFont="1" applyAlignment="1">
      <alignment horizontal="left"/>
    </xf>
    <xf numFmtId="10" fontId="3" fillId="0" borderId="0" xfId="0" applyNumberFormat="1" applyFont="1"/>
    <xf numFmtId="2" fontId="3" fillId="0" borderId="0" xfId="0" applyNumberFormat="1" applyFont="1"/>
    <xf numFmtId="2" fontId="3" fillId="0" borderId="0" xfId="0" applyNumberFormat="1" applyFont="1" applyAlignment="1">
      <alignment horizontal="left"/>
    </xf>
    <xf numFmtId="0" fontId="3" fillId="0" borderId="2" xfId="0" applyFont="1" applyBorder="1"/>
    <xf numFmtId="20" fontId="3" fillId="0" borderId="0" xfId="0" applyNumberFormat="1" applyFont="1"/>
    <xf numFmtId="164" fontId="3" fillId="0" borderId="0" xfId="0" applyNumberFormat="1" applyFont="1"/>
    <xf numFmtId="0" fontId="2" fillId="0" borderId="0" xfId="0" applyFont="1" applyAlignment="1">
      <alignment horizontal="left"/>
    </xf>
    <xf numFmtId="0" fontId="2" fillId="3" borderId="1" xfId="0"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center" vertical="center" wrapText="1"/>
    </xf>
    <xf numFmtId="165" fontId="3" fillId="0" borderId="1" xfId="0" applyNumberFormat="1" applyFont="1" applyBorder="1"/>
    <xf numFmtId="0" fontId="0" fillId="0" borderId="0" xfId="0" applyBorder="1"/>
    <xf numFmtId="0" fontId="1" fillId="0" borderId="0" xfId="0" applyFont="1" applyFill="1" applyBorder="1"/>
    <xf numFmtId="0" fontId="4" fillId="4" borderId="0" xfId="0" applyFont="1" applyFill="1"/>
    <xf numFmtId="0" fontId="5" fillId="4" borderId="0" xfId="0" applyFont="1" applyFill="1"/>
    <xf numFmtId="0" fontId="4" fillId="4" borderId="0" xfId="0" applyFont="1" applyFill="1"/>
    <xf numFmtId="0" fontId="3" fillId="0" borderId="0" xfId="0" applyFont="1"/>
    <xf numFmtId="0" fontId="3" fillId="0" borderId="1" xfId="0" pivotButton="1" applyFont="1" applyBorder="1"/>
    <xf numFmtId="0" fontId="3" fillId="0" borderId="1" xfId="0" applyFont="1" applyBorder="1" applyAlignment="1">
      <alignment horizontal="left"/>
    </xf>
    <xf numFmtId="10" fontId="3" fillId="0" borderId="1" xfId="0" applyNumberFormat="1" applyFont="1" applyBorder="1"/>
    <xf numFmtId="0" fontId="5" fillId="0" borderId="0" xfId="0" applyFont="1"/>
    <xf numFmtId="0" fontId="2" fillId="0" borderId="0" xfId="0" applyFont="1"/>
    <xf numFmtId="0" fontId="2" fillId="0" borderId="3" xfId="0" applyFont="1" applyBorder="1"/>
    <xf numFmtId="0" fontId="2" fillId="0" borderId="0" xfId="0" applyFont="1" applyBorder="1"/>
    <xf numFmtId="0" fontId="4" fillId="0" borderId="0" xfId="0" applyFont="1" applyFill="1"/>
    <xf numFmtId="0" fontId="1" fillId="0" borderId="0" xfId="0" applyFont="1"/>
    <xf numFmtId="0" fontId="3" fillId="0" borderId="0" xfId="0" applyFont="1" applyAlignment="1">
      <alignment horizontal="left"/>
    </xf>
    <xf numFmtId="0" fontId="3" fillId="0" borderId="0" xfId="0" applyFont="1" applyAlignment="1">
      <alignment horizontal="left" vertical="center"/>
    </xf>
  </cellXfs>
  <cellStyles count="1">
    <cellStyle name="Normal" xfId="0" builtinId="0"/>
  </cellStyles>
  <dxfs count="10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2"/>
      </font>
    </dxf>
    <dxf>
      <font>
        <sz val="12"/>
      </font>
    </dxf>
    <dxf>
      <font>
        <sz val="12"/>
      </font>
    </dxf>
    <dxf>
      <font>
        <sz val="12"/>
      </font>
    </dxf>
    <dxf>
      <font>
        <sz val="12"/>
      </font>
    </dxf>
    <dxf>
      <font>
        <sz val="12"/>
      </font>
    </dxf>
    <dxf>
      <font>
        <sz val="12"/>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numFmt numFmtId="164" formatCode="0.0%"/>
    </dxf>
    <dxf>
      <font>
        <sz val="12"/>
      </font>
    </dxf>
    <dxf>
      <font>
        <sz val="12"/>
      </font>
    </dxf>
    <dxf>
      <font>
        <sz val="12"/>
      </font>
    </dxf>
    <dxf>
      <font>
        <sz val="12"/>
      </font>
    </dxf>
    <dxf>
      <font>
        <sz val="12"/>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14" formatCode="0.00%"/>
    </dxf>
    <dxf>
      <numFmt numFmtId="14" formatCode="0.00%"/>
    </dxf>
    <dxf>
      <numFmt numFmtId="2" formatCode="0.00"/>
    </dxf>
    <dxf>
      <numFmt numFmtId="2" formatCode="0.00"/>
    </dxf>
    <dxf>
      <font>
        <sz val="12"/>
      </font>
    </dxf>
    <dxf>
      <font>
        <sz val="12"/>
      </font>
    </dxf>
    <dxf>
      <font>
        <sz val="12"/>
      </font>
    </dxf>
    <dxf>
      <font>
        <sz val="12"/>
      </font>
    </dxf>
    <dxf>
      <font>
        <sz val="12"/>
      </font>
    </dxf>
    <dxf>
      <font>
        <sz val="12"/>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Cambria" panose="02040503050406030204" pitchFamily="18" charset="0"/>
                <a:ea typeface="Cambria" panose="02040503050406030204" pitchFamily="18" charset="0"/>
                <a:cs typeface="+mn-cs"/>
              </a:defRPr>
            </a:pPr>
            <a:r>
              <a:rPr lang="en-US" sz="1400"/>
              <a:t> customer_Volume</a:t>
            </a:r>
          </a:p>
        </c:rich>
      </c:tx>
      <c:layout>
        <c:manualLayout>
          <c:xMode val="edge"/>
          <c:yMode val="edge"/>
          <c:x val="0.2596807511737089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26401626557243729"/>
          <c:y val="0.29675590551181108"/>
          <c:w val="0.43832108486439197"/>
          <c:h val="0.73053514144065324"/>
        </c:manualLayout>
      </c:layout>
      <c:pieChart>
        <c:varyColors val="1"/>
        <c:ser>
          <c:idx val="0"/>
          <c:order val="0"/>
          <c:tx>
            <c:strRef>
              <c:f>'EDA - 1'!$B$26</c:f>
              <c:strCache>
                <c:ptCount val="1"/>
                <c:pt idx="0">
                  <c:v>customer_Volume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264-4B74-84B3-EF3FC75FF9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264-4B74-84B3-EF3FC75FF9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264-4B74-84B3-EF3FC75FF9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264-4B74-84B3-EF3FC75FF9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'EDA - 1'!$A$27:$A$30</c:f>
              <c:strCache>
                <c:ptCount val="4"/>
                <c:pt idx="0">
                  <c:v>EMEA</c:v>
                </c:pt>
                <c:pt idx="1">
                  <c:v>NA</c:v>
                </c:pt>
                <c:pt idx="2">
                  <c:v>APAC</c:v>
                </c:pt>
                <c:pt idx="3">
                  <c:v>Japan</c:v>
                </c:pt>
              </c:strCache>
            </c:strRef>
          </c:cat>
          <c:val>
            <c:numRef>
              <c:f>'EDA - 1'!$B$27:$B$30</c:f>
              <c:numCache>
                <c:formatCode>General</c:formatCode>
                <c:ptCount val="4"/>
                <c:pt idx="0">
                  <c:v>45</c:v>
                </c:pt>
                <c:pt idx="1">
                  <c:v>38</c:v>
                </c:pt>
                <c:pt idx="2">
                  <c:v>10</c:v>
                </c:pt>
                <c:pt idx="3">
                  <c:v>5</c:v>
                </c:pt>
              </c:numCache>
            </c:numRef>
          </c:val>
          <c:extLst>
            <c:ext xmlns:c16="http://schemas.microsoft.com/office/drawing/2014/chart" uri="{C3380CC4-5D6E-409C-BE32-E72D297353CC}">
              <c16:uniqueId val="{00000000-F63C-4E99-9F66-4957510F48F1}"/>
            </c:ext>
          </c:extLst>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2700" cap="flat" cmpd="sng" algn="ctr">
      <a:solidFill>
        <a:schemeClr val="dk1"/>
      </a:solidFill>
      <a:prstDash val="solid"/>
      <a:miter lim="800000"/>
    </a:ln>
    <a:effectLst/>
  </c:spPr>
  <c:txPr>
    <a:bodyPr/>
    <a:lstStyle/>
    <a:p>
      <a:pPr>
        <a:defRPr>
          <a:solidFill>
            <a:schemeClr val="dk1"/>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Results.xlsx]EDA-8!PivotTable3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'EDA-8'!$C$107:$C$108</c:f>
              <c:strCache>
                <c:ptCount val="1"/>
                <c:pt idx="0">
                  <c:v>Boston</c:v>
                </c:pt>
              </c:strCache>
            </c:strRef>
          </c:tx>
          <c:spPr>
            <a:ln w="28575" cap="rnd">
              <a:solidFill>
                <a:schemeClr val="accent1"/>
              </a:solidFill>
              <a:round/>
            </a:ln>
            <a:effectLst/>
          </c:spPr>
          <c:marker>
            <c:symbol val="none"/>
          </c:marker>
          <c:cat>
            <c:strRef>
              <c:f>'EDA-8'!$B$109:$B$119</c:f>
              <c:strCache>
                <c:ptCount val="11"/>
                <c:pt idx="0">
                  <c:v>1</c:v>
                </c:pt>
                <c:pt idx="1">
                  <c:v>3</c:v>
                </c:pt>
                <c:pt idx="2">
                  <c:v>4</c:v>
                </c:pt>
                <c:pt idx="3">
                  <c:v>5</c:v>
                </c:pt>
                <c:pt idx="4">
                  <c:v>6</c:v>
                </c:pt>
                <c:pt idx="5">
                  <c:v>7</c:v>
                </c:pt>
                <c:pt idx="6">
                  <c:v>8</c:v>
                </c:pt>
                <c:pt idx="7">
                  <c:v>9</c:v>
                </c:pt>
                <c:pt idx="8">
                  <c:v>10</c:v>
                </c:pt>
                <c:pt idx="9">
                  <c:v>11</c:v>
                </c:pt>
                <c:pt idx="10">
                  <c:v>12</c:v>
                </c:pt>
              </c:strCache>
            </c:strRef>
          </c:cat>
          <c:val>
            <c:numRef>
              <c:f>'EDA-8'!$C$109:$C$119</c:f>
              <c:numCache>
                <c:formatCode>0.00%</c:formatCode>
                <c:ptCount val="11"/>
                <c:pt idx="0">
                  <c:v>5.2495140210291405E-2</c:v>
                </c:pt>
                <c:pt idx="1">
                  <c:v>5.6747135490898985E-2</c:v>
                </c:pt>
                <c:pt idx="2">
                  <c:v>7.0323007423477094E-3</c:v>
                </c:pt>
                <c:pt idx="3">
                  <c:v>7.6747087985951812E-2</c:v>
                </c:pt>
                <c:pt idx="4">
                  <c:v>2.7461747257502424E-2</c:v>
                </c:pt>
                <c:pt idx="5">
                  <c:v>4.0610242725407218E-2</c:v>
                </c:pt>
                <c:pt idx="6">
                  <c:v>0.1960084147395213</c:v>
                </c:pt>
                <c:pt idx="7">
                  <c:v>6.5008985269455338E-2</c:v>
                </c:pt>
                <c:pt idx="8">
                  <c:v>9.044117329063027E-2</c:v>
                </c:pt>
                <c:pt idx="9">
                  <c:v>0.31022547797427519</c:v>
                </c:pt>
                <c:pt idx="10">
                  <c:v>7.7222294313718326E-2</c:v>
                </c:pt>
              </c:numCache>
            </c:numRef>
          </c:val>
          <c:smooth val="0"/>
          <c:extLst>
            <c:ext xmlns:c16="http://schemas.microsoft.com/office/drawing/2014/chart" uri="{C3380CC4-5D6E-409C-BE32-E72D297353CC}">
              <c16:uniqueId val="{00000000-690D-4DC2-8FD8-B4B8AA36D323}"/>
            </c:ext>
          </c:extLst>
        </c:ser>
        <c:dLbls>
          <c:showLegendKey val="0"/>
          <c:showVal val="0"/>
          <c:showCatName val="0"/>
          <c:showSerName val="0"/>
          <c:showPercent val="0"/>
          <c:showBubbleSize val="0"/>
        </c:dLbls>
        <c:smooth val="0"/>
        <c:axId val="268183967"/>
        <c:axId val="93356879"/>
      </c:lineChart>
      <c:catAx>
        <c:axId val="26818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56879"/>
        <c:crosses val="autoZero"/>
        <c:auto val="1"/>
        <c:lblAlgn val="ctr"/>
        <c:lblOffset val="100"/>
        <c:noMultiLvlLbl val="0"/>
      </c:catAx>
      <c:valAx>
        <c:axId val="9335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 10!PivotTable17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 Wise Revenue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 10'!$H$33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 10'!$G$34:$G$46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'EDA 10'!$H$34:$H$46</c:f>
              <c:numCache>
                <c:formatCode>General</c:formatCode>
                <c:ptCount val="12"/>
                <c:pt idx="0">
                  <c:v>397827.94</c:v>
                </c:pt>
                <c:pt idx="1">
                  <c:v>428589.58</c:v>
                </c:pt>
                <c:pt idx="2">
                  <c:v>350080.59</c:v>
                </c:pt>
                <c:pt idx="3">
                  <c:v>286834.05</c:v>
                </c:pt>
                <c:pt idx="4">
                  <c:v>470908.91</c:v>
                </c:pt>
                <c:pt idx="5">
                  <c:v>167532.10999999999</c:v>
                </c:pt>
                <c:pt idx="6">
                  <c:v>202887.95</c:v>
                </c:pt>
                <c:pt idx="7">
                  <c:v>194776.54</c:v>
                </c:pt>
                <c:pt idx="8">
                  <c:v>262012.52</c:v>
                </c:pt>
                <c:pt idx="9">
                  <c:v>551617.49</c:v>
                </c:pt>
                <c:pt idx="10">
                  <c:v>965730.45</c:v>
                </c:pt>
                <c:pt idx="11">
                  <c:v>241914.15</c:v>
                </c:pt>
              </c:numCache>
            </c:numRef>
          </c:val>
          <c:smooth val="0"/>
          <c:extLst>
            <c:ext xmlns:c16="http://schemas.microsoft.com/office/drawing/2014/chart" uri="{C3380CC4-5D6E-409C-BE32-E72D297353CC}">
              <c16:uniqueId val="{00000000-6329-45AF-9D83-F1BA237C9668}"/>
            </c:ext>
          </c:extLst>
        </c:ser>
        <c:dLbls>
          <c:dLblPos val="t"/>
          <c:showLegendKey val="0"/>
          <c:showVal val="1"/>
          <c:showCatName val="0"/>
          <c:showSerName val="0"/>
          <c:showPercent val="0"/>
          <c:showBubbleSize val="0"/>
        </c:dLbls>
        <c:marker val="1"/>
        <c:smooth val="0"/>
        <c:axId val="1248329648"/>
        <c:axId val="1242715552"/>
      </c:lineChart>
      <c:catAx>
        <c:axId val="12483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2715552"/>
        <c:crosses val="autoZero"/>
        <c:auto val="1"/>
        <c:lblAlgn val="ctr"/>
        <c:lblOffset val="100"/>
        <c:noMultiLvlLbl val="0"/>
      </c:catAx>
      <c:valAx>
        <c:axId val="1242715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2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 12!PivotTable1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 Contribution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4529271734330063"/>
          <c:y val="0.36882025175222494"/>
          <c:w val="0.28123399075799527"/>
          <c:h val="0.63117974824777512"/>
        </c:manualLayout>
      </c:layout>
      <c:pieChart>
        <c:varyColors val="1"/>
        <c:ser>
          <c:idx val="0"/>
          <c:order val="0"/>
          <c:tx>
            <c:strRef>
              <c:f>'EDA 12'!$B$109</c:f>
              <c:strCache>
                <c:ptCount val="1"/>
                <c:pt idx="0">
                  <c:v>Sum of Order_volume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D9-498B-9F7A-AB82221B78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9-498B-9F7A-AB82221B78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12'!$A$110:$A$112</c:f>
              <c:strCache>
                <c:ptCount val="2"/>
                <c:pt idx="0">
                  <c:v>Different Country</c:v>
                </c:pt>
                <c:pt idx="1">
                  <c:v>Same Country</c:v>
                </c:pt>
              </c:strCache>
            </c:strRef>
          </c:cat>
          <c:val>
            <c:numRef>
              <c:f>'EDA 12'!$B$110:$B$112</c:f>
              <c:numCache>
                <c:formatCode>General</c:formatCode>
                <c:ptCount val="2"/>
                <c:pt idx="0">
                  <c:v>139</c:v>
                </c:pt>
                <c:pt idx="1">
                  <c:v>187</c:v>
                </c:pt>
              </c:numCache>
            </c:numRef>
          </c:val>
          <c:extLst>
            <c:ext xmlns:c16="http://schemas.microsoft.com/office/drawing/2014/chart" uri="{C3380CC4-5D6E-409C-BE32-E72D297353CC}">
              <c16:uniqueId val="{00000000-DF13-4FF8-B64F-25EFD5A28AE6}"/>
            </c:ext>
          </c:extLst>
        </c:ser>
        <c:ser>
          <c:idx val="1"/>
          <c:order val="1"/>
          <c:tx>
            <c:strRef>
              <c:f>'EDA 12'!$C$109</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9ED9-498B-9F7A-AB82221B78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9ED9-498B-9F7A-AB82221B78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 12'!$A$110:$A$112</c:f>
              <c:strCache>
                <c:ptCount val="2"/>
                <c:pt idx="0">
                  <c:v>Different Country</c:v>
                </c:pt>
                <c:pt idx="1">
                  <c:v>Same Country</c:v>
                </c:pt>
              </c:strCache>
            </c:strRef>
          </c:cat>
          <c:val>
            <c:numRef>
              <c:f>'EDA 12'!$C$110:$C$112</c:f>
              <c:numCache>
                <c:formatCode>General</c:formatCode>
                <c:ptCount val="2"/>
                <c:pt idx="0">
                  <c:v>4156096.56</c:v>
                </c:pt>
                <c:pt idx="1">
                  <c:v>5448094.0500000017</c:v>
                </c:pt>
              </c:numCache>
            </c:numRef>
          </c:val>
          <c:extLst>
            <c:ext xmlns:c16="http://schemas.microsoft.com/office/drawing/2014/chart" uri="{C3380CC4-5D6E-409C-BE32-E72D297353CC}">
              <c16:uniqueId val="{00000001-DF13-4FF8-B64F-25EFD5A28AE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 12!PivotTable2</c:name>
    <c:fmtId val="2"/>
  </c:pivotSource>
  <c:chart>
    <c:title>
      <c:tx>
        <c:rich>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r>
              <a:rPr lang="en-US"/>
              <a:t>Revenue Contribution By City</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'EDA 12'!$B$122</c:f>
              <c:strCache>
                <c:ptCount val="1"/>
                <c:pt idx="0">
                  <c:v>Sum of Order_volume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25C-4ACE-84D0-176E0919FF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25C-4ACE-84D0-176E0919FF9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 12'!$A$123:$A$125</c:f>
              <c:strCache>
                <c:ptCount val="2"/>
                <c:pt idx="0">
                  <c:v>Different City</c:v>
                </c:pt>
                <c:pt idx="1">
                  <c:v>Same City</c:v>
                </c:pt>
              </c:strCache>
            </c:strRef>
          </c:cat>
          <c:val>
            <c:numRef>
              <c:f>'EDA 12'!$B$123:$B$125</c:f>
              <c:numCache>
                <c:formatCode>General</c:formatCode>
                <c:ptCount val="2"/>
                <c:pt idx="0">
                  <c:v>284</c:v>
                </c:pt>
                <c:pt idx="1">
                  <c:v>42</c:v>
                </c:pt>
              </c:numCache>
            </c:numRef>
          </c:val>
          <c:extLst>
            <c:ext xmlns:c16="http://schemas.microsoft.com/office/drawing/2014/chart" uri="{C3380CC4-5D6E-409C-BE32-E72D297353CC}">
              <c16:uniqueId val="{00000000-3752-4684-8568-F7703DE1F960}"/>
            </c:ext>
          </c:extLst>
        </c:ser>
        <c:ser>
          <c:idx val="1"/>
          <c:order val="1"/>
          <c:tx>
            <c:strRef>
              <c:f>'EDA 12'!$C$122</c:f>
              <c:strCache>
                <c:ptCount val="1"/>
                <c:pt idx="0">
                  <c:v>Sum of Revenue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25C-4ACE-84D0-176E0919FF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25C-4ACE-84D0-176E0919FF9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 12'!$A$123:$A$125</c:f>
              <c:strCache>
                <c:ptCount val="2"/>
                <c:pt idx="0">
                  <c:v>Different City</c:v>
                </c:pt>
                <c:pt idx="1">
                  <c:v>Same City</c:v>
                </c:pt>
              </c:strCache>
            </c:strRef>
          </c:cat>
          <c:val>
            <c:numRef>
              <c:f>'EDA 12'!$C$123:$C$125</c:f>
              <c:numCache>
                <c:formatCode>General</c:formatCode>
                <c:ptCount val="2"/>
                <c:pt idx="0">
                  <c:v>8406523.1500000004</c:v>
                </c:pt>
                <c:pt idx="1">
                  <c:v>1197667.46</c:v>
                </c:pt>
              </c:numCache>
            </c:numRef>
          </c:val>
          <c:extLst>
            <c:ext xmlns:c16="http://schemas.microsoft.com/office/drawing/2014/chart" uri="{C3380CC4-5D6E-409C-BE32-E72D297353CC}">
              <c16:uniqueId val="{00000001-3752-4684-8568-F7703DE1F960}"/>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080" b="0" i="0" u="none" strike="noStrike" kern="1200" spc="0" baseline="0">
                <a:solidFill>
                  <a:schemeClr val="dk1"/>
                </a:solidFill>
                <a:latin typeface="Cambria" panose="02040503050406030204" pitchFamily="18" charset="0"/>
                <a:ea typeface="Cambria" panose="02040503050406030204" pitchFamily="18" charset="0"/>
                <a:cs typeface="+mn-cs"/>
              </a:defRPr>
            </a:pPr>
            <a:r>
              <a:rPr lang="en-US" sz="1400" b="1"/>
              <a:t>Revenue</a:t>
            </a:r>
          </a:p>
        </c:rich>
      </c:tx>
      <c:overlay val="0"/>
      <c:spPr>
        <a:noFill/>
        <a:ln>
          <a:noFill/>
        </a:ln>
        <a:effectLst/>
      </c:spPr>
      <c:txPr>
        <a:bodyPr rot="0" spcFirstLastPara="1" vertOverflow="ellipsis" vert="horz" wrap="square" anchor="ctr" anchorCtr="1"/>
        <a:lstStyle/>
        <a:p>
          <a:pPr algn="ctr" rtl="0">
            <a:defRPr lang="en-IN" sz="1080" b="0" i="0" u="none" strike="noStrike" kern="1200" spc="0" baseline="0">
              <a:solidFill>
                <a:schemeClr val="dk1"/>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25595497863143662"/>
          <c:y val="0.30640549401372369"/>
          <c:w val="0.49597959153880056"/>
          <c:h val="0.64726247843513673"/>
        </c:manualLayout>
      </c:layout>
      <c:pieChart>
        <c:varyColors val="1"/>
        <c:ser>
          <c:idx val="0"/>
          <c:order val="0"/>
          <c:tx>
            <c:strRef>
              <c:f>'EDA - 1'!$E$26</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CF-4ABC-AECB-D3720E55DA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CF-4ABC-AECB-D3720E55DA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CF-4ABC-AECB-D3720E55DA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CF-4ABC-AECB-D3720E55DA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IN" sz="900" b="0" i="0" u="none" strike="noStrike" kern="1200" baseline="0">
                    <a:solidFill>
                      <a:schemeClr val="dk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'EDA - 1'!$A$27:$A$30</c:f>
              <c:strCache>
                <c:ptCount val="4"/>
                <c:pt idx="0">
                  <c:v>EMEA</c:v>
                </c:pt>
                <c:pt idx="1">
                  <c:v>NA</c:v>
                </c:pt>
                <c:pt idx="2">
                  <c:v>APAC</c:v>
                </c:pt>
                <c:pt idx="3">
                  <c:v>Japan</c:v>
                </c:pt>
              </c:strCache>
            </c:strRef>
          </c:cat>
          <c:val>
            <c:numRef>
              <c:f>'EDA - 1'!$E$27:$E$30</c:f>
              <c:numCache>
                <c:formatCode>General</c:formatCode>
                <c:ptCount val="4"/>
                <c:pt idx="0">
                  <c:v>4520712.28</c:v>
                </c:pt>
                <c:pt idx="1">
                  <c:v>3479191.91</c:v>
                </c:pt>
                <c:pt idx="2">
                  <c:v>1147176.3500000001</c:v>
                </c:pt>
                <c:pt idx="3">
                  <c:v>457110.07</c:v>
                </c:pt>
              </c:numCache>
            </c:numRef>
          </c:val>
          <c:extLst>
            <c:ext xmlns:c16="http://schemas.microsoft.com/office/drawing/2014/chart" uri="{C3380CC4-5D6E-409C-BE32-E72D297353CC}">
              <c16:uniqueId val="{00000000-C6F8-4491-9426-61FB230E427F}"/>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0">
          <a:schemeClr val="accent1">
            <a:lumMod val="5000"/>
            <a:lumOff val="95000"/>
            <a:alpha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solidFill>
      <a:round/>
    </a:ln>
    <a:effectLst>
      <a:softEdge rad="0"/>
    </a:effectLst>
  </c:spPr>
  <c:txPr>
    <a:bodyPr/>
    <a:lstStyle/>
    <a:p>
      <a:pPr>
        <a:defRPr lang="en-IN" sz="900" b="0" i="0" u="none" strike="noStrike" kern="1200" baseline="0">
          <a:solidFill>
            <a:schemeClr val="dk1"/>
          </a:solidFill>
          <a:latin typeface="Cambria" panose="02040503050406030204" pitchFamily="18" charset="0"/>
          <a:ea typeface="Cambria" panose="02040503050406030204" pitchFamily="18" charset="0"/>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Volume</a:t>
            </a:r>
            <a:r>
              <a:rPr lang="en-US" baseline="0"/>
              <a:t> and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'EDA-3'!$G$28</c:f>
              <c:strCache>
                <c:ptCount val="1"/>
                <c:pt idx="0">
                  <c:v>Revenue</c:v>
                </c:pt>
              </c:strCache>
            </c:strRef>
          </c:tx>
          <c:spPr>
            <a:solidFill>
              <a:schemeClr val="accent1">
                <a:alpha val="75000"/>
              </a:schemeClr>
            </a:solidFill>
            <a:ln>
              <a:noFill/>
            </a:ln>
            <a:effectLst/>
          </c:spPr>
          <c:invertIfNegative val="0"/>
          <c:xVal>
            <c:numRef>
              <c:f>'EDA-3'!$C$29:$C$35</c:f>
              <c:numCache>
                <c:formatCode>General</c:formatCode>
                <c:ptCount val="7"/>
                <c:pt idx="0">
                  <c:v>959</c:v>
                </c:pt>
                <c:pt idx="1">
                  <c:v>456</c:v>
                </c:pt>
                <c:pt idx="2">
                  <c:v>445</c:v>
                </c:pt>
                <c:pt idx="3">
                  <c:v>353</c:v>
                </c:pt>
                <c:pt idx="4">
                  <c:v>370</c:v>
                </c:pt>
                <c:pt idx="5">
                  <c:v>276</c:v>
                </c:pt>
                <c:pt idx="6">
                  <c:v>137</c:v>
                </c:pt>
              </c:numCache>
            </c:numRef>
          </c:xVal>
          <c:yVal>
            <c:numRef>
              <c:f>'EDA-3'!$G$29:$G$35</c:f>
              <c:numCache>
                <c:formatCode>General</c:formatCode>
                <c:ptCount val="7"/>
                <c:pt idx="0">
                  <c:v>3083761.58</c:v>
                </c:pt>
                <c:pt idx="1">
                  <c:v>1436950.7</c:v>
                </c:pt>
                <c:pt idx="2">
                  <c:v>1429063.57</c:v>
                </c:pt>
                <c:pt idx="3">
                  <c:v>1157589.72</c:v>
                </c:pt>
                <c:pt idx="4">
                  <c:v>1147176.3500000001</c:v>
                </c:pt>
                <c:pt idx="5">
                  <c:v>892538.62</c:v>
                </c:pt>
                <c:pt idx="6">
                  <c:v>457110.07</c:v>
                </c:pt>
              </c:numCache>
            </c:numRef>
          </c:yVal>
          <c:bubbleSize>
            <c:numLit>
              <c:formatCode>General</c:formatCode>
              <c:ptCount val="7"/>
              <c:pt idx="0">
                <c:v>1</c:v>
              </c:pt>
              <c:pt idx="1">
                <c:v>1</c:v>
              </c:pt>
              <c:pt idx="2">
                <c:v>1</c:v>
              </c:pt>
              <c:pt idx="3">
                <c:v>1</c:v>
              </c:pt>
              <c:pt idx="4">
                <c:v>1</c:v>
              </c:pt>
              <c:pt idx="5">
                <c:v>1</c:v>
              </c:pt>
              <c:pt idx="6">
                <c:v>1</c:v>
              </c:pt>
            </c:numLit>
          </c:bubbleSize>
          <c:bubble3D val="0"/>
          <c:extLst>
            <c:ext xmlns:c16="http://schemas.microsoft.com/office/drawing/2014/chart" uri="{C3380CC4-5D6E-409C-BE32-E72D297353CC}">
              <c16:uniqueId val="{00000000-C1C7-4724-9298-0CDC506CD9B6}"/>
            </c:ext>
          </c:extLst>
        </c:ser>
        <c:dLbls>
          <c:showLegendKey val="0"/>
          <c:showVal val="0"/>
          <c:showCatName val="0"/>
          <c:showSerName val="0"/>
          <c:showPercent val="0"/>
          <c:showBubbleSize val="0"/>
        </c:dLbls>
        <c:bubbleScale val="100"/>
        <c:showNegBubbles val="0"/>
        <c:axId val="1649899488"/>
        <c:axId val="1404795200"/>
      </c:bubbleChart>
      <c:valAx>
        <c:axId val="164989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795200"/>
        <c:crosses val="autoZero"/>
        <c:crossBetween val="midCat"/>
      </c:valAx>
      <c:valAx>
        <c:axId val="14047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899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0" i="0" baseline="0">
                <a:effectLst/>
              </a:rPr>
              <a:t>Order Volume and Revenue</a:t>
            </a:r>
            <a:endParaRPr lang="en-IN"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8841066959653299"/>
          <c:y val="2.317655700383690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ubbleChart>
        <c:varyColors val="0"/>
        <c:ser>
          <c:idx val="0"/>
          <c:order val="0"/>
          <c:tx>
            <c:strRef>
              <c:f>'EDA-3'!$G$28</c:f>
              <c:strCache>
                <c:ptCount val="1"/>
                <c:pt idx="0">
                  <c:v>Revenue</c:v>
                </c:pt>
              </c:strCache>
            </c:strRef>
          </c:tx>
          <c:spPr>
            <a:solidFill>
              <a:schemeClr val="accent1">
                <a:alpha val="75000"/>
              </a:schemeClr>
            </a:solidFill>
            <a:ln>
              <a:noFill/>
            </a:ln>
            <a:effectLst/>
          </c:spPr>
          <c:invertIfNegative val="0"/>
          <c:xVal>
            <c:numRef>
              <c:f>'EDA-3'!$D$29:$D$35</c:f>
              <c:numCache>
                <c:formatCode>General</c:formatCode>
                <c:ptCount val="7"/>
                <c:pt idx="0">
                  <c:v>106</c:v>
                </c:pt>
                <c:pt idx="1">
                  <c:v>47</c:v>
                </c:pt>
                <c:pt idx="2">
                  <c:v>48</c:v>
                </c:pt>
                <c:pt idx="3">
                  <c:v>39</c:v>
                </c:pt>
                <c:pt idx="4">
                  <c:v>38</c:v>
                </c:pt>
                <c:pt idx="5">
                  <c:v>32</c:v>
                </c:pt>
                <c:pt idx="6">
                  <c:v>16</c:v>
                </c:pt>
              </c:numCache>
            </c:numRef>
          </c:xVal>
          <c:yVal>
            <c:numRef>
              <c:f>'EDA-3'!$G$29:$G$35</c:f>
              <c:numCache>
                <c:formatCode>General</c:formatCode>
                <c:ptCount val="7"/>
                <c:pt idx="0">
                  <c:v>3083761.58</c:v>
                </c:pt>
                <c:pt idx="1">
                  <c:v>1436950.7</c:v>
                </c:pt>
                <c:pt idx="2">
                  <c:v>1429063.57</c:v>
                </c:pt>
                <c:pt idx="3">
                  <c:v>1157589.72</c:v>
                </c:pt>
                <c:pt idx="4">
                  <c:v>1147176.3500000001</c:v>
                </c:pt>
                <c:pt idx="5">
                  <c:v>892538.62</c:v>
                </c:pt>
                <c:pt idx="6">
                  <c:v>457110.07</c:v>
                </c:pt>
              </c:numCache>
            </c:numRef>
          </c:yVal>
          <c:bubbleSize>
            <c:numLit>
              <c:formatCode>General</c:formatCode>
              <c:ptCount val="7"/>
              <c:pt idx="0">
                <c:v>1</c:v>
              </c:pt>
              <c:pt idx="1">
                <c:v>1</c:v>
              </c:pt>
              <c:pt idx="2">
                <c:v>1</c:v>
              </c:pt>
              <c:pt idx="3">
                <c:v>1</c:v>
              </c:pt>
              <c:pt idx="4">
                <c:v>1</c:v>
              </c:pt>
              <c:pt idx="5">
                <c:v>1</c:v>
              </c:pt>
              <c:pt idx="6">
                <c:v>1</c:v>
              </c:pt>
            </c:numLit>
          </c:bubbleSize>
          <c:bubble3D val="0"/>
          <c:extLst>
            <c:ext xmlns:c16="http://schemas.microsoft.com/office/drawing/2014/chart" uri="{C3380CC4-5D6E-409C-BE32-E72D297353CC}">
              <c16:uniqueId val="{00000000-9D51-4EF8-91BE-A2B5E35E8BA3}"/>
            </c:ext>
          </c:extLst>
        </c:ser>
        <c:dLbls>
          <c:showLegendKey val="0"/>
          <c:showVal val="0"/>
          <c:showCatName val="0"/>
          <c:showSerName val="0"/>
          <c:showPercent val="0"/>
          <c:showBubbleSize val="0"/>
        </c:dLbls>
        <c:bubbleScale val="100"/>
        <c:showNegBubbles val="0"/>
        <c:axId val="1437656848"/>
        <c:axId val="1480222560"/>
      </c:bubbleChart>
      <c:valAx>
        <c:axId val="1437656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22560"/>
        <c:crosses val="autoZero"/>
        <c:crossBetween val="midCat"/>
      </c:valAx>
      <c:valAx>
        <c:axId val="148022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5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Results.xlsx]EDA-4!PivotTable51</c:name>
    <c:fmtId val="1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Product</a:t>
            </a:r>
            <a:r>
              <a:rPr lang="en-US" sz="1600" baseline="0"/>
              <a:t> line by </a:t>
            </a:r>
            <a:r>
              <a:rPr lang="en-US" sz="1600"/>
              <a:t>Total_QuantityOrdered</a:t>
            </a:r>
          </a:p>
        </c:rich>
      </c:tx>
      <c:layout>
        <c:manualLayout>
          <c:xMode val="edge"/>
          <c:yMode val="edge"/>
          <c:x val="0.17336789151356083"/>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'EDA-4'!$B$143</c:f>
              <c:strCache>
                <c:ptCount val="1"/>
                <c:pt idx="0">
                  <c:v>Sum of Total_QuantityOrdered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F40-417D-B357-E06157727D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F40-417D-B357-E06157727D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F40-417D-B357-E06157727D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F40-417D-B357-E06157727D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F40-417D-B357-E06157727D6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F40-417D-B357-E06157727D6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F40-417D-B357-E06157727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'EDA-4'!$A$144:$A$150</c:f>
              <c:strCache>
                <c:ptCount val="7"/>
                <c:pt idx="0">
                  <c:v>Classic Cars</c:v>
                </c:pt>
                <c:pt idx="1">
                  <c:v>Motorcycles</c:v>
                </c:pt>
                <c:pt idx="2">
                  <c:v>Planes</c:v>
                </c:pt>
                <c:pt idx="3">
                  <c:v>Ships</c:v>
                </c:pt>
                <c:pt idx="4">
                  <c:v>Trains</c:v>
                </c:pt>
                <c:pt idx="5">
                  <c:v>Trucks and Buses</c:v>
                </c:pt>
                <c:pt idx="6">
                  <c:v>Vintage Cars</c:v>
                </c:pt>
              </c:strCache>
            </c:strRef>
          </c:cat>
          <c:val>
            <c:numRef>
              <c:f>'EDA-4'!$B$144:$B$150</c:f>
              <c:numCache>
                <c:formatCode>0.00%</c:formatCode>
                <c:ptCount val="7"/>
                <c:pt idx="0">
                  <c:v>0.33721899996209104</c:v>
                </c:pt>
                <c:pt idx="1">
                  <c:v>0.12110011751772243</c:v>
                </c:pt>
                <c:pt idx="2">
                  <c:v>0.11251374199173585</c:v>
                </c:pt>
                <c:pt idx="3">
                  <c:v>8.0859774820880248E-2</c:v>
                </c:pt>
                <c:pt idx="4">
                  <c:v>2.670685014594943E-2</c:v>
                </c:pt>
                <c:pt idx="5">
                  <c:v>0.10425906971454565</c:v>
                </c:pt>
                <c:pt idx="6">
                  <c:v>0.21734144584707532</c:v>
                </c:pt>
              </c:numCache>
            </c:numRef>
          </c:val>
          <c:extLst>
            <c:ext xmlns:c16="http://schemas.microsoft.com/office/drawing/2014/chart" uri="{C3380CC4-5D6E-409C-BE32-E72D297353CC}">
              <c16:uniqueId val="{00000000-2D0F-4422-970E-60DE2A482D5A}"/>
            </c:ext>
          </c:extLst>
        </c:ser>
        <c:ser>
          <c:idx val="1"/>
          <c:order val="1"/>
          <c:tx>
            <c:strRef>
              <c:f>'EDA-4'!$C$143</c:f>
              <c:strCache>
                <c:ptCount val="1"/>
                <c:pt idx="0">
                  <c:v>Count of OrderVolume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F40-417D-B357-E06157727D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F40-417D-B357-E06157727D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F40-417D-B357-E06157727D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CF40-417D-B357-E06157727D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CF40-417D-B357-E06157727D6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F40-417D-B357-E06157727D6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CF40-417D-B357-E06157727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'EDA-4'!$A$144:$A$150</c:f>
              <c:strCache>
                <c:ptCount val="7"/>
                <c:pt idx="0">
                  <c:v>Classic Cars</c:v>
                </c:pt>
                <c:pt idx="1">
                  <c:v>Motorcycles</c:v>
                </c:pt>
                <c:pt idx="2">
                  <c:v>Planes</c:v>
                </c:pt>
                <c:pt idx="3">
                  <c:v>Ships</c:v>
                </c:pt>
                <c:pt idx="4">
                  <c:v>Trains</c:v>
                </c:pt>
                <c:pt idx="5">
                  <c:v>Trucks and Buses</c:v>
                </c:pt>
                <c:pt idx="6">
                  <c:v>Vintage Cars</c:v>
                </c:pt>
              </c:strCache>
            </c:strRef>
          </c:cat>
          <c:val>
            <c:numRef>
              <c:f>'EDA-4'!$C$144:$C$150</c:f>
              <c:numCache>
                <c:formatCode>0.00%</c:formatCode>
                <c:ptCount val="7"/>
                <c:pt idx="0">
                  <c:v>0.33944954128440369</c:v>
                </c:pt>
                <c:pt idx="1">
                  <c:v>0.11926605504587157</c:v>
                </c:pt>
                <c:pt idx="2">
                  <c:v>0.11009174311926606</c:v>
                </c:pt>
                <c:pt idx="3">
                  <c:v>8.2568807339449546E-2</c:v>
                </c:pt>
                <c:pt idx="4">
                  <c:v>2.7522935779816515E-2</c:v>
                </c:pt>
                <c:pt idx="5">
                  <c:v>0.10091743119266056</c:v>
                </c:pt>
                <c:pt idx="6">
                  <c:v>0.22018348623853212</c:v>
                </c:pt>
              </c:numCache>
            </c:numRef>
          </c:val>
          <c:extLst>
            <c:ext xmlns:c16="http://schemas.microsoft.com/office/drawing/2014/chart" uri="{C3380CC4-5D6E-409C-BE32-E72D297353CC}">
              <c16:uniqueId val="{00000001-2D0F-4422-970E-60DE2A482D5A}"/>
            </c:ext>
          </c:extLst>
        </c:ser>
        <c:ser>
          <c:idx val="2"/>
          <c:order val="2"/>
          <c:tx>
            <c:strRef>
              <c:f>'EDA-4'!$D$143</c:f>
              <c:strCache>
                <c:ptCount val="1"/>
                <c:pt idx="0">
                  <c:v>Average of buyPrice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CF40-417D-B357-E06157727D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CF40-417D-B357-E06157727D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CF40-417D-B357-E06157727D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CF40-417D-B357-E06157727D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CF40-417D-B357-E06157727D6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CF40-417D-B357-E06157727D6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CF40-417D-B357-E06157727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'EDA-4'!$A$144:$A$150</c:f>
              <c:strCache>
                <c:ptCount val="7"/>
                <c:pt idx="0">
                  <c:v>Classic Cars</c:v>
                </c:pt>
                <c:pt idx="1">
                  <c:v>Motorcycles</c:v>
                </c:pt>
                <c:pt idx="2">
                  <c:v>Planes</c:v>
                </c:pt>
                <c:pt idx="3">
                  <c:v>Ships</c:v>
                </c:pt>
                <c:pt idx="4">
                  <c:v>Trains</c:v>
                </c:pt>
                <c:pt idx="5">
                  <c:v>Trucks and Buses</c:v>
                </c:pt>
                <c:pt idx="6">
                  <c:v>Vintage Cars</c:v>
                </c:pt>
              </c:strCache>
            </c:strRef>
          </c:cat>
          <c:val>
            <c:numRef>
              <c:f>'EDA-4'!$D$144:$D$150</c:f>
              <c:numCache>
                <c:formatCode>0.00</c:formatCode>
                <c:ptCount val="7"/>
                <c:pt idx="0">
                  <c:v>64.647297297297328</c:v>
                </c:pt>
                <c:pt idx="1">
                  <c:v>50.685384615384613</c:v>
                </c:pt>
                <c:pt idx="2">
                  <c:v>49.629166666666656</c:v>
                </c:pt>
                <c:pt idx="3">
                  <c:v>47.007777777777783</c:v>
                </c:pt>
                <c:pt idx="4">
                  <c:v>43.923333333333339</c:v>
                </c:pt>
                <c:pt idx="5">
                  <c:v>56.329090909090908</c:v>
                </c:pt>
                <c:pt idx="6">
                  <c:v>46.066249999999997</c:v>
                </c:pt>
              </c:numCache>
            </c:numRef>
          </c:val>
          <c:extLst>
            <c:ext xmlns:c16="http://schemas.microsoft.com/office/drawing/2014/chart" uri="{C3380CC4-5D6E-409C-BE32-E72D297353CC}">
              <c16:uniqueId val="{00000002-2D0F-4422-970E-60DE2A482D5A}"/>
            </c:ext>
          </c:extLst>
        </c:ser>
        <c:ser>
          <c:idx val="3"/>
          <c:order val="3"/>
          <c:tx>
            <c:strRef>
              <c:f>'EDA-4'!$E$143</c:f>
              <c:strCache>
                <c:ptCount val="1"/>
                <c:pt idx="0">
                  <c:v>Average of MSRP</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CF40-417D-B357-E06157727D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CF40-417D-B357-E06157727D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CF40-417D-B357-E06157727D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CF40-417D-B357-E06157727D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CF40-417D-B357-E06157727D6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CF40-417D-B357-E06157727D6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CF40-417D-B357-E06157727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'EDA-4'!$A$144:$A$150</c:f>
              <c:strCache>
                <c:ptCount val="7"/>
                <c:pt idx="0">
                  <c:v>Classic Cars</c:v>
                </c:pt>
                <c:pt idx="1">
                  <c:v>Motorcycles</c:v>
                </c:pt>
                <c:pt idx="2">
                  <c:v>Planes</c:v>
                </c:pt>
                <c:pt idx="3">
                  <c:v>Ships</c:v>
                </c:pt>
                <c:pt idx="4">
                  <c:v>Trains</c:v>
                </c:pt>
                <c:pt idx="5">
                  <c:v>Trucks and Buses</c:v>
                </c:pt>
                <c:pt idx="6">
                  <c:v>Vintage Cars</c:v>
                </c:pt>
              </c:strCache>
            </c:strRef>
          </c:cat>
          <c:val>
            <c:numRef>
              <c:f>'EDA-4'!$E$144:$E$150</c:f>
              <c:numCache>
                <c:formatCode>0.00</c:formatCode>
                <c:ptCount val="7"/>
                <c:pt idx="0">
                  <c:v>118.30351351351352</c:v>
                </c:pt>
                <c:pt idx="1">
                  <c:v>97.178461538461534</c:v>
                </c:pt>
                <c:pt idx="2">
                  <c:v>89.515833333333319</c:v>
                </c:pt>
                <c:pt idx="3">
                  <c:v>86.563333333333333</c:v>
                </c:pt>
                <c:pt idx="4">
                  <c:v>73.853333333333339</c:v>
                </c:pt>
                <c:pt idx="5">
                  <c:v>103.18363636363634</c:v>
                </c:pt>
                <c:pt idx="6">
                  <c:v>87.095833333333346</c:v>
                </c:pt>
              </c:numCache>
            </c:numRef>
          </c:val>
          <c:extLst>
            <c:ext xmlns:c16="http://schemas.microsoft.com/office/drawing/2014/chart" uri="{C3380CC4-5D6E-409C-BE32-E72D297353CC}">
              <c16:uniqueId val="{00000003-2D0F-4422-970E-60DE2A482D5A}"/>
            </c:ext>
          </c:extLst>
        </c:ser>
        <c:ser>
          <c:idx val="4"/>
          <c:order val="4"/>
          <c:tx>
            <c:strRef>
              <c:f>'EDA-4'!$F$143</c:f>
              <c:strCache>
                <c:ptCount val="1"/>
                <c:pt idx="0">
                  <c:v>Average of Discount_perc</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CF40-417D-B357-E06157727D6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CF40-417D-B357-E06157727D6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CF40-417D-B357-E06157727D6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CF40-417D-B357-E06157727D6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CF40-417D-B357-E06157727D6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CF40-417D-B357-E06157727D6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CF40-417D-B357-E06157727D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'EDA-4'!$A$144:$A$150</c:f>
              <c:strCache>
                <c:ptCount val="7"/>
                <c:pt idx="0">
                  <c:v>Classic Cars</c:v>
                </c:pt>
                <c:pt idx="1">
                  <c:v>Motorcycles</c:v>
                </c:pt>
                <c:pt idx="2">
                  <c:v>Planes</c:v>
                </c:pt>
                <c:pt idx="3">
                  <c:v>Ships</c:v>
                </c:pt>
                <c:pt idx="4">
                  <c:v>Trains</c:v>
                </c:pt>
                <c:pt idx="5">
                  <c:v>Trucks and Buses</c:v>
                </c:pt>
                <c:pt idx="6">
                  <c:v>Vintage Cars</c:v>
                </c:pt>
              </c:strCache>
            </c:strRef>
          </c:cat>
          <c:val>
            <c:numRef>
              <c:f>'EDA-4'!$F$144:$F$150</c:f>
              <c:numCache>
                <c:formatCode>0.00</c:formatCode>
                <c:ptCount val="7"/>
                <c:pt idx="0">
                  <c:v>45.215675675675676</c:v>
                </c:pt>
                <c:pt idx="1">
                  <c:v>47.07769230769231</c:v>
                </c:pt>
                <c:pt idx="2">
                  <c:v>44.25333333333333</c:v>
                </c:pt>
                <c:pt idx="3">
                  <c:v>46.11333333333333</c:v>
                </c:pt>
                <c:pt idx="4">
                  <c:v>42</c:v>
                </c:pt>
                <c:pt idx="5">
                  <c:v>46.452727272727273</c:v>
                </c:pt>
                <c:pt idx="6">
                  <c:v>46.624583333333334</c:v>
                </c:pt>
              </c:numCache>
            </c:numRef>
          </c:val>
          <c:extLst>
            <c:ext xmlns:c16="http://schemas.microsoft.com/office/drawing/2014/chart" uri="{C3380CC4-5D6E-409C-BE32-E72D297353CC}">
              <c16:uniqueId val="{00000004-2D0F-4422-970E-60DE2A482D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Results.xlsx]EDA-4!PivotTable50</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Order Quantity Vs Product Scale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'EDA-4'!$B$172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'EDA-4'!$A$173:$A$181</c:f>
              <c:strCache>
                <c:ptCount val="8"/>
                <c:pt idx="0">
                  <c:v>0.09</c:v>
                </c:pt>
                <c:pt idx="1">
                  <c:v>0.52</c:v>
                </c:pt>
                <c:pt idx="2">
                  <c:v>01:10</c:v>
                </c:pt>
                <c:pt idx="3">
                  <c:v>01:12</c:v>
                </c:pt>
                <c:pt idx="4">
                  <c:v>01:18</c:v>
                </c:pt>
                <c:pt idx="5">
                  <c:v>01:24</c:v>
                </c:pt>
                <c:pt idx="6">
                  <c:v>01:32</c:v>
                </c:pt>
                <c:pt idx="7">
                  <c:v>01:50</c:v>
                </c:pt>
              </c:strCache>
            </c:strRef>
          </c:cat>
          <c:val>
            <c:numRef>
              <c:f>'EDA-4'!$B$173:$B$181</c:f>
              <c:numCache>
                <c:formatCode>General</c:formatCode>
                <c:ptCount val="8"/>
                <c:pt idx="0">
                  <c:v>3882</c:v>
                </c:pt>
                <c:pt idx="1">
                  <c:v>9533</c:v>
                </c:pt>
                <c:pt idx="2">
                  <c:v>5964</c:v>
                </c:pt>
                <c:pt idx="3">
                  <c:v>8790</c:v>
                </c:pt>
                <c:pt idx="4">
                  <c:v>40243</c:v>
                </c:pt>
                <c:pt idx="5">
                  <c:v>25515</c:v>
                </c:pt>
                <c:pt idx="6">
                  <c:v>7578</c:v>
                </c:pt>
                <c:pt idx="7">
                  <c:v>4011</c:v>
                </c:pt>
              </c:numCache>
            </c:numRef>
          </c:val>
          <c:extLst>
            <c:ext xmlns:c16="http://schemas.microsoft.com/office/drawing/2014/chart" uri="{C3380CC4-5D6E-409C-BE32-E72D297353CC}">
              <c16:uniqueId val="{00000000-4F9E-409A-B81D-72A9C30ADC16}"/>
            </c:ext>
          </c:extLst>
        </c:ser>
        <c:dLbls>
          <c:showLegendKey val="0"/>
          <c:showVal val="0"/>
          <c:showCatName val="0"/>
          <c:showSerName val="0"/>
          <c:showPercent val="0"/>
          <c:showBubbleSize val="0"/>
        </c:dLbls>
        <c:gapWidth val="100"/>
        <c:overlap val="-24"/>
        <c:axId val="548093055"/>
        <c:axId val="428434191"/>
      </c:barChart>
      <c:catAx>
        <c:axId val="548093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34191"/>
        <c:crosses val="autoZero"/>
        <c:auto val="1"/>
        <c:lblAlgn val="ctr"/>
        <c:lblOffset val="100"/>
        <c:noMultiLvlLbl val="0"/>
      </c:catAx>
      <c:valAx>
        <c:axId val="42843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9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Price_Range by ordervalue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stacked"/>
        <c:varyColors val="0"/>
        <c:ser>
          <c:idx val="0"/>
          <c:order val="0"/>
          <c:tx>
            <c:strRef>
              <c:f>'EDA-4'!$B$212</c:f>
              <c:strCache>
                <c:ptCount val="1"/>
                <c:pt idx="0">
                  <c:v>ordervalue</c:v>
                </c:pt>
              </c:strCache>
            </c:strRef>
          </c:tx>
          <c:spPr>
            <a:solidFill>
              <a:schemeClr val="accent1"/>
            </a:solidFill>
            <a:ln>
              <a:noFill/>
            </a:ln>
            <a:effectLst/>
          </c:spPr>
          <c:invertIfNegative val="0"/>
          <c:cat>
            <c:strRef>
              <c:f>'EDA-4'!$A$213:$A$216</c:f>
              <c:strCache>
                <c:ptCount val="4"/>
                <c:pt idx="0">
                  <c:v>50-100</c:v>
                </c:pt>
                <c:pt idx="1">
                  <c:v>100-150</c:v>
                </c:pt>
                <c:pt idx="2">
                  <c:v>150 plus</c:v>
                </c:pt>
                <c:pt idx="3">
                  <c:v>0-50</c:v>
                </c:pt>
              </c:strCache>
            </c:strRef>
          </c:cat>
          <c:val>
            <c:numRef>
              <c:f>'EDA-4'!$B$213:$B$216</c:f>
              <c:numCache>
                <c:formatCode>General</c:formatCode>
                <c:ptCount val="4"/>
                <c:pt idx="0">
                  <c:v>48640594.079999998</c:v>
                </c:pt>
                <c:pt idx="1">
                  <c:v>43905799.619999997</c:v>
                </c:pt>
                <c:pt idx="2">
                  <c:v>14005006.619999999</c:v>
                </c:pt>
                <c:pt idx="3">
                  <c:v>5903769.6100000003</c:v>
                </c:pt>
              </c:numCache>
            </c:numRef>
          </c:val>
          <c:extLst>
            <c:ext xmlns:c16="http://schemas.microsoft.com/office/drawing/2014/chart" uri="{C3380CC4-5D6E-409C-BE32-E72D297353CC}">
              <c16:uniqueId val="{00000000-05C9-466F-9E2A-157306B4E1C5}"/>
            </c:ext>
          </c:extLst>
        </c:ser>
        <c:dLbls>
          <c:showLegendKey val="0"/>
          <c:showVal val="0"/>
          <c:showCatName val="0"/>
          <c:showSerName val="0"/>
          <c:showPercent val="0"/>
          <c:showBubbleSize val="0"/>
        </c:dLbls>
        <c:gapWidth val="150"/>
        <c:overlap val="100"/>
        <c:axId val="1721459551"/>
        <c:axId val="1650022895"/>
      </c:barChart>
      <c:catAx>
        <c:axId val="172145955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Price_Range</a:t>
                </a:r>
              </a:p>
            </c:rich>
          </c:tx>
          <c:layout>
            <c:manualLayout>
              <c:xMode val="edge"/>
              <c:yMode val="edge"/>
              <c:x val="0.50050568678915131"/>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50022895"/>
        <c:crosses val="autoZero"/>
        <c:auto val="1"/>
        <c:lblAlgn val="ctr"/>
        <c:lblOffset val="100"/>
        <c:noMultiLvlLbl val="0"/>
      </c:catAx>
      <c:valAx>
        <c:axId val="165002289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OrderValue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214595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Results.xlsx]EDA-7!PivotTable4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cap="all" baseline="0">
                <a:effectLst/>
              </a:rPr>
              <a:t>Successful Transaction by TERRITORY</a:t>
            </a:r>
          </a:p>
          <a:p>
            <a:pPr>
              <a:defRPr/>
            </a:pPr>
            <a:endParaRPr lang="en-IN">
              <a:effectLst/>
            </a:endParaRPr>
          </a:p>
        </c:rich>
      </c:tx>
      <c:layout>
        <c:manualLayout>
          <c:xMode val="edge"/>
          <c:yMode val="edge"/>
          <c:x val="0.14034891338807251"/>
          <c:y val="2.746113157842186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4240981505233E-2"/>
          <c:y val="0.21072249689719016"/>
          <c:w val="0.88584474885844744"/>
          <c:h val="0.63236529257372232"/>
        </c:manualLayout>
      </c:layout>
      <c:barChart>
        <c:barDir val="col"/>
        <c:grouping val="stacked"/>
        <c:varyColors val="0"/>
        <c:ser>
          <c:idx val="0"/>
          <c:order val="0"/>
          <c:tx>
            <c:strRef>
              <c:f>'EDA-7'!$B$54:$B$55</c:f>
              <c:strCache>
                <c:ptCount val="1"/>
                <c:pt idx="0">
                  <c:v>Failure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'EDA-7'!$A$56:$A$60</c:f>
              <c:strCache>
                <c:ptCount val="4"/>
                <c:pt idx="0">
                  <c:v>APAC</c:v>
                </c:pt>
                <c:pt idx="1">
                  <c:v>EMEA</c:v>
                </c:pt>
                <c:pt idx="2">
                  <c:v>Japan</c:v>
                </c:pt>
                <c:pt idx="3">
                  <c:v>NA</c:v>
                </c:pt>
              </c:strCache>
            </c:strRef>
          </c:cat>
          <c:val>
            <c:numRef>
              <c:f>'EDA-7'!$B$56:$B$60</c:f>
              <c:numCache>
                <c:formatCode>0.0%</c:formatCode>
                <c:ptCount val="4"/>
                <c:pt idx="0">
                  <c:v>6.4864864864864868E-2</c:v>
                </c:pt>
                <c:pt idx="1">
                  <c:v>4.3109540636042401E-2</c:v>
                </c:pt>
                <c:pt idx="2">
                  <c:v>0</c:v>
                </c:pt>
                <c:pt idx="3">
                  <c:v>4.8417132216014895E-2</c:v>
                </c:pt>
              </c:numCache>
            </c:numRef>
          </c:val>
          <c:extLst>
            <c:ext xmlns:c16="http://schemas.microsoft.com/office/drawing/2014/chart" uri="{C3380CC4-5D6E-409C-BE32-E72D297353CC}">
              <c16:uniqueId val="{00000000-879C-4270-A5AD-E586D864CE0E}"/>
            </c:ext>
          </c:extLst>
        </c:ser>
        <c:ser>
          <c:idx val="1"/>
          <c:order val="1"/>
          <c:tx>
            <c:strRef>
              <c:f>'EDA-7'!$C$54:$C$55</c:f>
              <c:strCache>
                <c:ptCount val="1"/>
                <c:pt idx="0">
                  <c:v>Success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'EDA-7'!$A$56:$A$60</c:f>
              <c:strCache>
                <c:ptCount val="4"/>
                <c:pt idx="0">
                  <c:v>APAC</c:v>
                </c:pt>
                <c:pt idx="1">
                  <c:v>EMEA</c:v>
                </c:pt>
                <c:pt idx="2">
                  <c:v>Japan</c:v>
                </c:pt>
                <c:pt idx="3">
                  <c:v>NA</c:v>
                </c:pt>
              </c:strCache>
            </c:strRef>
          </c:cat>
          <c:val>
            <c:numRef>
              <c:f>'EDA-7'!$C$56:$C$60</c:f>
              <c:numCache>
                <c:formatCode>0.0%</c:formatCode>
                <c:ptCount val="4"/>
                <c:pt idx="0">
                  <c:v>0.93513513513513513</c:v>
                </c:pt>
                <c:pt idx="1">
                  <c:v>0.95689045936395756</c:v>
                </c:pt>
                <c:pt idx="2">
                  <c:v>1</c:v>
                </c:pt>
                <c:pt idx="3">
                  <c:v>0.95158286778398515</c:v>
                </c:pt>
              </c:numCache>
            </c:numRef>
          </c:val>
          <c:extLst>
            <c:ext xmlns:c16="http://schemas.microsoft.com/office/drawing/2014/chart" uri="{C3380CC4-5D6E-409C-BE32-E72D297353CC}">
              <c16:uniqueId val="{00000001-879C-4270-A5AD-E586D864CE0E}"/>
            </c:ext>
          </c:extLst>
        </c:ser>
        <c:dLbls>
          <c:dLblPos val="ctr"/>
          <c:showLegendKey val="0"/>
          <c:showVal val="1"/>
          <c:showCatName val="0"/>
          <c:showSerName val="0"/>
          <c:showPercent val="0"/>
          <c:showBubbleSize val="0"/>
        </c:dLbls>
        <c:gapWidth val="79"/>
        <c:overlap val="100"/>
        <c:axId val="152918592"/>
        <c:axId val="153272032"/>
      </c:barChart>
      <c:catAx>
        <c:axId val="15291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3272032"/>
        <c:crosses val="autoZero"/>
        <c:auto val="1"/>
        <c:lblAlgn val="ctr"/>
        <c:lblOffset val="100"/>
        <c:noMultiLvlLbl val="0"/>
      </c:catAx>
      <c:valAx>
        <c:axId val="153272032"/>
        <c:scaling>
          <c:orientation val="minMax"/>
        </c:scaling>
        <c:delete val="1"/>
        <c:axPos val="l"/>
        <c:numFmt formatCode="0.0%" sourceLinked="1"/>
        <c:majorTickMark val="none"/>
        <c:minorTickMark val="none"/>
        <c:tickLblPos val="nextTo"/>
        <c:crossAx val="152918592"/>
        <c:crosses val="autoZero"/>
        <c:crossBetween val="between"/>
      </c:valAx>
      <c:spPr>
        <a:noFill/>
        <a:ln>
          <a:noFill/>
        </a:ln>
        <a:effectLst/>
      </c:spPr>
    </c:plotArea>
    <c:legend>
      <c:legendPos val="t"/>
      <c:layout>
        <c:manualLayout>
          <c:xMode val="edge"/>
          <c:yMode val="edge"/>
          <c:x val="0.39856747848379409"/>
          <c:y val="0.16568475452196385"/>
          <c:w val="0.20286504303241165"/>
          <c:h val="8.72099127143990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Results.xlsx]EDA-7!PivotTable39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Successful Transaction by</a:t>
            </a:r>
            <a:r>
              <a:rPr lang="en-IN" baseline="0"/>
              <a:t> Office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'EDA-7'!$B$41:$B$42</c:f>
              <c:strCache>
                <c:ptCount val="1"/>
                <c:pt idx="0">
                  <c:v>Failure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'EDA-7'!$A$43:$A$50</c:f>
              <c:strCache>
                <c:ptCount val="7"/>
                <c:pt idx="0">
                  <c:v>Boston</c:v>
                </c:pt>
                <c:pt idx="1">
                  <c:v>London</c:v>
                </c:pt>
                <c:pt idx="2">
                  <c:v>NYC</c:v>
                </c:pt>
                <c:pt idx="3">
                  <c:v>Paris</c:v>
                </c:pt>
                <c:pt idx="4">
                  <c:v>San Francisco</c:v>
                </c:pt>
                <c:pt idx="5">
                  <c:v>Sydney</c:v>
                </c:pt>
                <c:pt idx="6">
                  <c:v>Tokyo</c:v>
                </c:pt>
              </c:strCache>
            </c:strRef>
          </c:cat>
          <c:val>
            <c:numRef>
              <c:f>'EDA-7'!$B$43:$B$50</c:f>
              <c:numCache>
                <c:formatCode>0.00%</c:formatCode>
                <c:ptCount val="7"/>
                <c:pt idx="0">
                  <c:v>5.0724637681159424E-2</c:v>
                </c:pt>
                <c:pt idx="1">
                  <c:v>7.8947368421052627E-2</c:v>
                </c:pt>
                <c:pt idx="2">
                  <c:v>7.3654390934844188E-2</c:v>
                </c:pt>
                <c:pt idx="3">
                  <c:v>2.6068821689259645E-2</c:v>
                </c:pt>
                <c:pt idx="4">
                  <c:v>2.6966292134831461E-2</c:v>
                </c:pt>
                <c:pt idx="5">
                  <c:v>6.4864864864864868E-2</c:v>
                </c:pt>
                <c:pt idx="6">
                  <c:v>0</c:v>
                </c:pt>
              </c:numCache>
            </c:numRef>
          </c:val>
          <c:extLst>
            <c:ext xmlns:c16="http://schemas.microsoft.com/office/drawing/2014/chart" uri="{C3380CC4-5D6E-409C-BE32-E72D297353CC}">
              <c16:uniqueId val="{00000000-E57D-4AC2-AFA9-817421483C62}"/>
            </c:ext>
          </c:extLst>
        </c:ser>
        <c:ser>
          <c:idx val="1"/>
          <c:order val="1"/>
          <c:tx>
            <c:strRef>
              <c:f>'EDA-7'!$C$41:$C$42</c:f>
              <c:strCache>
                <c:ptCount val="1"/>
                <c:pt idx="0">
                  <c:v>Success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'EDA-7'!$A$43:$A$50</c:f>
              <c:strCache>
                <c:ptCount val="7"/>
                <c:pt idx="0">
                  <c:v>Boston</c:v>
                </c:pt>
                <c:pt idx="1">
                  <c:v>London</c:v>
                </c:pt>
                <c:pt idx="2">
                  <c:v>NYC</c:v>
                </c:pt>
                <c:pt idx="3">
                  <c:v>Paris</c:v>
                </c:pt>
                <c:pt idx="4">
                  <c:v>San Francisco</c:v>
                </c:pt>
                <c:pt idx="5">
                  <c:v>Sydney</c:v>
                </c:pt>
                <c:pt idx="6">
                  <c:v>Tokyo</c:v>
                </c:pt>
              </c:strCache>
            </c:strRef>
          </c:cat>
          <c:val>
            <c:numRef>
              <c:f>'EDA-7'!$C$43:$C$50</c:f>
              <c:numCache>
                <c:formatCode>0.00%</c:formatCode>
                <c:ptCount val="7"/>
                <c:pt idx="0">
                  <c:v>0.94927536231884058</c:v>
                </c:pt>
                <c:pt idx="1">
                  <c:v>0.92105263157894735</c:v>
                </c:pt>
                <c:pt idx="2">
                  <c:v>0.92634560906515584</c:v>
                </c:pt>
                <c:pt idx="3">
                  <c:v>0.97393117831074039</c:v>
                </c:pt>
                <c:pt idx="4">
                  <c:v>0.97303370786516852</c:v>
                </c:pt>
                <c:pt idx="5">
                  <c:v>0.93513513513513513</c:v>
                </c:pt>
                <c:pt idx="6">
                  <c:v>1</c:v>
                </c:pt>
              </c:numCache>
            </c:numRef>
          </c:val>
          <c:extLst>
            <c:ext xmlns:c16="http://schemas.microsoft.com/office/drawing/2014/chart" uri="{C3380CC4-5D6E-409C-BE32-E72D297353CC}">
              <c16:uniqueId val="{00000001-E57D-4AC2-AFA9-817421483C62}"/>
            </c:ext>
          </c:extLst>
        </c:ser>
        <c:dLbls>
          <c:dLblPos val="ctr"/>
          <c:showLegendKey val="0"/>
          <c:showVal val="1"/>
          <c:showCatName val="0"/>
          <c:showSerName val="0"/>
          <c:showPercent val="0"/>
          <c:showBubbleSize val="0"/>
        </c:dLbls>
        <c:gapWidth val="79"/>
        <c:overlap val="100"/>
        <c:axId val="150855952"/>
        <c:axId val="224589056"/>
      </c:barChart>
      <c:catAx>
        <c:axId val="15085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4589056"/>
        <c:crosses val="autoZero"/>
        <c:auto val="1"/>
        <c:lblAlgn val="ctr"/>
        <c:lblOffset val="100"/>
        <c:noMultiLvlLbl val="0"/>
      </c:catAx>
      <c:valAx>
        <c:axId val="224589056"/>
        <c:scaling>
          <c:orientation val="minMax"/>
        </c:scaling>
        <c:delete val="1"/>
        <c:axPos val="l"/>
        <c:numFmt formatCode="0.00%" sourceLinked="1"/>
        <c:majorTickMark val="none"/>
        <c:minorTickMark val="none"/>
        <c:tickLblPos val="nextTo"/>
        <c:crossAx val="15085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5.png"/><Relationship Id="rId5" Type="http://schemas.openxmlformats.org/officeDocument/2006/relationships/chart" Target="../charts/chart7.xml"/><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3</xdr:col>
      <xdr:colOff>381000</xdr:colOff>
      <xdr:row>32</xdr:row>
      <xdr:rowOff>123826</xdr:rowOff>
    </xdr:from>
    <xdr:to>
      <xdr:col>6</xdr:col>
      <xdr:colOff>581025</xdr:colOff>
      <xdr:row>45</xdr:row>
      <xdr:rowOff>142876</xdr:rowOff>
    </xdr:to>
    <xdr:graphicFrame macro="">
      <xdr:nvGraphicFramePr>
        <xdr:cNvPr id="2" name="Chart 1">
          <a:extLst>
            <a:ext uri="{FF2B5EF4-FFF2-40B4-BE49-F238E27FC236}">
              <a16:creationId xmlns:a16="http://schemas.microsoft.com/office/drawing/2014/main" id="{24A0C35E-F76A-4233-99C0-8C76556EE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66676</xdr:colOff>
      <xdr:row>32</xdr:row>
      <xdr:rowOff>142875</xdr:rowOff>
    </xdr:from>
    <xdr:to>
      <xdr:col>3</xdr:col>
      <xdr:colOff>323850</xdr:colOff>
      <xdr:row>45</xdr:row>
      <xdr:rowOff>133351</xdr:rowOff>
    </xdr:to>
    <xdr:graphicFrame macro="">
      <xdr:nvGraphicFramePr>
        <xdr:cNvPr id="4" name="Chart 3">
          <a:extLst>
            <a:ext uri="{FF2B5EF4-FFF2-40B4-BE49-F238E27FC236}">
              <a16:creationId xmlns:a16="http://schemas.microsoft.com/office/drawing/2014/main" id="{79CE0D5E-A2B9-4478-964D-33A33DB13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228600</xdr:colOff>
      <xdr:row>3</xdr:row>
      <xdr:rowOff>73025</xdr:rowOff>
    </xdr:from>
    <xdr:to>
      <xdr:col>5</xdr:col>
      <xdr:colOff>808813</xdr:colOff>
      <xdr:row>23</xdr:row>
      <xdr:rowOff>12215</xdr:rowOff>
    </xdr:to>
    <xdr:pic>
      <xdr:nvPicPr>
        <xdr:cNvPr id="3" name="Picture 2">
          <a:extLst>
            <a:ext uri="{FF2B5EF4-FFF2-40B4-BE49-F238E27FC236}">
              <a16:creationId xmlns:a16="http://schemas.microsoft.com/office/drawing/2014/main" id="{5594A2EC-CF60-417A-8759-1A14E25FD4A3}"/>
            </a:ext>
          </a:extLst>
        </xdr:cNvPr>
        <xdr:cNvPicPr>
          <a:picLocks noChangeAspect="1"/>
        </xdr:cNvPicPr>
      </xdr:nvPicPr>
      <xdr:blipFill>
        <a:blip xmlns:r="http://schemas.openxmlformats.org/officeDocument/2006/relationships" r:embed="rId3"/>
        <a:stretch>
          <a:fillRect/>
        </a:stretch>
      </xdr:blipFill>
      <xdr:spPr>
        <a:xfrm>
          <a:off x="228600" y="625475"/>
          <a:ext cx="6784163" cy="37491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161925</xdr:rowOff>
    </xdr:from>
    <xdr:to>
      <xdr:col>7</xdr:col>
      <xdr:colOff>904282</xdr:colOff>
      <xdr:row>28</xdr:row>
      <xdr:rowOff>148611</xdr:rowOff>
    </xdr:to>
    <xdr:pic>
      <xdr:nvPicPr>
        <xdr:cNvPr id="2" name="Picture 1">
          <a:extLst>
            <a:ext uri="{FF2B5EF4-FFF2-40B4-BE49-F238E27FC236}">
              <a16:creationId xmlns:a16="http://schemas.microsoft.com/office/drawing/2014/main" id="{377F4C79-B5A0-4F56-B95D-CADBD278083E}"/>
            </a:ext>
          </a:extLst>
        </xdr:cNvPr>
        <xdr:cNvPicPr>
          <a:picLocks noChangeAspect="1"/>
        </xdr:cNvPicPr>
      </xdr:nvPicPr>
      <xdr:blipFill>
        <a:blip xmlns:r="http://schemas.openxmlformats.org/officeDocument/2006/relationships" r:embed="rId1"/>
        <a:stretch>
          <a:fillRect/>
        </a:stretch>
      </xdr:blipFill>
      <xdr:spPr>
        <a:xfrm>
          <a:off x="0" y="733425"/>
          <a:ext cx="6695238" cy="4914286"/>
        </a:xfrm>
        <a:prstGeom prst="rect">
          <a:avLst/>
        </a:prstGeom>
      </xdr:spPr>
    </xdr:pic>
    <xdr:clientData/>
  </xdr:twoCellAnchor>
  <xdr:twoCellAnchor>
    <xdr:from>
      <xdr:col>8</xdr:col>
      <xdr:colOff>196850</xdr:colOff>
      <xdr:row>32</xdr:row>
      <xdr:rowOff>63500</xdr:rowOff>
    </xdr:from>
    <xdr:to>
      <xdr:col>16</xdr:col>
      <xdr:colOff>596900</xdr:colOff>
      <xdr:row>46</xdr:row>
      <xdr:rowOff>12700</xdr:rowOff>
    </xdr:to>
    <xdr:graphicFrame macro="">
      <xdr:nvGraphicFramePr>
        <xdr:cNvPr id="5" name="Chart 4">
          <a:extLst>
            <a:ext uri="{FF2B5EF4-FFF2-40B4-BE49-F238E27FC236}">
              <a16:creationId xmlns:a16="http://schemas.microsoft.com/office/drawing/2014/main" id="{6547C99E-40B1-43A2-9ABF-A7BD5FB4D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63500</xdr:colOff>
      <xdr:row>31</xdr:row>
      <xdr:rowOff>187325</xdr:rowOff>
    </xdr:from>
    <xdr:to>
      <xdr:col>5</xdr:col>
      <xdr:colOff>396875</xdr:colOff>
      <xdr:row>39</xdr:row>
      <xdr:rowOff>177800</xdr:rowOff>
    </xdr:to>
    <mc:AlternateContent xmlns:mc="http://schemas.openxmlformats.org/markup-compatibility/2006" xmlns:a14="http://schemas.microsoft.com/office/drawing/2010/main">
      <mc:Choice Requires="a14">
        <xdr:graphicFrame macro="">
          <xdr:nvGraphicFramePr>
            <xdr:cNvPr id="6" name="Territory">
              <a:extLst>
                <a:ext uri="{FF2B5EF4-FFF2-40B4-BE49-F238E27FC236}">
                  <a16:creationId xmlns:a16="http://schemas.microsoft.com/office/drawing/2014/main" id="{6B7AB6A2-4139-4610-B72C-5D0FECA3120D}"/>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2032000" y="6092825"/>
              <a:ext cx="1901825"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104775</xdr:rowOff>
    </xdr:from>
    <xdr:to>
      <xdr:col>5</xdr:col>
      <xdr:colOff>1113613</xdr:colOff>
      <xdr:row>23</xdr:row>
      <xdr:rowOff>43965</xdr:rowOff>
    </xdr:to>
    <xdr:pic>
      <xdr:nvPicPr>
        <xdr:cNvPr id="2" name="Picture 1">
          <a:extLst>
            <a:ext uri="{FF2B5EF4-FFF2-40B4-BE49-F238E27FC236}">
              <a16:creationId xmlns:a16="http://schemas.microsoft.com/office/drawing/2014/main" id="{27BCBE9C-D28B-45D2-ABD1-CFA516C98581}"/>
            </a:ext>
          </a:extLst>
        </xdr:cNvPr>
        <xdr:cNvPicPr>
          <a:picLocks noChangeAspect="1"/>
        </xdr:cNvPicPr>
      </xdr:nvPicPr>
      <xdr:blipFill>
        <a:blip xmlns:r="http://schemas.openxmlformats.org/officeDocument/2006/relationships" r:embed="rId1"/>
        <a:stretch>
          <a:fillRect/>
        </a:stretch>
      </xdr:blipFill>
      <xdr:spPr>
        <a:xfrm>
          <a:off x="0" y="676275"/>
          <a:ext cx="6495238" cy="38761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xdr:row>
      <xdr:rowOff>28575</xdr:rowOff>
    </xdr:from>
    <xdr:to>
      <xdr:col>6</xdr:col>
      <xdr:colOff>37080</xdr:colOff>
      <xdr:row>21</xdr:row>
      <xdr:rowOff>132932</xdr:rowOff>
    </xdr:to>
    <xdr:pic>
      <xdr:nvPicPr>
        <xdr:cNvPr id="3" name="Picture 2">
          <a:extLst>
            <a:ext uri="{FF2B5EF4-FFF2-40B4-BE49-F238E27FC236}">
              <a16:creationId xmlns:a16="http://schemas.microsoft.com/office/drawing/2014/main" id="{155D6B6E-1F5E-4EB1-93D3-C178239FD091}"/>
            </a:ext>
          </a:extLst>
        </xdr:cNvPr>
        <xdr:cNvPicPr>
          <a:picLocks noChangeAspect="1"/>
        </xdr:cNvPicPr>
      </xdr:nvPicPr>
      <xdr:blipFill>
        <a:blip xmlns:r="http://schemas.openxmlformats.org/officeDocument/2006/relationships" r:embed="rId1"/>
        <a:stretch>
          <a:fillRect/>
        </a:stretch>
      </xdr:blipFill>
      <xdr:spPr>
        <a:xfrm>
          <a:off x="0" y="790575"/>
          <a:ext cx="8161905" cy="3342857"/>
        </a:xfrm>
        <a:prstGeom prst="rect">
          <a:avLst/>
        </a:prstGeom>
      </xdr:spPr>
    </xdr:pic>
    <xdr:clientData/>
  </xdr:twoCellAnchor>
  <xdr:twoCellAnchor>
    <xdr:from>
      <xdr:col>3</xdr:col>
      <xdr:colOff>355600</xdr:colOff>
      <xdr:row>106</xdr:row>
      <xdr:rowOff>82549</xdr:rowOff>
    </xdr:from>
    <xdr:to>
      <xdr:col>7</xdr:col>
      <xdr:colOff>241300</xdr:colOff>
      <xdr:row>117</xdr:row>
      <xdr:rowOff>0</xdr:rowOff>
    </xdr:to>
    <xdr:graphicFrame macro="">
      <xdr:nvGraphicFramePr>
        <xdr:cNvPr id="9" name="Chart 8">
          <a:extLst>
            <a:ext uri="{FF2B5EF4-FFF2-40B4-BE49-F238E27FC236}">
              <a16:creationId xmlns:a16="http://schemas.microsoft.com/office/drawing/2014/main" id="{268EEABC-9F77-45C3-8298-A2CAC9241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333375</xdr:colOff>
      <xdr:row>118</xdr:row>
      <xdr:rowOff>63500</xdr:rowOff>
    </xdr:from>
    <xdr:to>
      <xdr:col>7</xdr:col>
      <xdr:colOff>314325</xdr:colOff>
      <xdr:row>130</xdr:row>
      <xdr:rowOff>15875</xdr:rowOff>
    </xdr:to>
    <xdr:graphicFrame macro="">
      <xdr:nvGraphicFramePr>
        <xdr:cNvPr id="10" name="Chart 9">
          <a:extLst>
            <a:ext uri="{FF2B5EF4-FFF2-40B4-BE49-F238E27FC236}">
              <a16:creationId xmlns:a16="http://schemas.microsoft.com/office/drawing/2014/main" id="{E966C71F-4BBA-49A3-BD0B-6BC97FBD0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85725</xdr:rowOff>
    </xdr:from>
    <xdr:to>
      <xdr:col>5</xdr:col>
      <xdr:colOff>27908</xdr:colOff>
      <xdr:row>21</xdr:row>
      <xdr:rowOff>161496</xdr:rowOff>
    </xdr:to>
    <xdr:pic>
      <xdr:nvPicPr>
        <xdr:cNvPr id="3" name="Picture 2">
          <a:extLst>
            <a:ext uri="{FF2B5EF4-FFF2-40B4-BE49-F238E27FC236}">
              <a16:creationId xmlns:a16="http://schemas.microsoft.com/office/drawing/2014/main" id="{2DE21A47-B382-497E-BFF0-B86F86DF0EA5}"/>
            </a:ext>
          </a:extLst>
        </xdr:cNvPr>
        <xdr:cNvPicPr>
          <a:picLocks noChangeAspect="1"/>
        </xdr:cNvPicPr>
      </xdr:nvPicPr>
      <xdr:blipFill>
        <a:blip xmlns:r="http://schemas.openxmlformats.org/officeDocument/2006/relationships" r:embed="rId1"/>
        <a:stretch>
          <a:fillRect/>
        </a:stretch>
      </xdr:blipFill>
      <xdr:spPr>
        <a:xfrm>
          <a:off x="0" y="657225"/>
          <a:ext cx="5333333" cy="3428571"/>
        </a:xfrm>
        <a:prstGeom prst="rect">
          <a:avLst/>
        </a:prstGeom>
      </xdr:spPr>
    </xdr:pic>
    <xdr:clientData/>
  </xdr:twoCellAnchor>
  <xdr:twoCellAnchor editAs="oneCell">
    <xdr:from>
      <xdr:col>0</xdr:col>
      <xdr:colOff>19050</xdr:colOff>
      <xdr:row>26</xdr:row>
      <xdr:rowOff>38100</xdr:rowOff>
    </xdr:from>
    <xdr:to>
      <xdr:col>5</xdr:col>
      <xdr:colOff>523149</xdr:colOff>
      <xdr:row>44</xdr:row>
      <xdr:rowOff>97974</xdr:rowOff>
    </xdr:to>
    <xdr:pic>
      <xdr:nvPicPr>
        <xdr:cNvPr id="4" name="Picture 3">
          <a:extLst>
            <a:ext uri="{FF2B5EF4-FFF2-40B4-BE49-F238E27FC236}">
              <a16:creationId xmlns:a16="http://schemas.microsoft.com/office/drawing/2014/main" id="{E4524129-BE2B-4180-866D-A5F7E502641F}"/>
            </a:ext>
          </a:extLst>
        </xdr:cNvPr>
        <xdr:cNvPicPr>
          <a:picLocks noChangeAspect="1"/>
        </xdr:cNvPicPr>
      </xdr:nvPicPr>
      <xdr:blipFill>
        <a:blip xmlns:r="http://schemas.openxmlformats.org/officeDocument/2006/relationships" r:embed="rId2"/>
        <a:stretch>
          <a:fillRect/>
        </a:stretch>
      </xdr:blipFill>
      <xdr:spPr>
        <a:xfrm>
          <a:off x="19050" y="4800600"/>
          <a:ext cx="5809524" cy="36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834837</xdr:colOff>
      <xdr:row>37</xdr:row>
      <xdr:rowOff>17929</xdr:rowOff>
    </xdr:from>
    <xdr:to>
      <xdr:col>8</xdr:col>
      <xdr:colOff>147918</xdr:colOff>
      <xdr:row>54</xdr:row>
      <xdr:rowOff>112058</xdr:rowOff>
    </xdr:to>
    <xdr:graphicFrame macro="">
      <xdr:nvGraphicFramePr>
        <xdr:cNvPr id="8" name="Chart 7">
          <a:extLst>
            <a:ext uri="{FF2B5EF4-FFF2-40B4-BE49-F238E27FC236}">
              <a16:creationId xmlns:a16="http://schemas.microsoft.com/office/drawing/2014/main" id="{BDE77E43-1C58-4400-85D4-D2B1A21ED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128868</xdr:colOff>
      <xdr:row>36</xdr:row>
      <xdr:rowOff>163606</xdr:rowOff>
    </xdr:from>
    <xdr:to>
      <xdr:col>4</xdr:col>
      <xdr:colOff>649942</xdr:colOff>
      <xdr:row>54</xdr:row>
      <xdr:rowOff>22411</xdr:rowOff>
    </xdr:to>
    <xdr:graphicFrame macro="">
      <xdr:nvGraphicFramePr>
        <xdr:cNvPr id="10" name="Chart 9">
          <a:extLst>
            <a:ext uri="{FF2B5EF4-FFF2-40B4-BE49-F238E27FC236}">
              <a16:creationId xmlns:a16="http://schemas.microsoft.com/office/drawing/2014/main" id="{BFA49DA5-3F97-4ED6-9390-52E838DF7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158750</xdr:colOff>
      <xdr:row>3</xdr:row>
      <xdr:rowOff>94877</xdr:rowOff>
    </xdr:from>
    <xdr:to>
      <xdr:col>6</xdr:col>
      <xdr:colOff>901704</xdr:colOff>
      <xdr:row>24</xdr:row>
      <xdr:rowOff>133759</xdr:rowOff>
    </xdr:to>
    <xdr:pic>
      <xdr:nvPicPr>
        <xdr:cNvPr id="2" name="Picture 1">
          <a:extLst>
            <a:ext uri="{FF2B5EF4-FFF2-40B4-BE49-F238E27FC236}">
              <a16:creationId xmlns:a16="http://schemas.microsoft.com/office/drawing/2014/main" id="{F7256E5C-6F23-4F6F-AD17-FAA3A8B4B697}"/>
            </a:ext>
          </a:extLst>
        </xdr:cNvPr>
        <xdr:cNvPicPr>
          <a:picLocks noChangeAspect="1"/>
        </xdr:cNvPicPr>
      </xdr:nvPicPr>
      <xdr:blipFill>
        <a:blip xmlns:r="http://schemas.openxmlformats.org/officeDocument/2006/relationships" r:embed="rId3"/>
        <a:stretch>
          <a:fillRect/>
        </a:stretch>
      </xdr:blipFill>
      <xdr:spPr>
        <a:xfrm>
          <a:off x="158750" y="666377"/>
          <a:ext cx="9315454" cy="40393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1925817</xdr:colOff>
      <xdr:row>26</xdr:row>
      <xdr:rowOff>37529</xdr:rowOff>
    </xdr:to>
    <xdr:pic>
      <xdr:nvPicPr>
        <xdr:cNvPr id="4" name="Picture 3">
          <a:extLst>
            <a:ext uri="{FF2B5EF4-FFF2-40B4-BE49-F238E27FC236}">
              <a16:creationId xmlns:a16="http://schemas.microsoft.com/office/drawing/2014/main" id="{D44458B9-4990-4BCF-80CC-66D29FC3AFD2}"/>
            </a:ext>
          </a:extLst>
        </xdr:cNvPr>
        <xdr:cNvPicPr>
          <a:picLocks noChangeAspect="1"/>
        </xdr:cNvPicPr>
      </xdr:nvPicPr>
      <xdr:blipFill>
        <a:blip xmlns:r="http://schemas.openxmlformats.org/officeDocument/2006/relationships" r:embed="rId1"/>
        <a:stretch>
          <a:fillRect/>
        </a:stretch>
      </xdr:blipFill>
      <xdr:spPr>
        <a:xfrm>
          <a:off x="0" y="381000"/>
          <a:ext cx="9619048" cy="4571429"/>
        </a:xfrm>
        <a:prstGeom prst="rect">
          <a:avLst/>
        </a:prstGeom>
      </xdr:spPr>
    </xdr:pic>
    <xdr:clientData/>
  </xdr:twoCellAnchor>
  <xdr:twoCellAnchor>
    <xdr:from>
      <xdr:col>0</xdr:col>
      <xdr:colOff>85725</xdr:colOff>
      <xdr:row>150</xdr:row>
      <xdr:rowOff>152400</xdr:rowOff>
    </xdr:from>
    <xdr:to>
      <xdr:col>3</xdr:col>
      <xdr:colOff>238125</xdr:colOff>
      <xdr:row>165</xdr:row>
      <xdr:rowOff>38100</xdr:rowOff>
    </xdr:to>
    <xdr:graphicFrame macro="">
      <xdr:nvGraphicFramePr>
        <xdr:cNvPr id="9" name="Chart 8">
          <a:extLst>
            <a:ext uri="{FF2B5EF4-FFF2-40B4-BE49-F238E27FC236}">
              <a16:creationId xmlns:a16="http://schemas.microsoft.com/office/drawing/2014/main" id="{70850DBD-F141-412C-A52F-32699C5FB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147637</xdr:colOff>
      <xdr:row>170</xdr:row>
      <xdr:rowOff>123825</xdr:rowOff>
    </xdr:from>
    <xdr:to>
      <xdr:col>5</xdr:col>
      <xdr:colOff>676275</xdr:colOff>
      <xdr:row>181</xdr:row>
      <xdr:rowOff>38100</xdr:rowOff>
    </xdr:to>
    <xdr:graphicFrame macro="">
      <xdr:nvGraphicFramePr>
        <xdr:cNvPr id="10" name="Chart 9">
          <a:extLst>
            <a:ext uri="{FF2B5EF4-FFF2-40B4-BE49-F238E27FC236}">
              <a16:creationId xmlns:a16="http://schemas.microsoft.com/office/drawing/2014/main" id="{C16150E5-ECD8-447A-932D-14D1F6AB6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186</xdr:row>
      <xdr:rowOff>0</xdr:rowOff>
    </xdr:from>
    <xdr:to>
      <xdr:col>2</xdr:col>
      <xdr:colOff>1571034</xdr:colOff>
      <xdr:row>206</xdr:row>
      <xdr:rowOff>132840</xdr:rowOff>
    </xdr:to>
    <xdr:pic>
      <xdr:nvPicPr>
        <xdr:cNvPr id="2" name="Picture 1">
          <a:extLst>
            <a:ext uri="{FF2B5EF4-FFF2-40B4-BE49-F238E27FC236}">
              <a16:creationId xmlns:a16="http://schemas.microsoft.com/office/drawing/2014/main" id="{DBFB9EAD-9508-45B1-A4D0-7885A7E4E538}"/>
            </a:ext>
          </a:extLst>
        </xdr:cNvPr>
        <xdr:cNvPicPr>
          <a:picLocks noChangeAspect="1"/>
        </xdr:cNvPicPr>
      </xdr:nvPicPr>
      <xdr:blipFill>
        <a:blip xmlns:r="http://schemas.openxmlformats.org/officeDocument/2006/relationships" r:embed="rId4"/>
        <a:stretch>
          <a:fillRect/>
        </a:stretch>
      </xdr:blipFill>
      <xdr:spPr>
        <a:xfrm>
          <a:off x="161925" y="35433000"/>
          <a:ext cx="4723809" cy="4076190"/>
        </a:xfrm>
        <a:prstGeom prst="rect">
          <a:avLst/>
        </a:prstGeom>
      </xdr:spPr>
    </xdr:pic>
    <xdr:clientData/>
  </xdr:twoCellAnchor>
  <xdr:twoCellAnchor>
    <xdr:from>
      <xdr:col>2</xdr:col>
      <xdr:colOff>1009650</xdr:colOff>
      <xdr:row>207</xdr:row>
      <xdr:rowOff>33337</xdr:rowOff>
    </xdr:from>
    <xdr:to>
      <xdr:col>6</xdr:col>
      <xdr:colOff>190500</xdr:colOff>
      <xdr:row>221</xdr:row>
      <xdr:rowOff>109537</xdr:rowOff>
    </xdr:to>
    <xdr:graphicFrame macro="">
      <xdr:nvGraphicFramePr>
        <xdr:cNvPr id="5" name="Chart 4">
          <a:extLst>
            <a:ext uri="{FF2B5EF4-FFF2-40B4-BE49-F238E27FC236}">
              <a16:creationId xmlns:a16="http://schemas.microsoft.com/office/drawing/2014/main" id="{59273B65-DE2C-4E81-8E6D-28B918047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114300</xdr:rowOff>
    </xdr:from>
    <xdr:to>
      <xdr:col>4</xdr:col>
      <xdr:colOff>942120</xdr:colOff>
      <xdr:row>20</xdr:row>
      <xdr:rowOff>190071</xdr:rowOff>
    </xdr:to>
    <xdr:pic>
      <xdr:nvPicPr>
        <xdr:cNvPr id="2" name="Picture 1">
          <a:extLst>
            <a:ext uri="{FF2B5EF4-FFF2-40B4-BE49-F238E27FC236}">
              <a16:creationId xmlns:a16="http://schemas.microsoft.com/office/drawing/2014/main" id="{1DD08DF8-7DCD-4562-89CA-B5E4A90F73D6}"/>
            </a:ext>
          </a:extLst>
        </xdr:cNvPr>
        <xdr:cNvPicPr>
          <a:picLocks noChangeAspect="1"/>
        </xdr:cNvPicPr>
      </xdr:nvPicPr>
      <xdr:blipFill>
        <a:blip xmlns:r="http://schemas.openxmlformats.org/officeDocument/2006/relationships" r:embed="rId1"/>
        <a:stretch>
          <a:fillRect/>
        </a:stretch>
      </xdr:blipFill>
      <xdr:spPr>
        <a:xfrm>
          <a:off x="0" y="685800"/>
          <a:ext cx="6838095" cy="3428571"/>
        </a:xfrm>
        <a:prstGeom prst="rect">
          <a:avLst/>
        </a:prstGeom>
      </xdr:spPr>
    </xdr:pic>
    <xdr:clientData/>
  </xdr:twoCellAnchor>
  <xdr:twoCellAnchor editAs="oneCell">
    <xdr:from>
      <xdr:col>0</xdr:col>
      <xdr:colOff>0</xdr:colOff>
      <xdr:row>24</xdr:row>
      <xdr:rowOff>0</xdr:rowOff>
    </xdr:from>
    <xdr:to>
      <xdr:col>4</xdr:col>
      <xdr:colOff>951644</xdr:colOff>
      <xdr:row>40</xdr:row>
      <xdr:rowOff>186907</xdr:rowOff>
    </xdr:to>
    <xdr:pic>
      <xdr:nvPicPr>
        <xdr:cNvPr id="3" name="Picture 2">
          <a:extLst>
            <a:ext uri="{FF2B5EF4-FFF2-40B4-BE49-F238E27FC236}">
              <a16:creationId xmlns:a16="http://schemas.microsoft.com/office/drawing/2014/main" id="{5D7E7745-367F-4B2C-AF35-9E5CD500BFF3}"/>
            </a:ext>
          </a:extLst>
        </xdr:cNvPr>
        <xdr:cNvPicPr>
          <a:picLocks noChangeAspect="1"/>
        </xdr:cNvPicPr>
      </xdr:nvPicPr>
      <xdr:blipFill>
        <a:blip xmlns:r="http://schemas.openxmlformats.org/officeDocument/2006/relationships" r:embed="rId2"/>
        <a:stretch>
          <a:fillRect/>
        </a:stretch>
      </xdr:blipFill>
      <xdr:spPr>
        <a:xfrm>
          <a:off x="0" y="4191000"/>
          <a:ext cx="6847619" cy="3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3</xdr:row>
      <xdr:rowOff>152400</xdr:rowOff>
    </xdr:from>
    <xdr:to>
      <xdr:col>5</xdr:col>
      <xdr:colOff>46712</xdr:colOff>
      <xdr:row>25</xdr:row>
      <xdr:rowOff>72493</xdr:rowOff>
    </xdr:to>
    <xdr:pic>
      <xdr:nvPicPr>
        <xdr:cNvPr id="4" name="Picture 3">
          <a:extLst>
            <a:ext uri="{FF2B5EF4-FFF2-40B4-BE49-F238E27FC236}">
              <a16:creationId xmlns:a16="http://schemas.microsoft.com/office/drawing/2014/main" id="{253519A6-FCDB-4C0D-AC34-8EF3699E773A}"/>
            </a:ext>
          </a:extLst>
        </xdr:cNvPr>
        <xdr:cNvPicPr>
          <a:picLocks noChangeAspect="1"/>
        </xdr:cNvPicPr>
      </xdr:nvPicPr>
      <xdr:blipFill>
        <a:blip xmlns:r="http://schemas.openxmlformats.org/officeDocument/2006/relationships" r:embed="rId1"/>
        <a:stretch>
          <a:fillRect/>
        </a:stretch>
      </xdr:blipFill>
      <xdr:spPr>
        <a:xfrm>
          <a:off x="95250" y="723900"/>
          <a:ext cx="7304762" cy="42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146050</xdr:colOff>
      <xdr:row>51</xdr:row>
      <xdr:rowOff>107950</xdr:rowOff>
    </xdr:from>
    <xdr:to>
      <xdr:col>10</xdr:col>
      <xdr:colOff>31750</xdr:colOff>
      <xdr:row>63</xdr:row>
      <xdr:rowOff>0</xdr:rowOff>
    </xdr:to>
    <xdr:graphicFrame macro="">
      <xdr:nvGraphicFramePr>
        <xdr:cNvPr id="2" name="Chart 1">
          <a:extLst>
            <a:ext uri="{FF2B5EF4-FFF2-40B4-BE49-F238E27FC236}">
              <a16:creationId xmlns:a16="http://schemas.microsoft.com/office/drawing/2014/main" id="{9666F9CF-0D3D-486D-BF3D-F955711CA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167341</xdr:colOff>
      <xdr:row>37</xdr:row>
      <xdr:rowOff>166220</xdr:rowOff>
    </xdr:from>
    <xdr:to>
      <xdr:col>10</xdr:col>
      <xdr:colOff>25026</xdr:colOff>
      <xdr:row>50</xdr:row>
      <xdr:rowOff>149411</xdr:rowOff>
    </xdr:to>
    <xdr:graphicFrame macro="">
      <xdr:nvGraphicFramePr>
        <xdr:cNvPr id="5" name="Chart 4">
          <a:extLst>
            <a:ext uri="{FF2B5EF4-FFF2-40B4-BE49-F238E27FC236}">
              <a16:creationId xmlns:a16="http://schemas.microsoft.com/office/drawing/2014/main" id="{E916F0AA-10CC-4E8E-A73B-67C36B52E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214779</xdr:colOff>
      <xdr:row>3</xdr:row>
      <xdr:rowOff>126253</xdr:rowOff>
    </xdr:from>
    <xdr:to>
      <xdr:col>5</xdr:col>
      <xdr:colOff>381902</xdr:colOff>
      <xdr:row>21</xdr:row>
      <xdr:rowOff>157097</xdr:rowOff>
    </xdr:to>
    <xdr:pic>
      <xdr:nvPicPr>
        <xdr:cNvPr id="3" name="Picture 2">
          <a:extLst>
            <a:ext uri="{FF2B5EF4-FFF2-40B4-BE49-F238E27FC236}">
              <a16:creationId xmlns:a16="http://schemas.microsoft.com/office/drawing/2014/main" id="{20490061-2E97-416F-A19F-2E5B89D5E806}"/>
            </a:ext>
          </a:extLst>
        </xdr:cNvPr>
        <xdr:cNvPicPr>
          <a:picLocks noChangeAspect="1"/>
        </xdr:cNvPicPr>
      </xdr:nvPicPr>
      <xdr:blipFill>
        <a:blip xmlns:r="http://schemas.openxmlformats.org/officeDocument/2006/relationships" r:embed="rId3"/>
        <a:stretch>
          <a:fillRect/>
        </a:stretch>
      </xdr:blipFill>
      <xdr:spPr>
        <a:xfrm>
          <a:off x="214779" y="697753"/>
          <a:ext cx="4913748" cy="42599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xdr:col>
      <xdr:colOff>1971730</xdr:colOff>
      <xdr:row>23</xdr:row>
      <xdr:rowOff>21755</xdr:rowOff>
    </xdr:to>
    <xdr:pic>
      <xdr:nvPicPr>
        <xdr:cNvPr id="2" name="Picture 1">
          <a:extLst>
            <a:ext uri="{FF2B5EF4-FFF2-40B4-BE49-F238E27FC236}">
              <a16:creationId xmlns:a16="http://schemas.microsoft.com/office/drawing/2014/main" id="{6B55DBF0-2153-42E8-BEC6-F4C9138F3536}"/>
            </a:ext>
          </a:extLst>
        </xdr:cNvPr>
        <xdr:cNvPicPr>
          <a:picLocks noChangeAspect="1"/>
        </xdr:cNvPicPr>
      </xdr:nvPicPr>
      <xdr:blipFill>
        <a:blip xmlns:r="http://schemas.openxmlformats.org/officeDocument/2006/relationships" r:embed="rId1"/>
        <a:stretch>
          <a:fillRect/>
        </a:stretch>
      </xdr:blipFill>
      <xdr:spPr>
        <a:xfrm>
          <a:off x="0" y="571500"/>
          <a:ext cx="5904762" cy="3761905"/>
        </a:xfrm>
        <a:prstGeom prst="rect">
          <a:avLst/>
        </a:prstGeom>
      </xdr:spPr>
    </xdr:pic>
    <xdr:clientData/>
  </xdr:twoCellAnchor>
  <xdr:twoCellAnchor editAs="oneCell">
    <xdr:from>
      <xdr:col>0</xdr:col>
      <xdr:colOff>0</xdr:colOff>
      <xdr:row>4</xdr:row>
      <xdr:rowOff>0</xdr:rowOff>
    </xdr:from>
    <xdr:to>
      <xdr:col>5</xdr:col>
      <xdr:colOff>136370</xdr:colOff>
      <xdr:row>24</xdr:row>
      <xdr:rowOff>15381</xdr:rowOff>
    </xdr:to>
    <xdr:pic>
      <xdr:nvPicPr>
        <xdr:cNvPr id="3" name="Picture 2">
          <a:extLst>
            <a:ext uri="{FF2B5EF4-FFF2-40B4-BE49-F238E27FC236}">
              <a16:creationId xmlns:a16="http://schemas.microsoft.com/office/drawing/2014/main" id="{DCE0514E-D01B-4C50-B95B-6A784DB21C58}"/>
            </a:ext>
          </a:extLst>
        </xdr:cNvPr>
        <xdr:cNvPicPr>
          <a:picLocks noChangeAspect="1"/>
        </xdr:cNvPicPr>
      </xdr:nvPicPr>
      <xdr:blipFill>
        <a:blip xmlns:r="http://schemas.openxmlformats.org/officeDocument/2006/relationships" r:embed="rId2"/>
        <a:stretch>
          <a:fillRect/>
        </a:stretch>
      </xdr:blipFill>
      <xdr:spPr>
        <a:xfrm>
          <a:off x="0" y="571500"/>
          <a:ext cx="7590476" cy="3952381"/>
        </a:xfrm>
        <a:prstGeom prst="rect">
          <a:avLst/>
        </a:prstGeom>
      </xdr:spPr>
    </xdr:pic>
    <xdr:clientData/>
  </xdr:twoCellAnchor>
  <xdr:twoCellAnchor editAs="oneCell">
    <xdr:from>
      <xdr:col>0</xdr:col>
      <xdr:colOff>66675</xdr:colOff>
      <xdr:row>105</xdr:row>
      <xdr:rowOff>177800</xdr:rowOff>
    </xdr:from>
    <xdr:to>
      <xdr:col>0</xdr:col>
      <xdr:colOff>1162050</xdr:colOff>
      <xdr:row>118</xdr:row>
      <xdr:rowOff>66675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B0258FF4-42F8-473C-BF4A-E1D0562B832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6675" y="20180300"/>
              <a:ext cx="1104900" cy="244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44450</xdr:colOff>
      <xdr:row>105</xdr:row>
      <xdr:rowOff>149225</xdr:rowOff>
    </xdr:from>
    <xdr:to>
      <xdr:col>9</xdr:col>
      <xdr:colOff>546100</xdr:colOff>
      <xdr:row>120</xdr:row>
      <xdr:rowOff>34925</xdr:rowOff>
    </xdr:to>
    <xdr:graphicFrame macro="">
      <xdr:nvGraphicFramePr>
        <xdr:cNvPr id="5" name="Chart 4">
          <a:extLst>
            <a:ext uri="{FF2B5EF4-FFF2-40B4-BE49-F238E27FC236}">
              <a16:creationId xmlns:a16="http://schemas.microsoft.com/office/drawing/2014/main" id="{E45409D1-6D20-AFAA-DA6A-FFA66916B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4</xdr:col>
      <xdr:colOff>1018334</xdr:colOff>
      <xdr:row>26</xdr:row>
      <xdr:rowOff>177236</xdr:rowOff>
    </xdr:to>
    <xdr:pic>
      <xdr:nvPicPr>
        <xdr:cNvPr id="2" name="Picture 1">
          <a:extLst>
            <a:ext uri="{FF2B5EF4-FFF2-40B4-BE49-F238E27FC236}">
              <a16:creationId xmlns:a16="http://schemas.microsoft.com/office/drawing/2014/main" id="{36753436-9CD3-450B-8A96-073DCD0C4784}"/>
            </a:ext>
          </a:extLst>
        </xdr:cNvPr>
        <xdr:cNvPicPr>
          <a:picLocks noChangeAspect="1"/>
        </xdr:cNvPicPr>
      </xdr:nvPicPr>
      <xdr:blipFill>
        <a:blip xmlns:r="http://schemas.openxmlformats.org/officeDocument/2006/relationships" r:embed="rId1"/>
        <a:stretch>
          <a:fillRect/>
        </a:stretch>
      </xdr:blipFill>
      <xdr:spPr>
        <a:xfrm>
          <a:off x="0" y="3238500"/>
          <a:ext cx="6723809" cy="45142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PSTONE%20PROJECT/RETAIL%20ANALYTICS/SQL%20Results/EDA%204.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2.916825115739" createdVersion="6" refreshedVersion="6" minRefreshableVersion="3" recordCount="109" xr:uid="{60A04D36-4BF0-46E9-87D2-EF765E47FD63}">
  <cacheSource type="worksheet">
    <worksheetSource ref="A1:J110" sheet="EDA 4" r:id="rId2"/>
  </cacheSource>
  <cacheFields count="10">
    <cacheField name="productCode" numFmtId="0">
      <sharedItems/>
    </cacheField>
    <cacheField name="productName" numFmtId="0">
      <sharedItems/>
    </cacheField>
    <cacheField name="productLine" numFmtId="0">
      <sharedItems count="7">
        <s v="Classic Cars"/>
        <s v="Vintage Cars"/>
        <s v="Planes"/>
        <s v="Trucks and Buses"/>
        <s v="Motorcycles"/>
        <s v="Ships"/>
        <s v="Trains"/>
      </sharedItems>
    </cacheField>
    <cacheField name="productVendor" numFmtId="0">
      <sharedItems/>
    </cacheField>
    <cacheField name="productScale" numFmtId="0">
      <sharedItems containsSemiMixedTypes="0" containsDate="1" containsString="0" containsMixedTypes="1" minDate="1899-12-30T01:10:00" maxDate="1899-12-30T01:24:00" count="8">
        <d v="1899-12-30T01:18:00"/>
        <n v="0.52777777777777779"/>
        <d v="1899-12-30T01:50:00"/>
        <d v="1899-12-30T01:10:00"/>
        <d v="1899-12-30T01:12:00"/>
        <d v="1899-12-30T01:24:00"/>
        <n v="9.1666666666666674E-2"/>
        <d v="1899-12-30T01:32:00"/>
      </sharedItems>
    </cacheField>
    <cacheField name="OrderVolume" numFmtId="0">
      <sharedItems containsSemiMixedTypes="0" containsString="0" containsNumber="1" containsInteger="1" minValue="24" maxValue="53"/>
    </cacheField>
    <cacheField name="Total_QuantityOrdered" numFmtId="0">
      <sharedItems containsSemiMixedTypes="0" containsString="0" containsNumber="1" containsInteger="1" minValue="767" maxValue="1808"/>
    </cacheField>
    <cacheField name="MSRP" numFmtId="0">
      <sharedItems containsSemiMixedTypes="0" containsString="0" containsNumber="1" minValue="33.19" maxValue="214.3"/>
    </cacheField>
    <cacheField name="buyPrice" numFmtId="0">
      <sharedItems containsSemiMixedTypes="0" containsString="0" containsNumber="1" minValue="15.91" maxValue="103.42"/>
    </cacheField>
    <cacheField name="Discount_perc" numFmtId="0">
      <sharedItems containsSemiMixedTypes="0" containsString="0" containsNumber="1" minValue="30" maxValue="6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3.299792129626" createdVersion="6" refreshedVersion="6" minRefreshableVersion="3" recordCount="13" xr:uid="{B430C884-E811-4C23-AF68-245B4A12BC1E}">
  <cacheSource type="worksheet">
    <worksheetSource ref="A24:D37" sheet="EDA-7"/>
  </cacheSource>
  <cacheFields count="4">
    <cacheField name="territory" numFmtId="0">
      <sharedItems count="4">
        <s v="APAC"/>
        <s v="EMEA"/>
        <s v="Japan"/>
        <s v="NA"/>
      </sharedItems>
    </cacheField>
    <cacheField name="city" numFmtId="0">
      <sharedItems count="7">
        <s v="Sydney"/>
        <s v="London"/>
        <s v="Paris"/>
        <s v="Tokyo"/>
        <s v="Boston"/>
        <s v="NYC"/>
        <s v="San Francisco"/>
      </sharedItems>
    </cacheField>
    <cacheField name="Status" numFmtId="0">
      <sharedItems count="2">
        <s v="Failure"/>
        <s v="Success"/>
      </sharedItems>
    </cacheField>
    <cacheField name="count(*)" numFmtId="0">
      <sharedItems containsSemiMixedTypes="0" containsString="0" containsNumber="1" containsInteger="1" minValue="12" maxValue="934" count="13">
        <n v="24"/>
        <n v="346"/>
        <n v="36"/>
        <n v="420"/>
        <n v="25"/>
        <n v="934"/>
        <n v="137"/>
        <n v="14"/>
        <n v="262"/>
        <n v="26"/>
        <n v="327"/>
        <n v="12"/>
        <n v="43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4.75527858796" createdVersion="6" refreshedVersion="6" minRefreshableVersion="3" recordCount="77" xr:uid="{BBFB31CE-3040-4891-B752-24A2FAE3788C}">
  <cacheSource type="worksheet">
    <worksheetSource ref="A27:D104" sheet="EDA-8"/>
  </cacheSource>
  <cacheFields count="4">
    <cacheField name="city" numFmtId="0">
      <sharedItems count="7">
        <s v="Boston"/>
        <s v="London"/>
        <s v="NYC"/>
        <s v="Paris"/>
        <s v="San Francisco"/>
        <s v="Sydney"/>
        <s v="Tokyo"/>
      </sharedItems>
    </cacheField>
    <cacheField name="count(os.ordernumber)" numFmtId="0">
      <sharedItems containsSemiMixedTypes="0" containsString="0" containsNumber="1" containsInteger="1" minValue="1" maxValue="186"/>
    </cacheField>
    <cacheField name="sum(os.TotalOrderValue)" numFmtId="0">
      <sharedItems containsSemiMixedTypes="0" containsString="0" containsNumber="1" minValue="2611.84" maxValue="597914.43000000005"/>
    </cacheField>
    <cacheField name="Mon" numFmtId="0">
      <sharedItems containsSemiMixedTypes="0" containsString="0" containsNumber="1" containsInteger="1" minValue="1" maxValue="12" count="12">
        <n v="1"/>
        <n v="3"/>
        <n v="4"/>
        <n v="5"/>
        <n v="6"/>
        <n v="7"/>
        <n v="8"/>
        <n v="9"/>
        <n v="10"/>
        <n v="11"/>
        <n v="12"/>
        <n v="2"/>
      </sharedItems>
    </cacheField>
  </cacheFields>
  <extLst>
    <ext xmlns:x14="http://schemas.microsoft.com/office/spreadsheetml/2009/9/main" uri="{725AE2AE-9491-48be-B2B4-4EB974FC3084}">
      <x14:pivotCacheDefinition pivotCacheId="99657039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5.366557870373" createdVersion="6" refreshedVersion="6" minRefreshableVersion="3" recordCount="80" xr:uid="{EFC8B80B-FEED-43CF-A032-F5EB9E76B07D}">
  <cacheSource type="worksheet">
    <worksheetSource ref="A24:J104" sheet="EDA 12"/>
  </cacheSource>
  <cacheFields count="10">
    <cacheField name="Customer City" numFmtId="0">
      <sharedItems/>
    </cacheField>
    <cacheField name="Office City" numFmtId="0">
      <sharedItems/>
    </cacheField>
    <cacheField name="Customer Country" numFmtId="0">
      <sharedItems/>
    </cacheField>
    <cacheField name="Office Country" numFmtId="0">
      <sharedItems/>
    </cacheField>
    <cacheField name="customer_Volume" numFmtId="0">
      <sharedItems containsSemiMixedTypes="0" containsString="0" containsNumber="1" containsInteger="1" minValue="1" maxValue="5"/>
    </cacheField>
    <cacheField name="Order_volume" numFmtId="0">
      <sharedItems containsSemiMixedTypes="0" containsString="0" containsNumber="1" containsInteger="1" minValue="1" maxValue="31"/>
    </cacheField>
    <cacheField name="Product_volume" numFmtId="0">
      <sharedItems containsSemiMixedTypes="0" containsString="0" containsNumber="1" containsInteger="1" minValue="3" maxValue="108"/>
    </cacheField>
    <cacheField name="Revenue" numFmtId="0">
      <sharedItems containsSemiMixedTypes="0" containsString="0" containsNumber="1" minValue="7918.6" maxValue="979880.77"/>
    </cacheField>
    <cacheField name="City - same or Different" numFmtId="0">
      <sharedItems count="2">
        <s v="Different City"/>
        <s v="Same City"/>
      </sharedItems>
    </cacheField>
    <cacheField name="Country - same or Different" numFmtId="0">
      <sharedItems count="2">
        <s v="Different Country"/>
        <s v="Same Country"/>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45.403853587966" createdVersion="6" refreshedVersion="6" minRefreshableVersion="3" recordCount="43" xr:uid="{C25425E6-8E78-4F22-B946-B98DFC93E89D}">
  <cacheSource type="worksheet">
    <worksheetSource ref="A33:C76" sheet="EDA 10"/>
  </cacheSource>
  <cacheFields count="3">
    <cacheField name="Territory" numFmtId="0">
      <sharedItems count="4">
        <s v="APAC"/>
        <s v="EMEA"/>
        <s v="Japan"/>
        <s v="NA"/>
      </sharedItems>
    </cacheField>
    <cacheField name="Month" numFmtId="0">
      <sharedItems containsSemiMixedTypes="0" containsString="0" containsNumber="1" containsInteger="1" minValue="1" maxValue="12" count="12">
        <n v="1"/>
        <n v="2"/>
        <n v="3"/>
        <n v="4"/>
        <n v="5"/>
        <n v="6"/>
        <n v="7"/>
        <n v="9"/>
        <n v="11"/>
        <n v="12"/>
        <n v="8"/>
        <n v="10"/>
      </sharedItems>
    </cacheField>
    <cacheField name="Revenue" numFmtId="0">
      <sharedItems containsSemiMixedTypes="0" containsString="0" containsNumber="1" minValue="2611.84" maxValue="965730.45"/>
    </cacheField>
  </cacheFields>
  <extLst>
    <ext xmlns:x14="http://schemas.microsoft.com/office/spreadsheetml/2009/9/main" uri="{725AE2AE-9491-48be-B2B4-4EB974FC3084}">
      <x14:pivotCacheDefinition pivotCacheId="1020924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S18_3232"/>
    <s v="1992 Ferrari 360 Spider red"/>
    <x v="0"/>
    <s v="Unimax Art Galleries"/>
    <x v="0"/>
    <n v="53"/>
    <n v="1808"/>
    <n v="169.34"/>
    <n v="77.900000000000006"/>
    <n v="54"/>
  </r>
  <r>
    <s v="S18_1342"/>
    <s v="1937 Lincoln Berline"/>
    <x v="1"/>
    <s v="Motor City Art Classics"/>
    <x v="0"/>
    <n v="28"/>
    <n v="1111"/>
    <n v="102.74"/>
    <n v="60.62"/>
    <n v="41"/>
  </r>
  <r>
    <s v="S700_4002"/>
    <s v="American Airlines: MD-11S"/>
    <x v="2"/>
    <s v="Second Gear Diecast"/>
    <x v="1"/>
    <n v="28"/>
    <n v="1085"/>
    <n v="74.03"/>
    <n v="36.270000000000003"/>
    <n v="51.01"/>
  </r>
  <r>
    <s v="S18_3856"/>
    <s v="1941 Chevrolet Special Deluxe Cabriolet"/>
    <x v="1"/>
    <s v="Exoto Designs"/>
    <x v="0"/>
    <n v="28"/>
    <n v="1076"/>
    <n v="105.87"/>
    <n v="64.58"/>
    <n v="39"/>
  </r>
  <r>
    <s v="S50_1341"/>
    <s v="1930 Buick Marquette Phaeton"/>
    <x v="1"/>
    <s v="Studio M Art Models"/>
    <x v="2"/>
    <n v="28"/>
    <n v="1074"/>
    <n v="43.64"/>
    <n v="27.06"/>
    <n v="37.99"/>
  </r>
  <r>
    <s v="S18_4600"/>
    <s v="1940s Ford truck"/>
    <x v="3"/>
    <s v="Motor City Art Classics"/>
    <x v="0"/>
    <n v="28"/>
    <n v="1061"/>
    <n v="121.08"/>
    <n v="84.76"/>
    <n v="30"/>
  </r>
  <r>
    <s v="S10_1678"/>
    <s v="1969 Harley Davidson Ultimate Chopper"/>
    <x v="4"/>
    <s v="Min Lin Diecast"/>
    <x v="3"/>
    <n v="28"/>
    <n v="1057"/>
    <n v="95.7"/>
    <n v="48.81"/>
    <n v="49"/>
  </r>
  <r>
    <s v="S12_4473"/>
    <s v="1957 Chevy Pickup"/>
    <x v="3"/>
    <s v="Exoto Designs"/>
    <x v="4"/>
    <n v="28"/>
    <n v="1056"/>
    <n v="118.5"/>
    <n v="55.7"/>
    <n v="53"/>
  </r>
  <r>
    <s v="S18_2319"/>
    <s v="1964 Mercedes Tour Bus"/>
    <x v="3"/>
    <s v="Unimax Art Galleries"/>
    <x v="0"/>
    <n v="28"/>
    <n v="1053"/>
    <n v="122.73"/>
    <n v="74.86"/>
    <n v="39"/>
  </r>
  <r>
    <s v="S24_3856"/>
    <s v="1956 Porsche 356A Coupe"/>
    <x v="0"/>
    <s v="Classic Metal Creations"/>
    <x v="0"/>
    <n v="27"/>
    <n v="1052"/>
    <n v="140.43"/>
    <n v="98.3"/>
    <n v="30"/>
  </r>
  <r>
    <s v="S24_3949"/>
    <s v="Corsair F4U ( Bird Cage)"/>
    <x v="2"/>
    <s v="Second Gear Diecast"/>
    <x v="5"/>
    <n v="28"/>
    <n v="1051"/>
    <n v="68.239999999999995"/>
    <n v="29.34"/>
    <n v="57"/>
  </r>
  <r>
    <s v="S700_3167"/>
    <s v="F/A 18 Hornet 1/72"/>
    <x v="2"/>
    <s v="Motor City Art Classics"/>
    <x v="6"/>
    <n v="28"/>
    <n v="1047"/>
    <n v="80"/>
    <n v="54.4"/>
    <n v="32"/>
  </r>
  <r>
    <s v="S18_1662"/>
    <s v="1980s Black Hawk Helicopter"/>
    <x v="2"/>
    <s v="Red Start Diecast"/>
    <x v="0"/>
    <n v="28"/>
    <n v="1040"/>
    <n v="157.69"/>
    <n v="77.27"/>
    <n v="51"/>
  </r>
  <r>
    <s v="S18_2949"/>
    <s v="1913 Ford Model T Speedster"/>
    <x v="1"/>
    <s v="Carousel DieCast Legends"/>
    <x v="0"/>
    <n v="28"/>
    <n v="1038"/>
    <n v="101.31"/>
    <n v="60.78"/>
    <n v="40.01"/>
  </r>
  <r>
    <s v="S24_1578"/>
    <s v="1997 BMW R 1100 S"/>
    <x v="4"/>
    <s v="Autoart Studio Design"/>
    <x v="5"/>
    <n v="28"/>
    <n v="1033"/>
    <n v="112.7"/>
    <n v="60.86"/>
    <n v="46"/>
  </r>
  <r>
    <s v="S10_4757"/>
    <s v="1972 Alfa Romeo GTA"/>
    <x v="0"/>
    <s v="Motor City Art Classics"/>
    <x v="3"/>
    <n v="28"/>
    <n v="1030"/>
    <n v="136"/>
    <n v="85.68"/>
    <n v="37"/>
  </r>
  <r>
    <s v="S24_2300"/>
    <s v="1962 Volkswagen Microbus"/>
    <x v="3"/>
    <s v="Autoart Studio Design"/>
    <x v="5"/>
    <n v="28"/>
    <n v="1029"/>
    <n v="127.79"/>
    <n v="61.34"/>
    <n v="52"/>
  </r>
  <r>
    <s v="S12_2823"/>
    <s v="2002 Suzuki XREO"/>
    <x v="4"/>
    <s v="Unimax Art Galleries"/>
    <x v="4"/>
    <n v="28"/>
    <n v="1028"/>
    <n v="150.62"/>
    <n v="66.27"/>
    <n v="56"/>
  </r>
  <r>
    <s v="S700_2610"/>
    <s v="The USS Constitution Ship"/>
    <x v="5"/>
    <s v="Red Start Diecast"/>
    <x v="1"/>
    <n v="27"/>
    <n v="1020"/>
    <n v="72.28"/>
    <n v="33.97"/>
    <n v="53"/>
  </r>
  <r>
    <s v="S12_1108"/>
    <s v="2001 Ferrari Enzo"/>
    <x v="0"/>
    <s v="Second Gear Diecast"/>
    <x v="4"/>
    <n v="27"/>
    <n v="1019"/>
    <n v="207.8"/>
    <n v="95.59"/>
    <n v="54"/>
  </r>
  <r>
    <s v="S24_2000"/>
    <s v="1960 BSA Gold Star DBD34"/>
    <x v="4"/>
    <s v="Highway 66 Mini Classics"/>
    <x v="5"/>
    <n v="28"/>
    <n v="1015"/>
    <n v="76.17"/>
    <n v="37.32"/>
    <n v="51"/>
  </r>
  <r>
    <s v="S32_1374"/>
    <s v="1997 BMW F650 ST"/>
    <x v="4"/>
    <s v="Exoto Designs"/>
    <x v="7"/>
    <n v="28"/>
    <n v="1014"/>
    <n v="99.89"/>
    <n v="66.92"/>
    <n v="33.01"/>
  </r>
  <r>
    <s v="S18_4721"/>
    <s v="1957 Corvette Convertible"/>
    <x v="0"/>
    <s v="Classic Metal Creations"/>
    <x v="0"/>
    <n v="27"/>
    <n v="1013"/>
    <n v="148.80000000000001"/>
    <n v="69.930000000000007"/>
    <n v="53"/>
  </r>
  <r>
    <s v="S24_2011"/>
    <s v="18th century schooner"/>
    <x v="5"/>
    <s v="Carousel DieCast Legends"/>
    <x v="5"/>
    <n v="27"/>
    <n v="1011"/>
    <n v="122.89"/>
    <n v="82.34"/>
    <n v="33"/>
  </r>
  <r>
    <s v="S24_4278"/>
    <s v="1900s Vintage Tri-Plane"/>
    <x v="2"/>
    <s v="Unimax Art Galleries"/>
    <x v="5"/>
    <n v="28"/>
    <n v="1009"/>
    <n v="72.45"/>
    <n v="36.229999999999997"/>
    <n v="49.99"/>
  </r>
  <r>
    <s v="S10_2016"/>
    <s v="1996 Moto Guzzi 1100i"/>
    <x v="4"/>
    <s v="Highway 66 Mini Classics"/>
    <x v="3"/>
    <n v="28"/>
    <n v="999"/>
    <n v="118.94"/>
    <n v="68.989999999999995"/>
    <n v="42"/>
  </r>
  <r>
    <s v="S18_1097"/>
    <s v="1940 Ford Pickup Truck"/>
    <x v="3"/>
    <s v="Studio M Art Models"/>
    <x v="0"/>
    <n v="28"/>
    <n v="999"/>
    <n v="116.67"/>
    <n v="58.33"/>
    <n v="50"/>
  </r>
  <r>
    <s v="S18_2432"/>
    <s v="1926 Ford Fire Engine"/>
    <x v="3"/>
    <s v="Carousel DieCast Legends"/>
    <x v="0"/>
    <n v="28"/>
    <n v="998"/>
    <n v="60.77"/>
    <n v="24.92"/>
    <n v="58.99"/>
  </r>
  <r>
    <s v="S700_2824"/>
    <s v="1982 Camaro Z28"/>
    <x v="0"/>
    <s v="Carousel DieCast Legends"/>
    <x v="0"/>
    <n v="28"/>
    <n v="997"/>
    <n v="101.15"/>
    <n v="46.53"/>
    <n v="54"/>
  </r>
  <r>
    <s v="S18_4668"/>
    <s v="1939 Cadillac Limousine"/>
    <x v="1"/>
    <s v="Studio M Art Models"/>
    <x v="0"/>
    <n v="28"/>
    <n v="995"/>
    <n v="50.31"/>
    <n v="23.14"/>
    <n v="54.01"/>
  </r>
  <r>
    <s v="S50_4713"/>
    <s v="2002 Yamaha YZR M1"/>
    <x v="4"/>
    <s v="Autoart Studio Design"/>
    <x v="2"/>
    <n v="27"/>
    <n v="992"/>
    <n v="81.36"/>
    <n v="34.17"/>
    <n v="58"/>
  </r>
  <r>
    <s v="S12_4675"/>
    <s v="1969 Dodge Charger"/>
    <x v="0"/>
    <s v="Welly Diecast Productions"/>
    <x v="4"/>
    <n v="27"/>
    <n v="992"/>
    <n v="115.16"/>
    <n v="58.73"/>
    <n v="49"/>
  </r>
  <r>
    <s v="S18_3320"/>
    <s v="1917 Maxwell Touring Car"/>
    <x v="1"/>
    <s v="Exoto Designs"/>
    <x v="0"/>
    <n v="28"/>
    <n v="992"/>
    <n v="99.21"/>
    <n v="57.54"/>
    <n v="42"/>
  </r>
  <r>
    <s v="S24_3151"/>
    <s v="1912 Ford Model T Delivery Wagon"/>
    <x v="1"/>
    <s v="Min Lin Diecast"/>
    <x v="5"/>
    <n v="27"/>
    <n v="991"/>
    <n v="88.51"/>
    <n v="46.91"/>
    <n v="47"/>
  </r>
  <r>
    <s v="S18_4522"/>
    <s v="1904 Buick Runabout"/>
    <x v="1"/>
    <s v="Exoto Designs"/>
    <x v="0"/>
    <n v="27"/>
    <n v="990"/>
    <n v="87.77"/>
    <n v="52.66"/>
    <n v="40"/>
  </r>
  <r>
    <s v="S32_3522"/>
    <s v="1996 Peterbilt 379 Stake Bed with Outrigger"/>
    <x v="3"/>
    <s v="Red Start Diecast"/>
    <x v="7"/>
    <n v="28"/>
    <n v="988"/>
    <n v="64.64"/>
    <n v="33.61"/>
    <n v="48"/>
  </r>
  <r>
    <s v="S18_2238"/>
    <s v="1998 Chrysler Plymouth Prowler"/>
    <x v="0"/>
    <s v="Gearbox Collectibles"/>
    <x v="0"/>
    <n v="28"/>
    <n v="986"/>
    <n v="163.72999999999999"/>
    <n v="101.51"/>
    <n v="38"/>
  </r>
  <r>
    <s v="S10_4698"/>
    <s v="2003 Harley-Davidson Eagle Drag Bike"/>
    <x v="4"/>
    <s v="Red Start Diecast"/>
    <x v="3"/>
    <n v="28"/>
    <n v="985"/>
    <n v="193.66"/>
    <n v="91.02"/>
    <n v="53"/>
  </r>
  <r>
    <s v="S18_2957"/>
    <s v="1934 Ford V8 Coupe"/>
    <x v="1"/>
    <s v="Min Lin Diecast"/>
    <x v="0"/>
    <n v="28"/>
    <n v="985"/>
    <n v="62.46"/>
    <n v="34.35"/>
    <n v="45"/>
  </r>
  <r>
    <s v="S700_2466"/>
    <s v="America West Airlines B757-200"/>
    <x v="2"/>
    <s v="Motor City Art Classics"/>
    <x v="1"/>
    <n v="28"/>
    <n v="984"/>
    <n v="99.72"/>
    <n v="68.8"/>
    <n v="31.01"/>
  </r>
  <r>
    <s v="S24_2840"/>
    <s v="1958 Chevy Corvette Limited Edition"/>
    <x v="0"/>
    <s v="Carousel DieCast Legends"/>
    <x v="5"/>
    <n v="28"/>
    <n v="983"/>
    <n v="35.36"/>
    <n v="15.91"/>
    <n v="55.01"/>
  </r>
  <r>
    <s v="S24_4258"/>
    <s v="1936 Chrysler Airflow"/>
    <x v="1"/>
    <s v="Second Gear Diecast"/>
    <x v="5"/>
    <n v="28"/>
    <n v="983"/>
    <n v="97.39"/>
    <n v="57.46"/>
    <n v="41"/>
  </r>
  <r>
    <s v="S50_1392"/>
    <s v="Diamond T620 Semi-Skirted Tanker"/>
    <x v="3"/>
    <s v="Highway 66 Mini Classics"/>
    <x v="2"/>
    <n v="28"/>
    <n v="979"/>
    <n v="115.75"/>
    <n v="68.290000000000006"/>
    <n v="41"/>
  </r>
  <r>
    <s v="S24_1444"/>
    <s v="1970 Dodge Coronet"/>
    <x v="0"/>
    <s v="Highway 66 Mini Classics"/>
    <x v="5"/>
    <n v="28"/>
    <n v="976"/>
    <n v="57.8"/>
    <n v="32.369999999999997"/>
    <n v="44"/>
  </r>
  <r>
    <s v="S18_3278"/>
    <s v="1969 Dodge Super Bee"/>
    <x v="0"/>
    <s v="Min Lin Diecast"/>
    <x v="0"/>
    <n v="27"/>
    <n v="974"/>
    <n v="80.41"/>
    <n v="49.05"/>
    <n v="39"/>
  </r>
  <r>
    <s v="S700_2834"/>
    <s v="ATA: B757-300"/>
    <x v="2"/>
    <s v="Highway 66 Mini Classics"/>
    <x v="1"/>
    <n v="28"/>
    <n v="973"/>
    <n v="118.65"/>
    <n v="59.33"/>
    <n v="50"/>
  </r>
  <r>
    <s v="S24_1785"/>
    <s v="1928 British Royal Navy Airplane"/>
    <x v="2"/>
    <s v="Classic Metal Creations"/>
    <x v="5"/>
    <n v="28"/>
    <n v="972"/>
    <n v="109.42"/>
    <n v="66.739999999999995"/>
    <n v="39.01"/>
  </r>
  <r>
    <s v="S32_4289"/>
    <s v="1928 Ford Phaeton Deluxe"/>
    <x v="1"/>
    <s v="Highway 66 Mini Classics"/>
    <x v="7"/>
    <n v="28"/>
    <n v="972"/>
    <n v="68.790000000000006"/>
    <n v="33.020000000000003"/>
    <n v="52"/>
  </r>
  <r>
    <s v="S18_1889"/>
    <s v="1948 Porsche 356-A Roadster"/>
    <x v="0"/>
    <s v="Gearbox Collectibles"/>
    <x v="0"/>
    <n v="27"/>
    <n v="972"/>
    <n v="77"/>
    <n v="53.9"/>
    <n v="30"/>
  </r>
  <r>
    <s v="S12_1666"/>
    <s v="1958 Setra Bus"/>
    <x v="3"/>
    <s v="Welly Diecast Productions"/>
    <x v="4"/>
    <n v="28"/>
    <n v="972"/>
    <n v="136.66999999999999"/>
    <n v="77.900000000000006"/>
    <n v="43"/>
  </r>
  <r>
    <s v="S24_3371"/>
    <s v="1971 Alpine Renault 1600s"/>
    <x v="0"/>
    <s v="Welly Diecast Productions"/>
    <x v="5"/>
    <n v="27"/>
    <n v="969"/>
    <n v="61.23"/>
    <n v="38.58"/>
    <n v="36.99"/>
  </r>
  <r>
    <s v="S18_3029"/>
    <s v="1999 Yamaha Speed Boat"/>
    <x v="5"/>
    <s v="Min Lin Diecast"/>
    <x v="0"/>
    <n v="28"/>
    <n v="966"/>
    <n v="86.02"/>
    <n v="51.61"/>
    <n v="40"/>
  </r>
  <r>
    <s v="S50_1514"/>
    <s v="1962 City of Detroit Streetcar"/>
    <x v="6"/>
    <s v="Classic Metal Creations"/>
    <x v="2"/>
    <n v="27"/>
    <n v="966"/>
    <n v="58.58"/>
    <n v="37.49"/>
    <n v="36"/>
  </r>
  <r>
    <s v="S12_3891"/>
    <s v="1969 Ford Falcon"/>
    <x v="0"/>
    <s v="Second Gear Diecast"/>
    <x v="4"/>
    <n v="27"/>
    <n v="965"/>
    <n v="173.02"/>
    <n v="83.05"/>
    <n v="52"/>
  </r>
  <r>
    <s v="S12_3148"/>
    <s v="1969 Corvair Monza"/>
    <x v="0"/>
    <s v="Welly Diecast Productions"/>
    <x v="0"/>
    <n v="27"/>
    <n v="963"/>
    <n v="151.08000000000001"/>
    <n v="89.14"/>
    <n v="41"/>
  </r>
  <r>
    <s v="S10_1949"/>
    <s v="1952 Alpine Renault 1300"/>
    <x v="0"/>
    <s v="Classic Metal Creations"/>
    <x v="3"/>
    <n v="28"/>
    <n v="961"/>
    <n v="214.3"/>
    <n v="98.58"/>
    <n v="54"/>
  </r>
  <r>
    <s v="S18_1367"/>
    <s v="1936 Mercedes-Benz 500K Special Roadster"/>
    <x v="1"/>
    <s v="Studio M Art Models"/>
    <x v="0"/>
    <n v="28"/>
    <n v="960"/>
    <n v="53.91"/>
    <n v="24.26"/>
    <n v="55"/>
  </r>
  <r>
    <s v="S72_1253"/>
    <s v="Boeing X-32A JSF"/>
    <x v="2"/>
    <s v="Motor City Art Classics"/>
    <x v="6"/>
    <n v="28"/>
    <n v="960"/>
    <n v="49.66"/>
    <n v="32.770000000000003"/>
    <n v="34.01"/>
  </r>
  <r>
    <s v="S18_3782"/>
    <s v="1957 Vespa GS150"/>
    <x v="4"/>
    <s v="Studio M Art Models"/>
    <x v="0"/>
    <n v="27"/>
    <n v="959"/>
    <n v="62.17"/>
    <n v="32.950000000000003"/>
    <n v="47"/>
  </r>
  <r>
    <s v="S72_3212"/>
    <s v="Pont Yacht"/>
    <x v="5"/>
    <s v="Unimax Art Galleries"/>
    <x v="6"/>
    <n v="27"/>
    <n v="958"/>
    <n v="54.6"/>
    <n v="33.299999999999997"/>
    <n v="39.01"/>
  </r>
  <r>
    <s v="S18_2325"/>
    <s v="1932 Model A Ford J-Coupe"/>
    <x v="1"/>
    <s v="Autoart Studio Design"/>
    <x v="0"/>
    <n v="28"/>
    <n v="957"/>
    <n v="127.13"/>
    <n v="58.48"/>
    <n v="54"/>
  </r>
  <r>
    <s v="S24_2022"/>
    <s v="1938 Cadillac V-16 Presidential Limousine"/>
    <x v="1"/>
    <s v="Classic Metal Creations"/>
    <x v="5"/>
    <n v="28"/>
    <n v="955"/>
    <n v="44.8"/>
    <n v="20.61"/>
    <n v="54"/>
  </r>
  <r>
    <s v="S32_2509"/>
    <s v="1954 Greyhound Scenicruiser"/>
    <x v="3"/>
    <s v="Classic Metal Creations"/>
    <x v="7"/>
    <n v="28"/>
    <n v="955"/>
    <n v="54.11"/>
    <n v="25.98"/>
    <n v="51.99"/>
  </r>
  <r>
    <s v="S700_3505"/>
    <s v="The Titanic"/>
    <x v="5"/>
    <s v="Carousel DieCast Legends"/>
    <x v="1"/>
    <n v="27"/>
    <n v="952"/>
    <n v="100.17"/>
    <n v="51.09"/>
    <n v="49"/>
  </r>
  <r>
    <s v="S24_2766"/>
    <s v="1949 Jaguar XK 120"/>
    <x v="0"/>
    <s v="Classic Metal Creations"/>
    <x v="5"/>
    <n v="25"/>
    <n v="949"/>
    <n v="90.87"/>
    <n v="47.25"/>
    <n v="48"/>
  </r>
  <r>
    <s v="S18_3685"/>
    <s v="1948 Porsche Type 356 Roadster"/>
    <x v="0"/>
    <s v="Gearbox Collectibles"/>
    <x v="0"/>
    <n v="25"/>
    <n v="948"/>
    <n v="141.28"/>
    <n v="62.16"/>
    <n v="56"/>
  </r>
  <r>
    <s v="S24_2360"/>
    <s v="1982 Ducati 900 Monster"/>
    <x v="4"/>
    <s v="Highway 66 Mini Classics"/>
    <x v="5"/>
    <n v="27"/>
    <n v="947"/>
    <n v="69.260000000000005"/>
    <n v="47.1"/>
    <n v="32"/>
  </r>
  <r>
    <s v="S18_1129"/>
    <s v="1993 Mazda RX-7"/>
    <x v="0"/>
    <s v="Highway 66 Mini Classics"/>
    <x v="0"/>
    <n v="27"/>
    <n v="947"/>
    <n v="141.54"/>
    <n v="83.51"/>
    <n v="41"/>
  </r>
  <r>
    <s v="S18_2625"/>
    <s v="1936 Harley Davidson El Knucklehead"/>
    <x v="4"/>
    <s v="Welly Diecast Productions"/>
    <x v="0"/>
    <n v="28"/>
    <n v="945"/>
    <n v="60.57"/>
    <n v="24.23"/>
    <n v="60"/>
  </r>
  <r>
    <s v="S18_4027"/>
    <s v="1970 Triumph Spitfire"/>
    <x v="0"/>
    <s v="Min Lin Diecast"/>
    <x v="0"/>
    <n v="27"/>
    <n v="945"/>
    <n v="143.62"/>
    <n v="91.92"/>
    <n v="36"/>
  </r>
  <r>
    <s v="S24_4620"/>
    <s v="1961 Chevrolet Impala"/>
    <x v="0"/>
    <s v="Classic Metal Creations"/>
    <x v="0"/>
    <n v="27"/>
    <n v="941"/>
    <n v="80.84"/>
    <n v="32.33"/>
    <n v="60.01"/>
  </r>
  <r>
    <s v="S24_2841"/>
    <s v="1900s Vintage Bi-Plane"/>
    <x v="2"/>
    <s v="Autoart Studio Design"/>
    <x v="5"/>
    <n v="28"/>
    <n v="940"/>
    <n v="68.510000000000005"/>
    <n v="34.25"/>
    <n v="50.01"/>
  </r>
  <r>
    <s v="S24_1937"/>
    <s v="1939 Chevrolet Deluxe Coupe"/>
    <x v="1"/>
    <s v="Motor City Art Classics"/>
    <x v="5"/>
    <n v="28"/>
    <n v="937"/>
    <n v="33.19"/>
    <n v="22.57"/>
    <n v="32"/>
  </r>
  <r>
    <s v="S700_1138"/>
    <s v="The Schooner Bluenose"/>
    <x v="5"/>
    <s v="Autoart Studio Design"/>
    <x v="1"/>
    <n v="27"/>
    <n v="934"/>
    <n v="66.67"/>
    <n v="34"/>
    <n v="49"/>
  </r>
  <r>
    <s v="S32_3207"/>
    <s v="1950's Chicago Surface Lines Streetcar"/>
    <x v="6"/>
    <s v="Gearbox Collectibles"/>
    <x v="7"/>
    <n v="27"/>
    <n v="934"/>
    <n v="62.14"/>
    <n v="26.72"/>
    <n v="57"/>
  </r>
  <r>
    <s v="S12_1099"/>
    <s v="1968 Ford Mustang"/>
    <x v="0"/>
    <s v="Autoart Studio Design"/>
    <x v="4"/>
    <n v="27"/>
    <n v="933"/>
    <n v="194.57"/>
    <n v="95.34"/>
    <n v="51"/>
  </r>
  <r>
    <s v="S10_4962"/>
    <s v="1962 LanciaA Delta 16V"/>
    <x v="0"/>
    <s v="Second Gear Diecast"/>
    <x v="3"/>
    <n v="28"/>
    <n v="932"/>
    <n v="147.74"/>
    <n v="103.42"/>
    <n v="30"/>
  </r>
  <r>
    <s v="S12_3380"/>
    <s v="1968 Dodge Charger"/>
    <x v="0"/>
    <s v="Welly Diecast Productions"/>
    <x v="4"/>
    <n v="27"/>
    <n v="925"/>
    <n v="117.44"/>
    <n v="75.16"/>
    <n v="36"/>
  </r>
  <r>
    <s v="S24_3816"/>
    <s v="1940 Ford Delivery Sedan"/>
    <x v="1"/>
    <s v="Carousel DieCast Legends"/>
    <x v="5"/>
    <n v="28"/>
    <n v="923"/>
    <n v="83.86"/>
    <n v="48.64"/>
    <n v="42"/>
  </r>
  <r>
    <s v="S18_1749"/>
    <s v="1917 Grand Touring Sedan"/>
    <x v="1"/>
    <s v="Welly Diecast Productions"/>
    <x v="0"/>
    <n v="25"/>
    <n v="918"/>
    <n v="170"/>
    <n v="86.7"/>
    <n v="49"/>
  </r>
  <r>
    <s v="S18_3259"/>
    <s v="Collectable Wooden Train"/>
    <x v="6"/>
    <s v="Carousel DieCast Legends"/>
    <x v="0"/>
    <n v="27"/>
    <n v="918"/>
    <n v="100.84"/>
    <n v="67.56"/>
    <n v="33"/>
  </r>
  <r>
    <s v="S18_2581"/>
    <s v="P-51-D Mustang"/>
    <x v="2"/>
    <s v="Gearbox Collectibles"/>
    <x v="6"/>
    <n v="28"/>
    <n v="917"/>
    <n v="84.48"/>
    <n v="49"/>
    <n v="42"/>
  </r>
  <r>
    <s v="S18_1984"/>
    <s v="1995 Honda Civic"/>
    <x v="0"/>
    <s v="Min Lin Diecast"/>
    <x v="0"/>
    <n v="27"/>
    <n v="917"/>
    <n v="142.25"/>
    <n v="93.89"/>
    <n v="34"/>
  </r>
  <r>
    <s v="S24_1628"/>
    <s v="1966 Shelby Cobra 427 S/C"/>
    <x v="0"/>
    <s v="Carousel DieCast Legends"/>
    <x v="5"/>
    <n v="25"/>
    <n v="915"/>
    <n v="50.31"/>
    <n v="29.18"/>
    <n v="42"/>
  </r>
  <r>
    <s v="S18_3482"/>
    <s v="1976 Ford Gran Torino"/>
    <x v="0"/>
    <s v="Gearbox Collectibles"/>
    <x v="0"/>
    <n v="27"/>
    <n v="915"/>
    <n v="146.99"/>
    <n v="73.489999999999995"/>
    <n v="50"/>
  </r>
  <r>
    <s v="S18_1589"/>
    <s v="1965 Aston Martin DB5"/>
    <x v="0"/>
    <s v="Classic Metal Creations"/>
    <x v="0"/>
    <n v="25"/>
    <n v="914"/>
    <n v="124.44"/>
    <n v="65.959999999999994"/>
    <n v="46.99"/>
  </r>
  <r>
    <s v="S24_2972"/>
    <s v="1982 Lamborghini Diablo"/>
    <x v="0"/>
    <s v="Second Gear Diecast"/>
    <x v="5"/>
    <n v="27"/>
    <n v="912"/>
    <n v="37.76"/>
    <n v="16.239999999999998"/>
    <n v="56.99"/>
  </r>
  <r>
    <s v="S32_1268"/>
    <s v="1980Ã¢â‚¬â„¢s GM Manhattan Express"/>
    <x v="3"/>
    <s v="Motor City Art Classics"/>
    <x v="7"/>
    <n v="28"/>
    <n v="911"/>
    <n v="96.31"/>
    <n v="53.93"/>
    <n v="44"/>
  </r>
  <r>
    <s v="S18_3136"/>
    <s v="18th Century Vintage Horse Carriage"/>
    <x v="1"/>
    <s v="Red Start Diecast"/>
    <x v="0"/>
    <n v="28"/>
    <n v="907"/>
    <n v="104.72"/>
    <n v="60.74"/>
    <n v="42"/>
  </r>
  <r>
    <s v="S32_2206"/>
    <s v="1982 Ducati 996 R"/>
    <x v="4"/>
    <s v="Gearbox Collectibles"/>
    <x v="7"/>
    <n v="27"/>
    <n v="906"/>
    <n v="40.229999999999997"/>
    <n v="24.14"/>
    <n v="40"/>
  </r>
  <r>
    <s v="S12_3990"/>
    <s v="1970 Plymouth Hemi Cuda"/>
    <x v="0"/>
    <s v="Studio M Art Models"/>
    <x v="4"/>
    <n v="27"/>
    <n v="900"/>
    <n v="79.8"/>
    <n v="31.92"/>
    <n v="60"/>
  </r>
  <r>
    <s v="S700_1938"/>
    <s v="The Mayflower"/>
    <x v="5"/>
    <s v="Studio M Art Models"/>
    <x v="1"/>
    <n v="27"/>
    <n v="898"/>
    <n v="86.61"/>
    <n v="43.3"/>
    <n v="50.01"/>
  </r>
  <r>
    <s v="S32_4485"/>
    <s v="1974 Ducati 350 Mk3 Desmo"/>
    <x v="4"/>
    <s v="Second Gear Diecast"/>
    <x v="7"/>
    <n v="27"/>
    <n v="898"/>
    <n v="102.05"/>
    <n v="56.13"/>
    <n v="45"/>
  </r>
  <r>
    <s v="S700_2047"/>
    <s v="HMS Bounty"/>
    <x v="5"/>
    <s v="Unimax Art Galleries"/>
    <x v="1"/>
    <n v="28"/>
    <n v="897"/>
    <n v="90.52"/>
    <n v="39.83"/>
    <n v="56"/>
  </r>
  <r>
    <s v="S700_3962"/>
    <s v="The Queen Mary"/>
    <x v="5"/>
    <s v="Welly Diecast Productions"/>
    <x v="1"/>
    <n v="27"/>
    <n v="896"/>
    <n v="99.31"/>
    <n v="53.63"/>
    <n v="46"/>
  </r>
  <r>
    <s v="S700_1691"/>
    <s v="American Airlines: B767-300"/>
    <x v="2"/>
    <s v="Min Lin Diecast"/>
    <x v="1"/>
    <n v="28"/>
    <n v="894"/>
    <n v="91.34"/>
    <n v="51.15"/>
    <n v="44"/>
  </r>
  <r>
    <s v="S24_3432"/>
    <s v="2002 Chevy Corvette"/>
    <x v="0"/>
    <s v="Gearbox Collectibles"/>
    <x v="5"/>
    <n v="25"/>
    <n v="894"/>
    <n v="107.08"/>
    <n v="62.11"/>
    <n v="42"/>
  </r>
  <r>
    <s v="S24_3420"/>
    <s v="1937 Horch 930V Limousine"/>
    <x v="1"/>
    <s v="Autoart Studio Design"/>
    <x v="5"/>
    <n v="28"/>
    <n v="884"/>
    <n v="65.75"/>
    <n v="26.3"/>
    <n v="60"/>
  </r>
  <r>
    <s v="S18_3140"/>
    <s v="1903 Ford Model A"/>
    <x v="1"/>
    <s v="Unimax Art Galleries"/>
    <x v="0"/>
    <n v="27"/>
    <n v="883"/>
    <n v="136.59"/>
    <n v="68.3"/>
    <n v="50"/>
  </r>
  <r>
    <s v="S18_2795"/>
    <s v="1928 Mercedes-Benz SSK"/>
    <x v="1"/>
    <s v="Gearbox Collectibles"/>
    <x v="0"/>
    <n v="28"/>
    <n v="880"/>
    <n v="168.75"/>
    <n v="72.56"/>
    <n v="57"/>
  </r>
  <r>
    <s v="S24_2887"/>
    <s v="1952 Citroen-15CV"/>
    <x v="0"/>
    <s v="Exoto Designs"/>
    <x v="5"/>
    <n v="24"/>
    <n v="873"/>
    <n v="117.44"/>
    <n v="72.819999999999993"/>
    <n v="37.99"/>
  </r>
  <r>
    <s v="S24_3191"/>
    <s v="1969 Chevrolet Camaro Z28"/>
    <x v="0"/>
    <s v="Exoto Designs"/>
    <x v="5"/>
    <n v="25"/>
    <n v="870"/>
    <n v="85.61"/>
    <n v="50.51"/>
    <n v="41"/>
  </r>
  <r>
    <s v="S24_4048"/>
    <s v="1992 Porsche Cayenne Turbo Silver"/>
    <x v="0"/>
    <s v="Exoto Designs"/>
    <x v="5"/>
    <n v="27"/>
    <n v="867"/>
    <n v="118.28"/>
    <n v="69.78"/>
    <n v="41"/>
  </r>
  <r>
    <s v="S18_4409"/>
    <s v="1932 Alfa Romeo 8C2300 Spider Sport"/>
    <x v="1"/>
    <s v="Exoto Designs"/>
    <x v="0"/>
    <n v="25"/>
    <n v="866"/>
    <n v="92.03"/>
    <n v="43.26"/>
    <n v="52.99"/>
  </r>
  <r>
    <s v="S18_2870"/>
    <s v="1999 Indy 500 Monte Carlo SS"/>
    <x v="0"/>
    <s v="Red Start Diecast"/>
    <x v="0"/>
    <n v="25"/>
    <n v="855"/>
    <n v="132"/>
    <n v="56.76"/>
    <n v="57"/>
  </r>
  <r>
    <s v="S18_2248"/>
    <s v="1911 Ford Town Car"/>
    <x v="1"/>
    <s v="Motor City Art Classics"/>
    <x v="0"/>
    <n v="25"/>
    <n v="832"/>
    <n v="60.54"/>
    <n v="33.299999999999997"/>
    <n v="45"/>
  </r>
  <r>
    <s v="S24_3969"/>
    <s v="1936 Mercedes Benz 500k Roadster"/>
    <x v="1"/>
    <s v="Red Start Diecast"/>
    <x v="5"/>
    <n v="25"/>
    <n v="824"/>
    <n v="41.03"/>
    <n v="21.75"/>
    <n v="46.99"/>
  </r>
  <r>
    <s v="S24_1046"/>
    <s v="1970 Chevy Chevelle SS 454"/>
    <x v="0"/>
    <s v="Unimax Art Galleries"/>
    <x v="5"/>
    <n v="25"/>
    <n v="803"/>
    <n v="73.489999999999995"/>
    <n v="49.24"/>
    <n v="33"/>
  </r>
  <r>
    <s v="S18_4933"/>
    <s v="1957 Ford Thunderbird"/>
    <x v="0"/>
    <s v="Studio M Art Models"/>
    <x v="0"/>
    <n v="24"/>
    <n v="767"/>
    <n v="71.27"/>
    <n v="34.21"/>
    <n v="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x v="0"/>
  </r>
  <r>
    <x v="0"/>
    <x v="0"/>
    <x v="1"/>
    <x v="1"/>
  </r>
  <r>
    <x v="1"/>
    <x v="1"/>
    <x v="0"/>
    <x v="2"/>
  </r>
  <r>
    <x v="1"/>
    <x v="1"/>
    <x v="1"/>
    <x v="3"/>
  </r>
  <r>
    <x v="1"/>
    <x v="2"/>
    <x v="0"/>
    <x v="4"/>
  </r>
  <r>
    <x v="1"/>
    <x v="2"/>
    <x v="1"/>
    <x v="5"/>
  </r>
  <r>
    <x v="2"/>
    <x v="3"/>
    <x v="1"/>
    <x v="6"/>
  </r>
  <r>
    <x v="3"/>
    <x v="4"/>
    <x v="0"/>
    <x v="7"/>
  </r>
  <r>
    <x v="3"/>
    <x v="4"/>
    <x v="1"/>
    <x v="8"/>
  </r>
  <r>
    <x v="3"/>
    <x v="5"/>
    <x v="0"/>
    <x v="9"/>
  </r>
  <r>
    <x v="3"/>
    <x v="5"/>
    <x v="1"/>
    <x v="10"/>
  </r>
  <r>
    <x v="3"/>
    <x v="6"/>
    <x v="0"/>
    <x v="11"/>
  </r>
  <r>
    <x v="3"/>
    <x v="6"/>
    <x v="1"/>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5"/>
    <n v="46853.94"/>
    <x v="0"/>
  </r>
  <r>
    <x v="0"/>
    <n v="14"/>
    <n v="50649.01"/>
    <x v="1"/>
  </r>
  <r>
    <x v="0"/>
    <n v="2"/>
    <n v="6276.6"/>
    <x v="2"/>
  </r>
  <r>
    <x v="0"/>
    <n v="21"/>
    <n v="68499.740000000005"/>
    <x v="3"/>
  </r>
  <r>
    <x v="0"/>
    <n v="9"/>
    <n v="24510.67"/>
    <x v="4"/>
  </r>
  <r>
    <x v="0"/>
    <n v="11"/>
    <n v="36246.21"/>
    <x v="5"/>
  </r>
  <r>
    <x v="0"/>
    <n v="57"/>
    <n v="174945.08"/>
    <x v="6"/>
  </r>
  <r>
    <x v="0"/>
    <n v="19"/>
    <n v="58023.03"/>
    <x v="7"/>
  </r>
  <r>
    <x v="0"/>
    <n v="26"/>
    <n v="80722.240000000005"/>
    <x v="8"/>
  </r>
  <r>
    <x v="0"/>
    <n v="82"/>
    <n v="276888.21999999997"/>
    <x v="9"/>
  </r>
  <r>
    <x v="0"/>
    <n v="20"/>
    <n v="68923.88"/>
    <x v="10"/>
  </r>
  <r>
    <x v="1"/>
    <n v="55"/>
    <n v="160634.23999999999"/>
    <x v="0"/>
  </r>
  <r>
    <x v="1"/>
    <n v="15"/>
    <n v="56141.64"/>
    <x v="11"/>
  </r>
  <r>
    <x v="1"/>
    <n v="42"/>
    <n v="142883.4"/>
    <x v="1"/>
  </r>
  <r>
    <x v="1"/>
    <n v="14"/>
    <n v="53471.53"/>
    <x v="2"/>
  </r>
  <r>
    <x v="1"/>
    <n v="6"/>
    <n v="28394.54"/>
    <x v="3"/>
  </r>
  <r>
    <x v="1"/>
    <n v="23"/>
    <n v="74872.679999999993"/>
    <x v="4"/>
  </r>
  <r>
    <x v="1"/>
    <n v="22"/>
    <n v="61977.02"/>
    <x v="6"/>
  </r>
  <r>
    <x v="1"/>
    <n v="60"/>
    <n v="177081.65"/>
    <x v="7"/>
  </r>
  <r>
    <x v="1"/>
    <n v="95"/>
    <n v="300006.15999999997"/>
    <x v="8"/>
  </r>
  <r>
    <x v="1"/>
    <n v="119"/>
    <n v="367816.02"/>
    <x v="9"/>
  </r>
  <r>
    <x v="1"/>
    <n v="5"/>
    <n v="13671.82"/>
    <x v="10"/>
  </r>
  <r>
    <x v="2"/>
    <n v="2"/>
    <n v="5494.78"/>
    <x v="0"/>
  </r>
  <r>
    <x v="2"/>
    <n v="8"/>
    <n v="22292.62"/>
    <x v="11"/>
  </r>
  <r>
    <x v="2"/>
    <n v="9"/>
    <n v="33011.800000000003"/>
    <x v="1"/>
  </r>
  <r>
    <x v="2"/>
    <n v="42"/>
    <n v="124657.1"/>
    <x v="2"/>
  </r>
  <r>
    <x v="2"/>
    <n v="44"/>
    <n v="162358.69"/>
    <x v="3"/>
  </r>
  <r>
    <x v="2"/>
    <n v="43"/>
    <n v="140915.85999999999"/>
    <x v="4"/>
  </r>
  <r>
    <x v="2"/>
    <n v="6"/>
    <n v="20314.439999999999"/>
    <x v="5"/>
  </r>
  <r>
    <x v="2"/>
    <n v="14"/>
    <n v="37527.58"/>
    <x v="6"/>
  </r>
  <r>
    <x v="2"/>
    <n v="14"/>
    <n v="41953.33"/>
    <x v="7"/>
  </r>
  <r>
    <x v="2"/>
    <n v="33"/>
    <n v="97976.71"/>
    <x v="8"/>
  </r>
  <r>
    <x v="2"/>
    <n v="91"/>
    <n v="309496.90999999997"/>
    <x v="9"/>
  </r>
  <r>
    <x v="2"/>
    <n v="47"/>
    <n v="161589.9"/>
    <x v="10"/>
  </r>
  <r>
    <x v="3"/>
    <n v="70"/>
    <n v="237193.7"/>
    <x v="0"/>
  </r>
  <r>
    <x v="3"/>
    <n v="117"/>
    <n v="372447.94"/>
    <x v="11"/>
  </r>
  <r>
    <x v="3"/>
    <n v="72"/>
    <n v="207197.19"/>
    <x v="1"/>
  </r>
  <r>
    <x v="3"/>
    <n v="66"/>
    <n v="233362.52"/>
    <x v="2"/>
  </r>
  <r>
    <x v="3"/>
    <n v="132"/>
    <n v="442514.37"/>
    <x v="3"/>
  </r>
  <r>
    <x v="3"/>
    <n v="32"/>
    <n v="92659.43"/>
    <x v="4"/>
  </r>
  <r>
    <x v="3"/>
    <n v="64"/>
    <n v="202887.95"/>
    <x v="5"/>
  </r>
  <r>
    <x v="3"/>
    <n v="42"/>
    <n v="132799.51999999999"/>
    <x v="6"/>
  </r>
  <r>
    <x v="3"/>
    <n v="24"/>
    <n v="84930.87"/>
    <x v="7"/>
  </r>
  <r>
    <x v="3"/>
    <n v="80"/>
    <n v="251611.33"/>
    <x v="8"/>
  </r>
  <r>
    <x v="3"/>
    <n v="186"/>
    <n v="597914.43000000005"/>
    <x v="9"/>
  </r>
  <r>
    <x v="3"/>
    <n v="74"/>
    <n v="228242.33"/>
    <x v="10"/>
  </r>
  <r>
    <x v="4"/>
    <n v="52"/>
    <n v="158409.24"/>
    <x v="0"/>
  </r>
  <r>
    <x v="4"/>
    <n v="58"/>
    <n v="195415.23"/>
    <x v="11"/>
  </r>
  <r>
    <x v="4"/>
    <n v="48"/>
    <n v="154549.49"/>
    <x v="1"/>
  </r>
  <r>
    <x v="4"/>
    <n v="21"/>
    <n v="83984.89"/>
    <x v="2"/>
  </r>
  <r>
    <x v="4"/>
    <n v="29"/>
    <n v="83079.16"/>
    <x v="3"/>
  </r>
  <r>
    <x v="4"/>
    <n v="5"/>
    <n v="16753.3"/>
    <x v="4"/>
  </r>
  <r>
    <x v="4"/>
    <n v="39"/>
    <n v="131707.85999999999"/>
    <x v="5"/>
  </r>
  <r>
    <x v="4"/>
    <n v="55"/>
    <n v="187723.16"/>
    <x v="6"/>
  </r>
  <r>
    <x v="4"/>
    <n v="11"/>
    <n v="29997.09"/>
    <x v="7"/>
  </r>
  <r>
    <x v="4"/>
    <n v="71"/>
    <n v="216860.78"/>
    <x v="8"/>
  </r>
  <r>
    <x v="4"/>
    <n v="36"/>
    <n v="98304.93"/>
    <x v="9"/>
  </r>
  <r>
    <x v="4"/>
    <n v="20"/>
    <n v="72278.44"/>
    <x v="10"/>
  </r>
  <r>
    <x v="5"/>
    <n v="9"/>
    <n v="27083.78"/>
    <x v="0"/>
  </r>
  <r>
    <x v="5"/>
    <n v="28"/>
    <n v="88801.22"/>
    <x v="11"/>
  </r>
  <r>
    <x v="5"/>
    <n v="30"/>
    <n v="95112.21"/>
    <x v="1"/>
  </r>
  <r>
    <x v="5"/>
    <n v="42"/>
    <n v="156313.10999999999"/>
    <x v="2"/>
  </r>
  <r>
    <x v="5"/>
    <n v="29"/>
    <n v="84389.29"/>
    <x v="3"/>
  </r>
  <r>
    <x v="5"/>
    <n v="37"/>
    <n v="122091.66"/>
    <x v="4"/>
  </r>
  <r>
    <x v="5"/>
    <n v="45"/>
    <n v="136347.39000000001"/>
    <x v="5"/>
  </r>
  <r>
    <x v="5"/>
    <n v="32"/>
    <n v="90161.53"/>
    <x v="7"/>
  </r>
  <r>
    <x v="5"/>
    <n v="66"/>
    <n v="203214.17"/>
    <x v="9"/>
  </r>
  <r>
    <x v="5"/>
    <n v="52"/>
    <n v="143661.99"/>
    <x v="10"/>
  </r>
  <r>
    <x v="6"/>
    <n v="26"/>
    <n v="81145.320000000007"/>
    <x v="0"/>
  </r>
  <r>
    <x v="6"/>
    <n v="17"/>
    <n v="54517.26"/>
    <x v="1"/>
  </r>
  <r>
    <x v="6"/>
    <n v="16"/>
    <n v="60179.23"/>
    <x v="2"/>
  </r>
  <r>
    <x v="6"/>
    <n v="6"/>
    <n v="22037.91"/>
    <x v="4"/>
  </r>
  <r>
    <x v="6"/>
    <n v="1"/>
    <n v="2611.84"/>
    <x v="6"/>
  </r>
  <r>
    <x v="6"/>
    <n v="11"/>
    <n v="38350.15"/>
    <x v="7"/>
  </r>
  <r>
    <x v="6"/>
    <n v="18"/>
    <n v="67392.850000000006"/>
    <x v="8"/>
  </r>
  <r>
    <x v="6"/>
    <n v="36"/>
    <n v="113682.45"/>
    <x v="9"/>
  </r>
  <r>
    <x v="6"/>
    <n v="6"/>
    <n v="17193.060000000001"/>
    <x v="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s v="Madrid"/>
    <s v="Paris"/>
    <s v="Spain"/>
    <s v="France"/>
    <n v="3"/>
    <n v="31"/>
    <n v="108"/>
    <n v="979880.77"/>
    <x v="0"/>
    <x v="0"/>
  </r>
  <r>
    <s v="San Rafael"/>
    <s v="San Francisco"/>
    <s v="USA"/>
    <s v="USA"/>
    <n v="1"/>
    <n v="17"/>
    <n v="77"/>
    <n v="591827.34"/>
    <x v="0"/>
    <x v="1"/>
  </r>
  <r>
    <s v="NYC"/>
    <s v="NYC"/>
    <s v="USA"/>
    <s v="USA"/>
    <n v="5"/>
    <n v="16"/>
    <n v="81"/>
    <n v="497941.5"/>
    <x v="1"/>
    <x v="1"/>
  </r>
  <r>
    <s v="Auckland  "/>
    <s v="Sydney"/>
    <s v="New Zealand"/>
    <s v="Australia"/>
    <n v="3"/>
    <n v="12"/>
    <n v="85"/>
    <n v="386514.63"/>
    <x v="0"/>
    <x v="0"/>
  </r>
  <r>
    <s v="Paris"/>
    <s v="Paris"/>
    <s v="France"/>
    <s v="France"/>
    <n v="3"/>
    <n v="9"/>
    <n v="50"/>
    <n v="240649.68"/>
    <x v="1"/>
    <x v="1"/>
  </r>
  <r>
    <s v="San Francisco"/>
    <s v="San Francisco"/>
    <s v="USA"/>
    <s v="USA"/>
    <n v="2"/>
    <n v="7"/>
    <n v="45"/>
    <n v="199051.34"/>
    <x v="1"/>
    <x v="1"/>
  </r>
  <r>
    <s v="New Bedford"/>
    <s v="Boston"/>
    <s v="USA"/>
    <s v="USA"/>
    <n v="2"/>
    <n v="6"/>
    <n v="54"/>
    <n v="190500.01"/>
    <x v="0"/>
    <x v="1"/>
  </r>
  <r>
    <s v="Nantes"/>
    <s v="Paris"/>
    <s v="France"/>
    <s v="France"/>
    <n v="2"/>
    <n v="7"/>
    <n v="48"/>
    <n v="180887.48"/>
    <x v="0"/>
    <x v="1"/>
  </r>
  <r>
    <s v="Melbourne"/>
    <s v="Sydney"/>
    <s v="Australia"/>
    <s v="Australia"/>
    <n v="1"/>
    <n v="5"/>
    <n v="40"/>
    <n v="180585.07"/>
    <x v="0"/>
    <x v="1"/>
  </r>
  <r>
    <s v="Singapore"/>
    <s v="Tokyo"/>
    <s v="Singapore"/>
    <s v="Japan"/>
    <n v="1"/>
    <n v="5"/>
    <n v="37"/>
    <n v="156251.03"/>
    <x v="0"/>
    <x v="0"/>
  </r>
  <r>
    <s v="Brickhaven"/>
    <s v="Boston"/>
    <s v="USA"/>
    <s v="USA"/>
    <n v="3"/>
    <n v="8"/>
    <n v="36"/>
    <n v="150665.17000000001"/>
    <x v="0"/>
    <x v="1"/>
  </r>
  <r>
    <s v="Boston"/>
    <s v="Boston"/>
    <s v="USA"/>
    <s v="USA"/>
    <n v="2"/>
    <n v="5"/>
    <n v="39"/>
    <n v="149882.06"/>
    <x v="1"/>
    <x v="1"/>
  </r>
  <r>
    <s v="Manchester"/>
    <s v="London"/>
    <s v="UK"/>
    <s v="UK"/>
    <n v="1"/>
    <n v="3"/>
    <n v="37"/>
    <n v="148410.09"/>
    <x v="0"/>
    <x v="1"/>
  </r>
  <r>
    <s v="San Jose"/>
    <s v="San Francisco"/>
    <s v="USA"/>
    <s v="USA"/>
    <n v="1"/>
    <n v="4"/>
    <n v="39"/>
    <n v="143536.26999999999"/>
    <x v="0"/>
    <x v="1"/>
  </r>
  <r>
    <s v="Salzburg"/>
    <s v="Paris"/>
    <s v="Austria"/>
    <s v="France"/>
    <n v="1"/>
    <n v="4"/>
    <n v="36"/>
    <n v="137480.07"/>
    <x v="0"/>
    <x v="0"/>
  </r>
  <r>
    <s v="North Sydney"/>
    <s v="Sydney"/>
    <s v="Australia"/>
    <s v="Australia"/>
    <n v="1"/>
    <n v="4"/>
    <n v="41"/>
    <n v="137034.22"/>
    <x v="0"/>
    <x v="1"/>
  </r>
  <r>
    <s v="Chatswood"/>
    <s v="Sydney"/>
    <s v="Australia"/>
    <s v="Australia"/>
    <n v="1"/>
    <n v="4"/>
    <n v="44"/>
    <n v="133907.12"/>
    <x v="0"/>
    <x v="1"/>
  </r>
  <r>
    <s v="Lyon"/>
    <s v="Paris"/>
    <s v="France"/>
    <s v="France"/>
    <n v="1"/>
    <n v="3"/>
    <n v="41"/>
    <n v="130305.35"/>
    <x v="0"/>
    <x v="1"/>
  </r>
  <r>
    <s v="Kobenhavn"/>
    <s v="Paris"/>
    <s v="Denmark"/>
    <s v="France"/>
    <n v="1"/>
    <n v="5"/>
    <n v="31"/>
    <n v="129085.12"/>
    <x v="0"/>
    <x v="0"/>
  </r>
  <r>
    <s v="Bergamo"/>
    <s v="Paris"/>
    <s v="Italy"/>
    <s v="France"/>
    <n v="1"/>
    <n v="3"/>
    <n v="34"/>
    <n v="127529.69"/>
    <x v="0"/>
    <x v="0"/>
  </r>
  <r>
    <s v="Reims"/>
    <s v="Paris"/>
    <s v="France"/>
    <s v="France"/>
    <n v="1"/>
    <n v="5"/>
    <n v="37"/>
    <n v="126983.19"/>
    <x v="0"/>
    <x v="1"/>
  </r>
  <r>
    <s v="Reggio Emilia"/>
    <s v="Paris"/>
    <s v="Italy"/>
    <s v="France"/>
    <n v="1"/>
    <n v="3"/>
    <n v="39"/>
    <n v="125505.57"/>
    <x v="0"/>
    <x v="0"/>
  </r>
  <r>
    <s v="Cambridge"/>
    <s v="Boston"/>
    <s v="USA"/>
    <s v="USA"/>
    <n v="2"/>
    <n v="4"/>
    <n v="38"/>
    <n v="122744.06"/>
    <x v="0"/>
    <x v="1"/>
  </r>
  <r>
    <s v="BrÃƒÂ¤cke"/>
    <s v="London"/>
    <s v="Sweden"/>
    <s v="UK"/>
    <n v="1"/>
    <n v="3"/>
    <n v="38"/>
    <n v="120943.53"/>
    <x v="0"/>
    <x v="0"/>
  </r>
  <r>
    <s v="Nashua"/>
    <s v="Boston"/>
    <s v="USA"/>
    <s v="USA"/>
    <n v="1"/>
    <n v="3"/>
    <n v="34"/>
    <n v="116449.29"/>
    <x v="0"/>
    <x v="1"/>
  </r>
  <r>
    <s v="London"/>
    <s v="London"/>
    <s v="UK"/>
    <s v="UK"/>
    <n v="2"/>
    <n v="5"/>
    <n v="32"/>
    <n v="110142.88"/>
    <x v="1"/>
    <x v="1"/>
  </r>
  <r>
    <s v="GenÃƒÂ¨ve"/>
    <s v="Paris"/>
    <s v="Switzerland"/>
    <s v="France"/>
    <n v="1"/>
    <n v="2"/>
    <n v="17"/>
    <n v="108777.92"/>
    <x v="0"/>
    <x v="0"/>
  </r>
  <r>
    <s v="Singapore"/>
    <s v="Sydney"/>
    <s v="Singapore"/>
    <s v="Australia"/>
    <n v="1"/>
    <n v="4"/>
    <n v="29"/>
    <n v="107746.75"/>
    <x v="0"/>
    <x v="0"/>
  </r>
  <r>
    <s v="Liverpool"/>
    <s v="London"/>
    <s v="UK"/>
    <s v="UK"/>
    <n v="1"/>
    <n v="3"/>
    <n v="29"/>
    <n v="106610.72"/>
    <x v="0"/>
    <x v="1"/>
  </r>
  <r>
    <s v="Minato-ku"/>
    <s v="Tokyo"/>
    <s v="Japan"/>
    <s v="Japan"/>
    <n v="1"/>
    <n v="4"/>
    <n v="32"/>
    <n v="105548.73"/>
    <x v="0"/>
    <x v="1"/>
  </r>
  <r>
    <s v="Burlingame"/>
    <s v="San Francisco"/>
    <s v="USA"/>
    <s v="USA"/>
    <n v="1"/>
    <n v="4"/>
    <n v="30"/>
    <n v="104545.22"/>
    <x v="0"/>
    <x v="1"/>
  </r>
  <r>
    <s v="Allentown"/>
    <s v="Boston"/>
    <s v="USA"/>
    <s v="USA"/>
    <n v="1"/>
    <n v="4"/>
    <n v="31"/>
    <n v="104358.69"/>
    <x v="0"/>
    <x v="1"/>
  </r>
  <r>
    <s v="Stavern"/>
    <s v="London"/>
    <s v="Norway"/>
    <s v="UK"/>
    <n v="1"/>
    <n v="4"/>
    <n v="32"/>
    <n v="104224.79"/>
    <x v="0"/>
    <x v="0"/>
  </r>
  <r>
    <s v="Espoo"/>
    <s v="London"/>
    <s v="Finland"/>
    <s v="UK"/>
    <n v="1"/>
    <n v="3"/>
    <n v="30"/>
    <n v="103896.74"/>
    <x v="0"/>
    <x v="0"/>
  </r>
  <r>
    <s v="Bergen"/>
    <s v="London"/>
    <s v="Norway  "/>
    <s v="UK"/>
    <n v="1"/>
    <n v="3"/>
    <n v="29"/>
    <n v="97562.47"/>
    <x v="0"/>
    <x v="0"/>
  </r>
  <r>
    <s v="Oulu"/>
    <s v="London"/>
    <s v="Finland"/>
    <s v="UK"/>
    <n v="1"/>
    <n v="3"/>
    <n v="31"/>
    <n v="95706.15"/>
    <x v="0"/>
    <x v="0"/>
  </r>
  <r>
    <s v="Helsinki"/>
    <s v="London"/>
    <s v="Finland"/>
    <s v="UK"/>
    <n v="1"/>
    <n v="3"/>
    <n v="30"/>
    <n v="95546.46"/>
    <x v="0"/>
    <x v="0"/>
  </r>
  <r>
    <s v="Bridgewater"/>
    <s v="NYC"/>
    <s v="USA"/>
    <s v="USA"/>
    <n v="1"/>
    <n v="3"/>
    <n v="25"/>
    <n v="95424.63"/>
    <x v="0"/>
    <x v="1"/>
  </r>
  <r>
    <s v="Pasadena"/>
    <s v="San Francisco"/>
    <s v="USA"/>
    <s v="USA"/>
    <n v="1"/>
    <n v="3"/>
    <n v="29"/>
    <n v="93803.3"/>
    <x v="0"/>
    <x v="1"/>
  </r>
  <r>
    <s v="Wellington"/>
    <s v="Sydney"/>
    <s v="New Zealand"/>
    <s v="Australia"/>
    <n v="1"/>
    <n v="3"/>
    <n v="29"/>
    <n v="90332.38"/>
    <x v="0"/>
    <x v="0"/>
  </r>
  <r>
    <s v="Ãƒâ€¦rhus"/>
    <s v="Paris"/>
    <s v="Denmark"/>
    <s v="France"/>
    <n v="1"/>
    <n v="2"/>
    <n v="27"/>
    <n v="89909.8"/>
    <x v="0"/>
    <x v="0"/>
  </r>
  <r>
    <s v="KÃƒÂ¶ln"/>
    <s v="London"/>
    <s v="Germany"/>
    <s v="UK"/>
    <n v="1"/>
    <n v="2"/>
    <n v="17"/>
    <n v="89223.14"/>
    <x v="0"/>
    <x v="0"/>
  </r>
  <r>
    <s v="Makati City"/>
    <s v="Tokyo"/>
    <s v="Philippines"/>
    <s v="Japan"/>
    <n v="1"/>
    <n v="3"/>
    <n v="22"/>
    <n v="87468.3"/>
    <x v="0"/>
    <x v="0"/>
  </r>
  <r>
    <s v="Torino"/>
    <s v="Paris"/>
    <s v="Italy"/>
    <s v="France"/>
    <n v="1"/>
    <n v="2"/>
    <n v="26"/>
    <n v="82223.23"/>
    <x v="0"/>
    <x v="0"/>
  </r>
  <r>
    <s v="Newark"/>
    <s v="NYC"/>
    <s v="USA"/>
    <s v="USA"/>
    <n v="1"/>
    <n v="3"/>
    <n v="21"/>
    <n v="81806.55"/>
    <x v="0"/>
    <x v="1"/>
  </r>
  <r>
    <s v="San Diego"/>
    <s v="San Francisco"/>
    <s v="USA"/>
    <s v="USA"/>
    <n v="1"/>
    <n v="2"/>
    <n v="25"/>
    <n v="80375.240000000005"/>
    <x v="0"/>
    <x v="1"/>
  </r>
  <r>
    <s v="Las Vegas"/>
    <s v="San Francisco"/>
    <s v="USA"/>
    <s v="USA"/>
    <n v="1"/>
    <n v="3"/>
    <n v="24"/>
    <n v="80180.98"/>
    <x v="0"/>
    <x v="1"/>
  </r>
  <r>
    <s v="White Plains"/>
    <s v="NYC"/>
    <s v="USA"/>
    <s v="USA"/>
    <n v="1"/>
    <n v="2"/>
    <n v="26"/>
    <n v="78432.160000000003"/>
    <x v="0"/>
    <x v="1"/>
  </r>
  <r>
    <s v="Philadelphia"/>
    <s v="NYC"/>
    <s v="USA"/>
    <s v="USA"/>
    <n v="1"/>
    <n v="3"/>
    <n v="17"/>
    <n v="77726.59"/>
    <x v="0"/>
    <x v="1"/>
  </r>
  <r>
    <s v="Frankfurt"/>
    <s v="London"/>
    <s v="Germany"/>
    <s v="UK"/>
    <n v="1"/>
    <n v="4"/>
    <n v="22"/>
    <n v="75937.759999999995"/>
    <x v="0"/>
    <x v="0"/>
  </r>
  <r>
    <s v="Strasbourg"/>
    <s v="Paris"/>
    <s v="France"/>
    <s v="France"/>
    <n v="1"/>
    <n v="3"/>
    <n v="19"/>
    <n v="75859.320000000007"/>
    <x v="0"/>
    <x v="1"/>
  </r>
  <r>
    <s v="Cowes"/>
    <s v="London"/>
    <s v="UK"/>
    <s v="UK"/>
    <n v="1"/>
    <n v="2"/>
    <n v="26"/>
    <n v="71783.75"/>
    <x v="0"/>
    <x v="1"/>
  </r>
  <r>
    <s v="Marseille"/>
    <s v="Paris"/>
    <s v="France"/>
    <s v="France"/>
    <n v="1"/>
    <n v="3"/>
    <n v="24"/>
    <n v="71547.53"/>
    <x v="0"/>
    <x v="1"/>
  </r>
  <r>
    <s v="Bruxelles"/>
    <s v="Paris"/>
    <s v="Belgium"/>
    <s v="France"/>
    <n v="1"/>
    <n v="3"/>
    <n v="20"/>
    <n v="70851.58"/>
    <x v="0"/>
    <x v="0"/>
  </r>
  <r>
    <s v="New Haven"/>
    <s v="NYC"/>
    <s v="USA"/>
    <s v="USA"/>
    <n v="1"/>
    <n v="2"/>
    <n v="17"/>
    <n v="70378.649999999994"/>
    <x v="0"/>
    <x v="1"/>
  </r>
  <r>
    <s v="Vancouver"/>
    <s v="NYC"/>
    <s v="Canada"/>
    <s v="USA"/>
    <n v="1"/>
    <n v="2"/>
    <n v="19"/>
    <n v="70122.19"/>
    <x v="0"/>
    <x v="0"/>
  </r>
  <r>
    <s v="Oslo"/>
    <s v="London"/>
    <s v="Norway  "/>
    <s v="UK"/>
    <n v="1"/>
    <n v="2"/>
    <n v="24"/>
    <n v="69059.039999999994"/>
    <x v="0"/>
    <x v="0"/>
  </r>
  <r>
    <s v="MontrÃƒÂ©al"/>
    <s v="NYC"/>
    <s v="Canada"/>
    <s v="USA"/>
    <n v="1"/>
    <n v="3"/>
    <n v="22"/>
    <n v="68977.67"/>
    <x v="0"/>
    <x v="0"/>
  </r>
  <r>
    <s v="Barcelona"/>
    <s v="Paris"/>
    <s v="Spain"/>
    <s v="France"/>
    <n v="1"/>
    <n v="3"/>
    <n v="22"/>
    <n v="68520.47"/>
    <x v="0"/>
    <x v="0"/>
  </r>
  <r>
    <s v="Tsawassen"/>
    <s v="NYC"/>
    <s v="Canada"/>
    <s v="USA"/>
    <n v="1"/>
    <n v="2"/>
    <n v="26"/>
    <n v="66812"/>
    <x v="0"/>
    <x v="0"/>
  </r>
  <r>
    <s v="LuleÃƒÂ¥"/>
    <s v="London"/>
    <s v="Sweden"/>
    <s v="UK"/>
    <n v="1"/>
    <n v="4"/>
    <n v="19"/>
    <n v="66694.820000000007"/>
    <x v="0"/>
    <x v="0"/>
  </r>
  <r>
    <s v="Kita-ku"/>
    <s v="Tokyo"/>
    <s v="Japan"/>
    <s v="Japan"/>
    <n v="1"/>
    <n v="2"/>
    <n v="20"/>
    <n v="62361.22"/>
    <x v="0"/>
    <x v="1"/>
  </r>
  <r>
    <s v="Lille"/>
    <s v="Paris"/>
    <s v="France"/>
    <s v="France"/>
    <n v="1"/>
    <n v="2"/>
    <n v="14"/>
    <n v="61781.7"/>
    <x v="0"/>
    <x v="1"/>
  </r>
  <r>
    <s v="Toulouse"/>
    <s v="Paris"/>
    <s v="France"/>
    <s v="France"/>
    <n v="1"/>
    <n v="3"/>
    <n v="20"/>
    <n v="60483.360000000001"/>
    <x v="0"/>
    <x v="1"/>
  </r>
  <r>
    <s v="Versailles"/>
    <s v="Paris"/>
    <s v="France"/>
    <s v="France"/>
    <n v="1"/>
    <n v="2"/>
    <n v="17"/>
    <n v="58876.41"/>
    <x v="0"/>
    <x v="1"/>
  </r>
  <r>
    <s v="Philadelphia"/>
    <s v="Boston"/>
    <s v="USA"/>
    <s v="USA"/>
    <n v="1"/>
    <n v="2"/>
    <n v="21"/>
    <n v="57939.34"/>
    <x v="0"/>
    <x v="1"/>
  </r>
  <r>
    <s v="Glen Waverly"/>
    <s v="Sydney"/>
    <s v="Australia"/>
    <s v="Australia"/>
    <n v="1"/>
    <n v="3"/>
    <n v="23"/>
    <n v="55866.02"/>
    <x v="0"/>
    <x v="1"/>
  </r>
  <r>
    <s v="South Brisbane"/>
    <s v="Sydney"/>
    <s v="Australia"/>
    <s v="Australia"/>
    <n v="1"/>
    <n v="3"/>
    <n v="15"/>
    <n v="55190.16"/>
    <x v="0"/>
    <x v="1"/>
  </r>
  <r>
    <s v="Graz"/>
    <s v="Paris"/>
    <s v="Austria"/>
    <s v="France"/>
    <n v="1"/>
    <n v="3"/>
    <n v="15"/>
    <n v="51059.99"/>
    <x v="0"/>
    <x v="0"/>
  </r>
  <r>
    <s v="Sevilla"/>
    <s v="Paris"/>
    <s v="Spain"/>
    <s v="France"/>
    <n v="1"/>
    <n v="2"/>
    <n v="15"/>
    <n v="50987.85"/>
    <x v="0"/>
    <x v="0"/>
  </r>
  <r>
    <s v="Glendale"/>
    <s v="NYC"/>
    <s v="USA"/>
    <s v="USA"/>
    <n v="1"/>
    <n v="3"/>
    <n v="19"/>
    <n v="49967.78"/>
    <x v="0"/>
    <x v="1"/>
  </r>
  <r>
    <s v="Dublin"/>
    <s v="London"/>
    <s v="Ireland"/>
    <s v="UK"/>
    <n v="1"/>
    <n v="2"/>
    <n v="16"/>
    <n v="49898.27"/>
    <x v="0"/>
    <x v="0"/>
  </r>
  <r>
    <s v="Central Hong Kong"/>
    <s v="Tokyo"/>
    <s v="Hong Kong"/>
    <s v="Japan"/>
    <n v="1"/>
    <n v="2"/>
    <n v="12"/>
    <n v="45480.79"/>
    <x v="0"/>
    <x v="0"/>
  </r>
  <r>
    <s v="Burbank"/>
    <s v="San Francisco"/>
    <s v="USA"/>
    <s v="USA"/>
    <n v="1"/>
    <n v="2"/>
    <n v="13"/>
    <n v="43748.72"/>
    <x v="0"/>
    <x v="1"/>
  </r>
  <r>
    <s v="Brisbane"/>
    <s v="San Francisco"/>
    <s v="USA"/>
    <s v="USA"/>
    <n v="1"/>
    <n v="2"/>
    <n v="15"/>
    <n v="42570.37"/>
    <x v="0"/>
    <x v="1"/>
  </r>
  <r>
    <s v="Los Angeles"/>
    <s v="San Francisco"/>
    <s v="USA"/>
    <s v="USA"/>
    <n v="1"/>
    <n v="2"/>
    <n v="14"/>
    <n v="41506.19"/>
    <x v="0"/>
    <x v="1"/>
  </r>
  <r>
    <s v="Munich"/>
    <s v="London"/>
    <s v="Germany"/>
    <s v="UK"/>
    <n v="1"/>
    <n v="1"/>
    <n v="14"/>
    <n v="31310.09"/>
    <x v="0"/>
    <x v="0"/>
  </r>
  <r>
    <s v="Charleroi"/>
    <s v="Paris"/>
    <s v="Belgium"/>
    <s v="France"/>
    <n v="1"/>
    <n v="4"/>
    <n v="8"/>
    <n v="29217.18"/>
    <x v="0"/>
    <x v="0"/>
  </r>
  <r>
    <s v="Milan"/>
    <s v="Paris"/>
    <s v="Italy"/>
    <s v="France"/>
    <n v="1"/>
    <n v="2"/>
    <n v="8"/>
    <n v="25358.32"/>
    <x v="0"/>
    <x v="0"/>
  </r>
  <r>
    <s v="Glendale"/>
    <s v="San Francisco"/>
    <s v="USA"/>
    <s v="USA"/>
    <n v="1"/>
    <n v="2"/>
    <n v="3"/>
    <n v="7918.6"/>
    <x v="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27083.78"/>
  </r>
  <r>
    <x v="0"/>
    <x v="1"/>
    <n v="88801.22"/>
  </r>
  <r>
    <x v="0"/>
    <x v="2"/>
    <n v="95112.21"/>
  </r>
  <r>
    <x v="0"/>
    <x v="3"/>
    <n v="156313.10999999999"/>
  </r>
  <r>
    <x v="0"/>
    <x v="4"/>
    <n v="84389.29"/>
  </r>
  <r>
    <x v="0"/>
    <x v="5"/>
    <n v="122091.66"/>
  </r>
  <r>
    <x v="0"/>
    <x v="6"/>
    <n v="136347.39000000001"/>
  </r>
  <r>
    <x v="0"/>
    <x v="7"/>
    <n v="90161.53"/>
  </r>
  <r>
    <x v="0"/>
    <x v="8"/>
    <n v="203214.17"/>
  </r>
  <r>
    <x v="0"/>
    <x v="9"/>
    <n v="143661.99"/>
  </r>
  <r>
    <x v="1"/>
    <x v="0"/>
    <n v="397827.94"/>
  </r>
  <r>
    <x v="1"/>
    <x v="1"/>
    <n v="428589.58"/>
  </r>
  <r>
    <x v="1"/>
    <x v="2"/>
    <n v="350080.59"/>
  </r>
  <r>
    <x v="1"/>
    <x v="3"/>
    <n v="286834.05"/>
  </r>
  <r>
    <x v="1"/>
    <x v="4"/>
    <n v="470908.91"/>
  </r>
  <r>
    <x v="1"/>
    <x v="5"/>
    <n v="167532.10999999999"/>
  </r>
  <r>
    <x v="1"/>
    <x v="6"/>
    <n v="202887.95"/>
  </r>
  <r>
    <x v="1"/>
    <x v="10"/>
    <n v="194776.54"/>
  </r>
  <r>
    <x v="1"/>
    <x v="7"/>
    <n v="262012.52"/>
  </r>
  <r>
    <x v="1"/>
    <x v="11"/>
    <n v="551617.49"/>
  </r>
  <r>
    <x v="1"/>
    <x v="8"/>
    <n v="965730.45"/>
  </r>
  <r>
    <x v="1"/>
    <x v="9"/>
    <n v="241914.15"/>
  </r>
  <r>
    <x v="2"/>
    <x v="0"/>
    <n v="81145.320000000007"/>
  </r>
  <r>
    <x v="2"/>
    <x v="2"/>
    <n v="54517.26"/>
  </r>
  <r>
    <x v="2"/>
    <x v="3"/>
    <n v="60179.23"/>
  </r>
  <r>
    <x v="2"/>
    <x v="5"/>
    <n v="22037.91"/>
  </r>
  <r>
    <x v="2"/>
    <x v="10"/>
    <n v="2611.84"/>
  </r>
  <r>
    <x v="2"/>
    <x v="7"/>
    <n v="38350.15"/>
  </r>
  <r>
    <x v="2"/>
    <x v="11"/>
    <n v="67392.850000000006"/>
  </r>
  <r>
    <x v="2"/>
    <x v="8"/>
    <n v="113682.45"/>
  </r>
  <r>
    <x v="2"/>
    <x v="9"/>
    <n v="17193.060000000001"/>
  </r>
  <r>
    <x v="3"/>
    <x v="0"/>
    <n v="210757.96"/>
  </r>
  <r>
    <x v="3"/>
    <x v="1"/>
    <n v="217707.85"/>
  </r>
  <r>
    <x v="3"/>
    <x v="2"/>
    <n v="238210.3"/>
  </r>
  <r>
    <x v="3"/>
    <x v="3"/>
    <n v="214918.59"/>
  </r>
  <r>
    <x v="3"/>
    <x v="4"/>
    <n v="313937.59000000003"/>
  </r>
  <r>
    <x v="3"/>
    <x v="5"/>
    <n v="182179.83"/>
  </r>
  <r>
    <x v="3"/>
    <x v="6"/>
    <n v="188268.51"/>
  </r>
  <r>
    <x v="3"/>
    <x v="10"/>
    <n v="400195.82"/>
  </r>
  <r>
    <x v="3"/>
    <x v="7"/>
    <n v="129973.45"/>
  </r>
  <r>
    <x v="3"/>
    <x v="11"/>
    <n v="395559.73"/>
  </r>
  <r>
    <x v="3"/>
    <x v="8"/>
    <n v="684690.06"/>
  </r>
  <r>
    <x v="3"/>
    <x v="9"/>
    <n v="302792.21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D7518-3EEA-4B3B-828C-063A9D8CBD8C}" name="PivotTable5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2">
  <location ref="A143:F150" firstHeaderRow="0" firstDataRow="1" firstDataCol="1"/>
  <pivotFields count="10">
    <pivotField showAll="0"/>
    <pivotField showAll="0"/>
    <pivotField axis="axisRow" showAll="0">
      <items count="8">
        <item x="0"/>
        <item x="4"/>
        <item x="2"/>
        <item x="5"/>
        <item x="6"/>
        <item x="3"/>
        <item x="1"/>
        <item t="default"/>
      </items>
    </pivotField>
    <pivotField showAll="0"/>
    <pivotField showAll="0">
      <items count="9">
        <item x="6"/>
        <item x="1"/>
        <item x="3"/>
        <item x="4"/>
        <item x="0"/>
        <item x="5"/>
        <item x="7"/>
        <item x="2"/>
        <item t="default"/>
      </items>
    </pivotField>
    <pivotField dataField="1" showAll="0"/>
    <pivotField dataField="1" showAll="0"/>
    <pivotField dataField="1" showAll="0"/>
    <pivotField dataField="1" showAll="0"/>
    <pivotField dataField="1" showAll="0"/>
  </pivotFields>
  <rowFields count="1">
    <field x="2"/>
  </rowFields>
  <rowItems count="7">
    <i>
      <x/>
    </i>
    <i>
      <x v="1"/>
    </i>
    <i>
      <x v="2"/>
    </i>
    <i>
      <x v="3"/>
    </i>
    <i>
      <x v="4"/>
    </i>
    <i>
      <x v="5"/>
    </i>
    <i>
      <x v="6"/>
    </i>
  </rowItems>
  <colFields count="1">
    <field x="-2"/>
  </colFields>
  <colItems count="5">
    <i>
      <x/>
    </i>
    <i i="1">
      <x v="1"/>
    </i>
    <i i="2">
      <x v="2"/>
    </i>
    <i i="3">
      <x v="3"/>
    </i>
    <i i="4">
      <x v="4"/>
    </i>
  </colItems>
  <dataFields count="5">
    <dataField name="Sum of Total_QuantityOrdered" fld="6" showDataAs="percentOfTotal" baseField="2" baseItem="0" numFmtId="10"/>
    <dataField name="Count of OrderVolume" fld="5" subtotal="count" showDataAs="percentOfTotal" baseField="2" baseItem="0" numFmtId="10"/>
    <dataField name="Average of buyPrice" fld="8" subtotal="average" baseField="2" baseItem="0"/>
    <dataField name="Average of MSRP" fld="7" subtotal="average" baseField="2" baseItem="0"/>
    <dataField name="Average of Discount_perc" fld="9" subtotal="average" baseField="2" baseItem="0" numFmtId="2"/>
  </dataFields>
  <formats count="14">
    <format dxfId="89">
      <pivotArea outline="0" collapsedLevelsAreSubtotals="1" fieldPosition="0">
        <references count="1">
          <reference field="4294967294" count="1" selected="0">
            <x v="4"/>
          </reference>
        </references>
      </pivotArea>
    </format>
    <format dxfId="88">
      <pivotArea collapsedLevelsAreSubtotals="1" fieldPosition="0">
        <references count="2">
          <reference field="4294967294" count="2" selected="0">
            <x v="2"/>
            <x v="3"/>
          </reference>
          <reference field="2" count="0"/>
        </references>
      </pivotArea>
    </format>
    <format dxfId="87">
      <pivotArea outline="0" fieldPosition="0">
        <references count="1">
          <reference field="4294967294" count="1">
            <x v="0"/>
          </reference>
        </references>
      </pivotArea>
    </format>
    <format dxfId="86">
      <pivotArea outline="0" fieldPosition="0">
        <references count="1">
          <reference field="4294967294" count="1">
            <x v="1"/>
          </reference>
        </references>
      </pivotArea>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0"/>
        </references>
      </pivotArea>
    </format>
    <format dxfId="81">
      <pivotArea dataOnly="0" labelOnly="1" outline="0" fieldPosition="0">
        <references count="1">
          <reference field="4294967294" count="5">
            <x v="0"/>
            <x v="1"/>
            <x v="2"/>
            <x v="3"/>
            <x v="4"/>
          </reference>
        </references>
      </pivotArea>
    </format>
    <format dxfId="80">
      <pivotArea type="all" dataOnly="0" outline="0" fieldPosition="0"/>
    </format>
    <format dxfId="79">
      <pivotArea outline="0" collapsedLevelsAreSubtotals="1" fieldPosition="0"/>
    </format>
    <format dxfId="78">
      <pivotArea field="2" type="button" dataOnly="0" labelOnly="1" outline="0" axis="axisRow" fieldPosition="0"/>
    </format>
    <format dxfId="77">
      <pivotArea dataOnly="0" labelOnly="1" fieldPosition="0">
        <references count="1">
          <reference field="2" count="0"/>
        </references>
      </pivotArea>
    </format>
    <format dxfId="76">
      <pivotArea dataOnly="0" labelOnly="1" outline="0" fieldPosition="0">
        <references count="1">
          <reference field="4294967294" count="5">
            <x v="0"/>
            <x v="1"/>
            <x v="2"/>
            <x v="3"/>
            <x v="4"/>
          </reference>
        </references>
      </pivotArea>
    </format>
  </formats>
  <chartFormats count="5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19" format="4" series="1">
      <pivotArea type="data" outline="0" fieldPosition="0">
        <references count="1">
          <reference field="4294967294" count="1" selected="0">
            <x v="4"/>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1"/>
          </reference>
        </references>
      </pivotArea>
    </chartFormat>
    <chartFormat chart="19" format="7">
      <pivotArea type="data" outline="0" fieldPosition="0">
        <references count="2">
          <reference field="4294967294" count="1" selected="0">
            <x v="0"/>
          </reference>
          <reference field="2" count="1" selected="0">
            <x v="2"/>
          </reference>
        </references>
      </pivotArea>
    </chartFormat>
    <chartFormat chart="19" format="8">
      <pivotArea type="data" outline="0" fieldPosition="0">
        <references count="2">
          <reference field="4294967294" count="1" selected="0">
            <x v="0"/>
          </reference>
          <reference field="2" count="1" selected="0">
            <x v="3"/>
          </reference>
        </references>
      </pivotArea>
    </chartFormat>
    <chartFormat chart="19" format="9">
      <pivotArea type="data" outline="0" fieldPosition="0">
        <references count="2">
          <reference field="4294967294" count="1" selected="0">
            <x v="0"/>
          </reference>
          <reference field="2" count="1" selected="0">
            <x v="4"/>
          </reference>
        </references>
      </pivotArea>
    </chartFormat>
    <chartFormat chart="19" format="10">
      <pivotArea type="data" outline="0" fieldPosition="0">
        <references count="2">
          <reference field="4294967294" count="1" selected="0">
            <x v="0"/>
          </reference>
          <reference field="2" count="1" selected="0">
            <x v="5"/>
          </reference>
        </references>
      </pivotArea>
    </chartFormat>
    <chartFormat chart="19" format="11">
      <pivotArea type="data" outline="0" fieldPosition="0">
        <references count="2">
          <reference field="4294967294" count="1" selected="0">
            <x v="0"/>
          </reference>
          <reference field="2" count="1" selected="0">
            <x v="6"/>
          </reference>
        </references>
      </pivotArea>
    </chartFormat>
    <chartFormat chart="19" format="12">
      <pivotArea type="data" outline="0" fieldPosition="0">
        <references count="2">
          <reference field="4294967294" count="1" selected="0">
            <x v="1"/>
          </reference>
          <reference field="2" count="1" selected="0">
            <x v="0"/>
          </reference>
        </references>
      </pivotArea>
    </chartFormat>
    <chartFormat chart="19" format="13">
      <pivotArea type="data" outline="0" fieldPosition="0">
        <references count="2">
          <reference field="4294967294" count="1" selected="0">
            <x v="1"/>
          </reference>
          <reference field="2" count="1" selected="0">
            <x v="1"/>
          </reference>
        </references>
      </pivotArea>
    </chartFormat>
    <chartFormat chart="19" format="14">
      <pivotArea type="data" outline="0" fieldPosition="0">
        <references count="2">
          <reference field="4294967294" count="1" selected="0">
            <x v="1"/>
          </reference>
          <reference field="2" count="1" selected="0">
            <x v="2"/>
          </reference>
        </references>
      </pivotArea>
    </chartFormat>
    <chartFormat chart="19" format="15">
      <pivotArea type="data" outline="0" fieldPosition="0">
        <references count="2">
          <reference field="4294967294" count="1" selected="0">
            <x v="1"/>
          </reference>
          <reference field="2" count="1" selected="0">
            <x v="3"/>
          </reference>
        </references>
      </pivotArea>
    </chartFormat>
    <chartFormat chart="19" format="16">
      <pivotArea type="data" outline="0" fieldPosition="0">
        <references count="2">
          <reference field="4294967294" count="1" selected="0">
            <x v="1"/>
          </reference>
          <reference field="2" count="1" selected="0">
            <x v="4"/>
          </reference>
        </references>
      </pivotArea>
    </chartFormat>
    <chartFormat chart="19" format="17">
      <pivotArea type="data" outline="0" fieldPosition="0">
        <references count="2">
          <reference field="4294967294" count="1" selected="0">
            <x v="1"/>
          </reference>
          <reference field="2" count="1" selected="0">
            <x v="5"/>
          </reference>
        </references>
      </pivotArea>
    </chartFormat>
    <chartFormat chart="19" format="18">
      <pivotArea type="data" outline="0" fieldPosition="0">
        <references count="2">
          <reference field="4294967294" count="1" selected="0">
            <x v="1"/>
          </reference>
          <reference field="2" count="1" selected="0">
            <x v="6"/>
          </reference>
        </references>
      </pivotArea>
    </chartFormat>
    <chartFormat chart="19" format="19">
      <pivotArea type="data" outline="0" fieldPosition="0">
        <references count="2">
          <reference field="4294967294" count="1" selected="0">
            <x v="2"/>
          </reference>
          <reference field="2" count="1" selected="0">
            <x v="0"/>
          </reference>
        </references>
      </pivotArea>
    </chartFormat>
    <chartFormat chart="19" format="20">
      <pivotArea type="data" outline="0" fieldPosition="0">
        <references count="2">
          <reference field="4294967294" count="1" selected="0">
            <x v="2"/>
          </reference>
          <reference field="2" count="1" selected="0">
            <x v="1"/>
          </reference>
        </references>
      </pivotArea>
    </chartFormat>
    <chartFormat chart="19" format="21">
      <pivotArea type="data" outline="0" fieldPosition="0">
        <references count="2">
          <reference field="4294967294" count="1" selected="0">
            <x v="2"/>
          </reference>
          <reference field="2" count="1" selected="0">
            <x v="2"/>
          </reference>
        </references>
      </pivotArea>
    </chartFormat>
    <chartFormat chart="19" format="22">
      <pivotArea type="data" outline="0" fieldPosition="0">
        <references count="2">
          <reference field="4294967294" count="1" selected="0">
            <x v="2"/>
          </reference>
          <reference field="2" count="1" selected="0">
            <x v="3"/>
          </reference>
        </references>
      </pivotArea>
    </chartFormat>
    <chartFormat chart="19" format="23">
      <pivotArea type="data" outline="0" fieldPosition="0">
        <references count="2">
          <reference field="4294967294" count="1" selected="0">
            <x v="2"/>
          </reference>
          <reference field="2" count="1" selected="0">
            <x v="4"/>
          </reference>
        </references>
      </pivotArea>
    </chartFormat>
    <chartFormat chart="19" format="24">
      <pivotArea type="data" outline="0" fieldPosition="0">
        <references count="2">
          <reference field="4294967294" count="1" selected="0">
            <x v="2"/>
          </reference>
          <reference field="2" count="1" selected="0">
            <x v="5"/>
          </reference>
        </references>
      </pivotArea>
    </chartFormat>
    <chartFormat chart="19" format="25">
      <pivotArea type="data" outline="0" fieldPosition="0">
        <references count="2">
          <reference field="4294967294" count="1" selected="0">
            <x v="2"/>
          </reference>
          <reference field="2" count="1" selected="0">
            <x v="6"/>
          </reference>
        </references>
      </pivotArea>
    </chartFormat>
    <chartFormat chart="19" format="26">
      <pivotArea type="data" outline="0" fieldPosition="0">
        <references count="2">
          <reference field="4294967294" count="1" selected="0">
            <x v="3"/>
          </reference>
          <reference field="2" count="1" selected="0">
            <x v="0"/>
          </reference>
        </references>
      </pivotArea>
    </chartFormat>
    <chartFormat chart="19" format="27">
      <pivotArea type="data" outline="0" fieldPosition="0">
        <references count="2">
          <reference field="4294967294" count="1" selected="0">
            <x v="3"/>
          </reference>
          <reference field="2" count="1" selected="0">
            <x v="1"/>
          </reference>
        </references>
      </pivotArea>
    </chartFormat>
    <chartFormat chart="19" format="28">
      <pivotArea type="data" outline="0" fieldPosition="0">
        <references count="2">
          <reference field="4294967294" count="1" selected="0">
            <x v="3"/>
          </reference>
          <reference field="2" count="1" selected="0">
            <x v="2"/>
          </reference>
        </references>
      </pivotArea>
    </chartFormat>
    <chartFormat chart="19" format="29">
      <pivotArea type="data" outline="0" fieldPosition="0">
        <references count="2">
          <reference field="4294967294" count="1" selected="0">
            <x v="3"/>
          </reference>
          <reference field="2" count="1" selected="0">
            <x v="3"/>
          </reference>
        </references>
      </pivotArea>
    </chartFormat>
    <chartFormat chart="19" format="30">
      <pivotArea type="data" outline="0" fieldPosition="0">
        <references count="2">
          <reference field="4294967294" count="1" selected="0">
            <x v="3"/>
          </reference>
          <reference field="2" count="1" selected="0">
            <x v="4"/>
          </reference>
        </references>
      </pivotArea>
    </chartFormat>
    <chartFormat chart="19" format="31">
      <pivotArea type="data" outline="0" fieldPosition="0">
        <references count="2">
          <reference field="4294967294" count="1" selected="0">
            <x v="3"/>
          </reference>
          <reference field="2" count="1" selected="0">
            <x v="5"/>
          </reference>
        </references>
      </pivotArea>
    </chartFormat>
    <chartFormat chart="19" format="32">
      <pivotArea type="data" outline="0" fieldPosition="0">
        <references count="2">
          <reference field="4294967294" count="1" selected="0">
            <x v="3"/>
          </reference>
          <reference field="2" count="1" selected="0">
            <x v="6"/>
          </reference>
        </references>
      </pivotArea>
    </chartFormat>
    <chartFormat chart="19" format="33">
      <pivotArea type="data" outline="0" fieldPosition="0">
        <references count="2">
          <reference field="4294967294" count="1" selected="0">
            <x v="4"/>
          </reference>
          <reference field="2" count="1" selected="0">
            <x v="0"/>
          </reference>
        </references>
      </pivotArea>
    </chartFormat>
    <chartFormat chart="19" format="34">
      <pivotArea type="data" outline="0" fieldPosition="0">
        <references count="2">
          <reference field="4294967294" count="1" selected="0">
            <x v="4"/>
          </reference>
          <reference field="2" count="1" selected="0">
            <x v="1"/>
          </reference>
        </references>
      </pivotArea>
    </chartFormat>
    <chartFormat chart="19" format="35">
      <pivotArea type="data" outline="0" fieldPosition="0">
        <references count="2">
          <reference field="4294967294" count="1" selected="0">
            <x v="4"/>
          </reference>
          <reference field="2" count="1" selected="0">
            <x v="2"/>
          </reference>
        </references>
      </pivotArea>
    </chartFormat>
    <chartFormat chart="19" format="36">
      <pivotArea type="data" outline="0" fieldPosition="0">
        <references count="2">
          <reference field="4294967294" count="1" selected="0">
            <x v="4"/>
          </reference>
          <reference field="2" count="1" selected="0">
            <x v="3"/>
          </reference>
        </references>
      </pivotArea>
    </chartFormat>
    <chartFormat chart="19" format="37">
      <pivotArea type="data" outline="0" fieldPosition="0">
        <references count="2">
          <reference field="4294967294" count="1" selected="0">
            <x v="4"/>
          </reference>
          <reference field="2" count="1" selected="0">
            <x v="4"/>
          </reference>
        </references>
      </pivotArea>
    </chartFormat>
    <chartFormat chart="19" format="38">
      <pivotArea type="data" outline="0" fieldPosition="0">
        <references count="2">
          <reference field="4294967294" count="1" selected="0">
            <x v="4"/>
          </reference>
          <reference field="2" count="1" selected="0">
            <x v="5"/>
          </reference>
        </references>
      </pivotArea>
    </chartFormat>
    <chartFormat chart="19" format="39">
      <pivotArea type="data" outline="0" fieldPosition="0">
        <references count="2">
          <reference field="4294967294" count="1" selected="0">
            <x v="4"/>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51BE1-1333-454F-AE78-4E6C45941B83}" name="PivotTable5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fieldListSortAscending="1">
  <location ref="A172:B181" firstHeaderRow="1" firstDataRow="1" firstDataCol="1"/>
  <pivotFields count="10">
    <pivotField showAll="0"/>
    <pivotField showAll="0"/>
    <pivotField showAll="0"/>
    <pivotField showAll="0"/>
    <pivotField axis="axisRow" showAll="0">
      <items count="9">
        <item n="0.09" x="6"/>
        <item n="0.52" x="1"/>
        <item n="01:10" x="3"/>
        <item n="01:12" x="4"/>
        <item n="01:18" x="0"/>
        <item n="01:24" x="5"/>
        <item n="01:32" x="7"/>
        <item n="01:50" x="2"/>
        <item t="default"/>
      </items>
    </pivotField>
    <pivotField showAll="0"/>
    <pivotField dataField="1" showAll="0"/>
    <pivotField showAll="0"/>
    <pivotField showAll="0"/>
    <pivotField showAll="0"/>
  </pivotFields>
  <rowFields count="1">
    <field x="4"/>
  </rowFields>
  <rowItems count="9">
    <i>
      <x/>
    </i>
    <i>
      <x v="1"/>
    </i>
    <i>
      <x v="2"/>
    </i>
    <i>
      <x v="3"/>
    </i>
    <i>
      <x v="4"/>
    </i>
    <i>
      <x v="5"/>
    </i>
    <i>
      <x v="6"/>
    </i>
    <i>
      <x v="7"/>
    </i>
    <i t="grand">
      <x/>
    </i>
  </rowItems>
  <colItems count="1">
    <i/>
  </colItems>
  <dataFields count="1">
    <dataField name="Total_Quantity_Ordered" fld="6" baseField="4" baseItem="1"/>
  </dataFields>
  <formats count="13">
    <format dxfId="102">
      <pivotArea dataOnly="0" labelOnly="1" fieldPosition="0">
        <references count="1">
          <reference field="4" count="2">
            <x v="0"/>
            <x v="1"/>
          </reference>
        </references>
      </pivotArea>
    </format>
    <format dxfId="101">
      <pivotArea type="all" dataOnly="0" outline="0" fieldPosition="0"/>
    </format>
    <format dxfId="100">
      <pivotArea outline="0" collapsedLevelsAreSubtotals="1" fieldPosition="0"/>
    </format>
    <format dxfId="99">
      <pivotArea field="4" type="button" dataOnly="0" labelOnly="1" outline="0" axis="axisRow" fieldPosition="0"/>
    </format>
    <format dxfId="98">
      <pivotArea dataOnly="0" labelOnly="1" fieldPosition="0">
        <references count="1">
          <reference field="4" count="0"/>
        </references>
      </pivotArea>
    </format>
    <format dxfId="97">
      <pivotArea dataOnly="0" labelOnly="1" grandRow="1" outline="0"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4" type="button" dataOnly="0" labelOnly="1" outline="0" axis="axisRow" fieldPosition="0"/>
    </format>
    <format dxfId="92">
      <pivotArea dataOnly="0" labelOnly="1" fieldPosition="0">
        <references count="1">
          <reference field="4" count="0"/>
        </references>
      </pivotArea>
    </format>
    <format dxfId="91">
      <pivotArea dataOnly="0" labelOnly="1" grandRow="1" outline="0" fieldPosition="0"/>
    </format>
    <format dxfId="9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82DFF-70A5-4A8A-993E-C960248CF0E9}" name="PivotTable39"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location ref="A41:C50" firstHeaderRow="1" firstDataRow="2" firstDataCol="1"/>
  <pivotFields count="4">
    <pivotField showAll="0"/>
    <pivotField axis="axisRow" showAll="0">
      <items count="8">
        <item x="4"/>
        <item x="1"/>
        <item x="5"/>
        <item x="2"/>
        <item x="6"/>
        <item x="0"/>
        <item x="3"/>
        <item t="default"/>
      </items>
    </pivotField>
    <pivotField axis="axisCol" showAll="0">
      <items count="3">
        <item x="0"/>
        <item x="1"/>
        <item t="default"/>
      </items>
    </pivotField>
    <pivotField dataField="1" showAll="0"/>
  </pivotFields>
  <rowFields count="1">
    <field x="1"/>
  </rowFields>
  <rowItems count="8">
    <i>
      <x/>
    </i>
    <i>
      <x v="1"/>
    </i>
    <i>
      <x v="2"/>
    </i>
    <i>
      <x v="3"/>
    </i>
    <i>
      <x v="4"/>
    </i>
    <i>
      <x v="5"/>
    </i>
    <i>
      <x v="6"/>
    </i>
    <i t="grand">
      <x/>
    </i>
  </rowItems>
  <colFields count="1">
    <field x="2"/>
  </colFields>
  <colItems count="2">
    <i>
      <x/>
    </i>
    <i>
      <x v="1"/>
    </i>
  </colItems>
  <dataFields count="1">
    <dataField name="Sum of count(*)" fld="3" showDataAs="percentOfRow" baseField="1" baseItem="6" numFmtId="10"/>
  </dataFields>
  <formats count="18">
    <format dxfId="56">
      <pivotArea type="all" dataOnly="0" outline="0" fieldPosition="0"/>
    </format>
    <format dxfId="55">
      <pivotArea outline="0" collapsedLevelsAreSubtotals="1" fieldPosition="0"/>
    </format>
    <format dxfId="54">
      <pivotArea type="origin" dataOnly="0" labelOnly="1" outline="0" fieldPosition="0"/>
    </format>
    <format dxfId="53">
      <pivotArea field="2" type="button" dataOnly="0" labelOnly="1" outline="0" axis="axisCol" fieldPosition="0"/>
    </format>
    <format dxfId="52">
      <pivotArea type="topRight" dataOnly="0" labelOnly="1" outline="0"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fieldPosition="0">
        <references count="1">
          <reference field="2" count="0"/>
        </references>
      </pivotArea>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2" type="button" dataOnly="0" labelOnly="1" outline="0" axis="axisCol" fieldPosition="0"/>
    </format>
    <format dxfId="43">
      <pivotArea type="topRight" dataOnly="0" labelOnly="1" outline="0"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fieldPosition="0">
        <references count="1">
          <reference field="2" count="0"/>
        </references>
      </pivotArea>
    </format>
  </format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39A87-987B-40B7-AD52-A99550D66165}" name="PivotTable4"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54:C60" firstHeaderRow="1" firstDataRow="2" firstDataCol="1"/>
  <pivotFields count="4">
    <pivotField axis="axisRow" showAll="0">
      <items count="5">
        <item x="0"/>
        <item x="1"/>
        <item x="2"/>
        <item x="3"/>
        <item t="default"/>
      </items>
    </pivotField>
    <pivotField showAll="0"/>
    <pivotField axis="axisCol" showAll="0">
      <items count="3">
        <item x="0"/>
        <item x="1"/>
        <item t="default"/>
      </items>
    </pivotField>
    <pivotField dataField="1" showAll="0">
      <items count="14">
        <item x="11"/>
        <item x="7"/>
        <item x="0"/>
        <item x="4"/>
        <item x="9"/>
        <item x="2"/>
        <item x="6"/>
        <item x="8"/>
        <item x="10"/>
        <item x="1"/>
        <item x="3"/>
        <item x="12"/>
        <item x="5"/>
        <item t="default"/>
      </items>
    </pivotField>
  </pivotFields>
  <rowFields count="1">
    <field x="0"/>
  </rowFields>
  <rowItems count="5">
    <i>
      <x/>
    </i>
    <i>
      <x v="1"/>
    </i>
    <i>
      <x v="2"/>
    </i>
    <i>
      <x v="3"/>
    </i>
    <i t="grand">
      <x/>
    </i>
  </rowItems>
  <colFields count="1">
    <field x="2"/>
  </colFields>
  <colItems count="2">
    <i>
      <x/>
    </i>
    <i>
      <x v="1"/>
    </i>
  </colItems>
  <dataFields count="1">
    <dataField name="Sum of count(*)" fld="3" showDataAs="percentOfRow" baseField="3" baseItem="0" numFmtId="10"/>
  </dataFields>
  <formats count="19">
    <format dxfId="75">
      <pivotArea outline="0" collapsedLevelsAreSubtotals="1" fieldPosition="0">
        <references count="1">
          <reference field="2" count="0" selected="0"/>
        </references>
      </pivotArea>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2" type="button" dataOnly="0" labelOnly="1" outline="0" axis="axisCol" fieldPosition="0"/>
    </format>
    <format dxfId="70">
      <pivotArea type="topRight" dataOnly="0" labelOnly="1" outline="0"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grandRow="1" outline="0" fieldPosition="0"/>
    </format>
    <format dxfId="66">
      <pivotArea dataOnly="0" labelOnly="1" fieldPosition="0">
        <references count="1">
          <reference field="2" count="0"/>
        </references>
      </pivotArea>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2"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4114D1-C648-4374-A5C8-524E9DD7F673}"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4">
  <location ref="B107:C119" firstHeaderRow="1" firstDataRow="2" firstDataCol="1"/>
  <pivotFields count="4">
    <pivotField axis="axisCol" showAll="0">
      <items count="8">
        <item x="0"/>
        <item h="1" x="1"/>
        <item h="1" x="2"/>
        <item h="1" x="3"/>
        <item h="1" x="4"/>
        <item h="1" x="5"/>
        <item h="1" x="6"/>
        <item t="default"/>
      </items>
    </pivotField>
    <pivotField showAll="0"/>
    <pivotField dataField="1" showAll="0"/>
    <pivotField axis="axisRow" showAll="0">
      <items count="13">
        <item x="0"/>
        <item x="11"/>
        <item x="1"/>
        <item x="2"/>
        <item x="3"/>
        <item x="4"/>
        <item x="5"/>
        <item x="6"/>
        <item x="7"/>
        <item x="8"/>
        <item x="9"/>
        <item x="10"/>
        <item t="default"/>
      </items>
    </pivotField>
  </pivotFields>
  <rowFields count="1">
    <field x="3"/>
  </rowFields>
  <rowItems count="11">
    <i>
      <x/>
    </i>
    <i>
      <x v="2"/>
    </i>
    <i>
      <x v="3"/>
    </i>
    <i>
      <x v="4"/>
    </i>
    <i>
      <x v="5"/>
    </i>
    <i>
      <x v="6"/>
    </i>
    <i>
      <x v="7"/>
    </i>
    <i>
      <x v="8"/>
    </i>
    <i>
      <x v="9"/>
    </i>
    <i>
      <x v="10"/>
    </i>
    <i>
      <x v="11"/>
    </i>
  </rowItems>
  <colFields count="1">
    <field x="0"/>
  </colFields>
  <colItems count="1">
    <i>
      <x/>
    </i>
  </colItems>
  <dataFields count="1">
    <dataField name="Sum of sum(os.TotalOrderValue)" fld="2" showDataAs="percentOfCol" baseField="3" baseItem="0" numFmtId="10"/>
  </dataFields>
  <formats count="21">
    <format dxfId="38">
      <pivotArea type="all" dataOnly="0" outline="0" fieldPosition="0"/>
    </format>
    <format dxfId="37">
      <pivotArea outline="0" collapsedLevelsAreSubtotals="1" fieldPosition="0"/>
    </format>
    <format dxfId="36">
      <pivotArea type="origin" dataOnly="0" labelOnly="1" outline="0" fieldPosition="0"/>
    </format>
    <format dxfId="35">
      <pivotArea field="0" type="button" dataOnly="0" labelOnly="1" outline="0" axis="axisCol" fieldPosition="0"/>
    </format>
    <format dxfId="34">
      <pivotArea field="3" type="button" dataOnly="0" labelOnly="1" outline="0" axis="axisRow" fieldPosition="0"/>
    </format>
    <format dxfId="33">
      <pivotArea dataOnly="0" labelOnly="1" fieldPosition="0">
        <references count="1">
          <reference field="3" count="11">
            <x v="0"/>
            <x v="2"/>
            <x v="3"/>
            <x v="4"/>
            <x v="5"/>
            <x v="6"/>
            <x v="7"/>
            <x v="8"/>
            <x v="9"/>
            <x v="10"/>
            <x v="11"/>
          </reference>
        </references>
      </pivotArea>
    </format>
    <format dxfId="32">
      <pivotArea dataOnly="0" labelOnly="1" fieldPosition="0">
        <references count="1">
          <reference field="0" count="0"/>
        </references>
      </pivotArea>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0" type="button" dataOnly="0" labelOnly="1" outline="0" axis="axisCol" fieldPosition="0"/>
    </format>
    <format dxfId="27">
      <pivotArea field="3" type="button" dataOnly="0" labelOnly="1" outline="0" axis="axisRow" fieldPosition="0"/>
    </format>
    <format dxfId="26">
      <pivotArea dataOnly="0" labelOnly="1" fieldPosition="0">
        <references count="1">
          <reference field="3" count="11">
            <x v="0"/>
            <x v="2"/>
            <x v="3"/>
            <x v="4"/>
            <x v="5"/>
            <x v="6"/>
            <x v="7"/>
            <x v="8"/>
            <x v="9"/>
            <x v="10"/>
            <x v="11"/>
          </reference>
        </references>
      </pivotArea>
    </format>
    <format dxfId="25">
      <pivotArea dataOnly="0" labelOnly="1" fieldPosition="0">
        <references count="1">
          <reference field="0" count="0"/>
        </references>
      </pivotArea>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0" type="button" dataOnly="0" labelOnly="1" outline="0" axis="axisCol" fieldPosition="0"/>
    </format>
    <format dxfId="8">
      <pivotArea field="3" type="button" dataOnly="0" labelOnly="1" outline="0" axis="axisRow" fieldPosition="0"/>
    </format>
    <format dxfId="7">
      <pivotArea dataOnly="0" labelOnly="1" fieldPosition="0">
        <references count="1">
          <reference field="3" count="11">
            <x v="0"/>
            <x v="2"/>
            <x v="3"/>
            <x v="4"/>
            <x v="5"/>
            <x v="6"/>
            <x v="7"/>
            <x v="8"/>
            <x v="9"/>
            <x v="10"/>
            <x v="11"/>
          </reference>
        </references>
      </pivotArea>
    </format>
    <format dxfId="6">
      <pivotArea dataOnly="0" labelOnly="1" fieldPosition="0">
        <references count="1">
          <reference field="0" count="0"/>
        </references>
      </pivotArea>
    </format>
  </formats>
  <chartFormats count="36">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7">
      <pivotArea type="data" outline="0" fieldPosition="0">
        <references count="3">
          <reference field="4294967294" count="1" selected="0">
            <x v="0"/>
          </reference>
          <reference field="0" count="1" selected="0">
            <x v="5"/>
          </reference>
          <reference field="3" count="1" selected="0">
            <x v="0"/>
          </reference>
        </references>
      </pivotArea>
    </chartFormat>
    <chartFormat chart="2" format="8">
      <pivotArea type="data" outline="0" fieldPosition="0">
        <references count="3">
          <reference field="4294967294" count="1" selected="0">
            <x v="0"/>
          </reference>
          <reference field="0" count="1" selected="0">
            <x v="5"/>
          </reference>
          <reference field="3" count="1" selected="0">
            <x v="1"/>
          </reference>
        </references>
      </pivotArea>
    </chartFormat>
    <chartFormat chart="2" format="9">
      <pivotArea type="data" outline="0" fieldPosition="0">
        <references count="3">
          <reference field="4294967294" count="1" selected="0">
            <x v="0"/>
          </reference>
          <reference field="0" count="1" selected="0">
            <x v="5"/>
          </reference>
          <reference field="3" count="1" selected="0">
            <x v="2"/>
          </reference>
        </references>
      </pivotArea>
    </chartFormat>
    <chartFormat chart="2" format="10">
      <pivotArea type="data" outline="0" fieldPosition="0">
        <references count="3">
          <reference field="4294967294" count="1" selected="0">
            <x v="0"/>
          </reference>
          <reference field="0" count="1" selected="0">
            <x v="5"/>
          </reference>
          <reference field="3" count="1" selected="0">
            <x v="3"/>
          </reference>
        </references>
      </pivotArea>
    </chartFormat>
    <chartFormat chart="2" format="11">
      <pivotArea type="data" outline="0" fieldPosition="0">
        <references count="3">
          <reference field="4294967294" count="1" selected="0">
            <x v="0"/>
          </reference>
          <reference field="0" count="1" selected="0">
            <x v="5"/>
          </reference>
          <reference field="3" count="1" selected="0">
            <x v="4"/>
          </reference>
        </references>
      </pivotArea>
    </chartFormat>
    <chartFormat chart="2" format="12">
      <pivotArea type="data" outline="0" fieldPosition="0">
        <references count="3">
          <reference field="4294967294" count="1" selected="0">
            <x v="0"/>
          </reference>
          <reference field="0" count="1" selected="0">
            <x v="5"/>
          </reference>
          <reference field="3" count="1" selected="0">
            <x v="5"/>
          </reference>
        </references>
      </pivotArea>
    </chartFormat>
    <chartFormat chart="2" format="13">
      <pivotArea type="data" outline="0" fieldPosition="0">
        <references count="3">
          <reference field="4294967294" count="1" selected="0">
            <x v="0"/>
          </reference>
          <reference field="0" count="1" selected="0">
            <x v="5"/>
          </reference>
          <reference field="3" count="1" selected="0">
            <x v="6"/>
          </reference>
        </references>
      </pivotArea>
    </chartFormat>
    <chartFormat chart="2" format="14">
      <pivotArea type="data" outline="0" fieldPosition="0">
        <references count="3">
          <reference field="4294967294" count="1" selected="0">
            <x v="0"/>
          </reference>
          <reference field="0" count="1" selected="0">
            <x v="5"/>
          </reference>
          <reference field="3" count="1" selected="0">
            <x v="8"/>
          </reference>
        </references>
      </pivotArea>
    </chartFormat>
    <chartFormat chart="2" format="15">
      <pivotArea type="data" outline="0" fieldPosition="0">
        <references count="3">
          <reference field="4294967294" count="1" selected="0">
            <x v="0"/>
          </reference>
          <reference field="0" count="1" selected="0">
            <x v="5"/>
          </reference>
          <reference field="3" count="1" selected="0">
            <x v="10"/>
          </reference>
        </references>
      </pivotArea>
    </chartFormat>
    <chartFormat chart="2" format="16">
      <pivotArea type="data" outline="0" fieldPosition="0">
        <references count="3">
          <reference field="4294967294" count="1" selected="0">
            <x v="0"/>
          </reference>
          <reference field="0" count="1" selected="0">
            <x v="5"/>
          </reference>
          <reference field="3" count="1" selected="0">
            <x v="1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0"/>
          </reference>
        </references>
      </pivotArea>
    </chartFormat>
    <chartFormat chart="2" format="19">
      <pivotArea type="data" outline="0" fieldPosition="0">
        <references count="2">
          <reference field="4294967294" count="1" selected="0">
            <x v="0"/>
          </reference>
          <reference field="3" count="1" selected="0">
            <x v="2"/>
          </reference>
        </references>
      </pivotArea>
    </chartFormat>
    <chartFormat chart="2" format="20">
      <pivotArea type="data" outline="0" fieldPosition="0">
        <references count="2">
          <reference field="4294967294" count="1" selected="0">
            <x v="0"/>
          </reference>
          <reference field="3" count="1" selected="0">
            <x v="3"/>
          </reference>
        </references>
      </pivotArea>
    </chartFormat>
    <chartFormat chart="2" format="21">
      <pivotArea type="data" outline="0" fieldPosition="0">
        <references count="2">
          <reference field="4294967294" count="1" selected="0">
            <x v="0"/>
          </reference>
          <reference field="3" count="1" selected="0">
            <x v="4"/>
          </reference>
        </references>
      </pivotArea>
    </chartFormat>
    <chartFormat chart="2" format="22">
      <pivotArea type="data" outline="0" fieldPosition="0">
        <references count="2">
          <reference field="4294967294" count="1" selected="0">
            <x v="0"/>
          </reference>
          <reference field="3" count="1" selected="0">
            <x v="5"/>
          </reference>
        </references>
      </pivotArea>
    </chartFormat>
    <chartFormat chart="2" format="23">
      <pivotArea type="data" outline="0" fieldPosition="0">
        <references count="2">
          <reference field="4294967294" count="1" selected="0">
            <x v="0"/>
          </reference>
          <reference field="3" count="1" selected="0">
            <x v="6"/>
          </reference>
        </references>
      </pivotArea>
    </chartFormat>
    <chartFormat chart="2" format="24">
      <pivotArea type="data" outline="0" fieldPosition="0">
        <references count="2">
          <reference field="4294967294" count="1" selected="0">
            <x v="0"/>
          </reference>
          <reference field="3" count="1" selected="0">
            <x v="7"/>
          </reference>
        </references>
      </pivotArea>
    </chartFormat>
    <chartFormat chart="2" format="25">
      <pivotArea type="data" outline="0" fieldPosition="0">
        <references count="2">
          <reference field="4294967294" count="1" selected="0">
            <x v="0"/>
          </reference>
          <reference field="3" count="1" selected="0">
            <x v="8"/>
          </reference>
        </references>
      </pivotArea>
    </chartFormat>
    <chartFormat chart="2" format="26">
      <pivotArea type="data" outline="0" fieldPosition="0">
        <references count="2">
          <reference field="4294967294" count="1" selected="0">
            <x v="0"/>
          </reference>
          <reference field="3" count="1" selected="0">
            <x v="9"/>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1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0AF83A-0134-4D92-85A8-4A6D7CD319A5}"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3:H46" firstHeaderRow="1" firstDataRow="1" firstDataCol="1"/>
  <pivotFields count="3">
    <pivotField showAll="0">
      <items count="5">
        <item h="1" x="0"/>
        <item x="1"/>
        <item h="1" x="2"/>
        <item h="1" x="3"/>
        <item t="default"/>
      </items>
    </pivotField>
    <pivotField axis="axisRow" showAll="0" defaultSubtotal="0">
      <items count="12">
        <item x="0"/>
        <item x="1"/>
        <item x="2"/>
        <item x="3"/>
        <item x="4"/>
        <item x="5"/>
        <item x="6"/>
        <item x="10"/>
        <item x="7"/>
        <item x="11"/>
        <item x="8"/>
        <item x="9"/>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Revenue" fld="2" baseField="0" baseItem="0"/>
  </dataFields>
  <formats count="18">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9C8698-B8F5-4B96-B564-5C85513BF1E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09:C112" firstHeaderRow="0" firstDataRow="1" firstDataCol="1"/>
  <pivotFields count="10">
    <pivotField showAll="0"/>
    <pivotField showAll="0"/>
    <pivotField showAll="0"/>
    <pivotField showAll="0"/>
    <pivotField showAll="0"/>
    <pivotField dataField="1" showAll="0"/>
    <pivotField showAll="0"/>
    <pivotField dataField="1" showAll="0"/>
    <pivotField showAll="0"/>
    <pivotField axis="axisRow" showAll="0">
      <items count="3">
        <item x="0"/>
        <item x="1"/>
        <item t="default"/>
      </items>
    </pivotField>
  </pivotFields>
  <rowFields count="1">
    <field x="9"/>
  </rowFields>
  <rowItems count="3">
    <i>
      <x/>
    </i>
    <i>
      <x v="1"/>
    </i>
    <i t="grand">
      <x/>
    </i>
  </rowItems>
  <colFields count="1">
    <field x="-2"/>
  </colFields>
  <colItems count="2">
    <i>
      <x/>
    </i>
    <i i="1">
      <x v="1"/>
    </i>
  </colItems>
  <dataFields count="2">
    <dataField name="Sum of Order_volume" fld="5" baseField="0" baseItem="0"/>
    <dataField name="Sum of Revenue"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pivotArea type="data" outline="0" fieldPosition="0">
        <references count="2">
          <reference field="4294967294" count="1" selected="0">
            <x v="0"/>
          </reference>
          <reference field="9" count="1" selected="0">
            <x v="0"/>
          </reference>
        </references>
      </pivotArea>
    </chartFormat>
    <chartFormat chart="11" format="3">
      <pivotArea type="data" outline="0" fieldPosition="0">
        <references count="2">
          <reference field="4294967294" count="1" selected="0">
            <x v="0"/>
          </reference>
          <reference field="9" count="1" selected="0">
            <x v="1"/>
          </reference>
        </references>
      </pivotArea>
    </chartFormat>
    <chartFormat chart="11" format="4">
      <pivotArea type="data" outline="0" fieldPosition="0">
        <references count="2">
          <reference field="4294967294" count="1" selected="0">
            <x v="1"/>
          </reference>
          <reference field="9" count="1" selected="0">
            <x v="0"/>
          </reference>
        </references>
      </pivotArea>
    </chartFormat>
    <chartFormat chart="11" format="5">
      <pivotArea type="data" outline="0" fieldPosition="0">
        <references count="2">
          <reference field="4294967294"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EE2858-EC56-49CB-B3CA-CA55E5FE1138}"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2:C125" firstHeaderRow="0" firstDataRow="1" firstDataCol="1"/>
  <pivotFields count="10">
    <pivotField showAll="0"/>
    <pivotField showAll="0"/>
    <pivotField showAll="0"/>
    <pivotField showAll="0"/>
    <pivotField showAll="0"/>
    <pivotField dataField="1" showAll="0"/>
    <pivotField showAll="0"/>
    <pivotField dataField="1" showAll="0"/>
    <pivotField axis="axisRow" showAll="0">
      <items count="3">
        <item x="0"/>
        <item x="1"/>
        <item t="default"/>
      </items>
    </pivotField>
    <pivotField showAll="0"/>
  </pivotFields>
  <rowFields count="1">
    <field x="8"/>
  </rowFields>
  <rowItems count="3">
    <i>
      <x/>
    </i>
    <i>
      <x v="1"/>
    </i>
    <i t="grand">
      <x/>
    </i>
  </rowItems>
  <colFields count="1">
    <field x="-2"/>
  </colFields>
  <colItems count="2">
    <i>
      <x/>
    </i>
    <i i="1">
      <x v="1"/>
    </i>
  </colItems>
  <dataFields count="2">
    <dataField name="Sum of Order_volume" fld="5" baseField="0" baseItem="0"/>
    <dataField name="Sum of Revenue" fld="7"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8"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2" format="4">
      <pivotArea type="data" outline="0" fieldPosition="0">
        <references count="2">
          <reference field="4294967294" count="1" selected="0">
            <x v="1"/>
          </reference>
          <reference field="8" count="1" selected="0">
            <x v="0"/>
          </reference>
        </references>
      </pivotArea>
    </chartFormat>
    <chartFormat chart="2" format="5">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7344219-F200-4640-B29B-8480D0EA1870}" sourceName="city">
  <pivotTables>
    <pivotTable tabId="9" name="PivotTable3"/>
  </pivotTables>
  <data>
    <tabular pivotCacheId="996570399">
      <items count="7">
        <i x="0" s="1"/>
        <i x="1"/>
        <i x="2"/>
        <i x="3"/>
        <i x="4"/>
        <i x="5"/>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A0BDCFB3-ABA7-4B60-87F1-968228E29D02}" sourceName="Territory">
  <pivotTables>
    <pivotTable tabId="11" name="PivotTable17"/>
  </pivotTables>
  <data>
    <tabular pivotCacheId="1020924997">
      <items count="4">
        <i x="0"/>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89A1E9B-17AE-4F40-8611-FCA3879EA6B5}" cache="Slicer_city"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2C4B093F-9091-4A50-8A6F-1EBA7FABBE13}" cache="Slicer_Territory" caption="Territ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A1B2F-FB70-4C9F-B40B-96ECB61BB010}">
  <dimension ref="A1:G52"/>
  <sheetViews>
    <sheetView topLeftCell="A41" zoomScaleNormal="100" workbookViewId="0">
      <selection activeCell="E55" sqref="E54:E55"/>
    </sheetView>
  </sheetViews>
  <sheetFormatPr defaultColWidth="8.7109375" defaultRowHeight="15.75" x14ac:dyDescent="0.25"/>
  <cols>
    <col min="1" max="1" width="13.7109375" style="6" customWidth="1"/>
    <col min="2" max="2" width="19.5703125" style="6" customWidth="1"/>
    <col min="3" max="3" width="15.28515625" style="6" customWidth="1"/>
    <col min="4" max="4" width="25" style="6" customWidth="1"/>
    <col min="5" max="5" width="15.140625" style="6" customWidth="1"/>
    <col min="6" max="6" width="19.5703125" style="6" customWidth="1"/>
    <col min="7" max="7" width="13.7109375" style="6" customWidth="1"/>
    <col min="8" max="16384" width="8.7109375" style="6"/>
  </cols>
  <sheetData>
    <row r="1" spans="1:1" x14ac:dyDescent="0.25">
      <c r="A1" s="5" t="s">
        <v>377</v>
      </c>
    </row>
    <row r="2" spans="1:1" x14ac:dyDescent="0.25">
      <c r="A2" s="9"/>
    </row>
    <row r="3" spans="1:1" x14ac:dyDescent="0.25">
      <c r="A3" s="7" t="s">
        <v>378</v>
      </c>
    </row>
    <row r="26" spans="1:7" x14ac:dyDescent="0.25">
      <c r="A26" s="30" t="s">
        <v>20</v>
      </c>
      <c r="B26" s="30" t="s">
        <v>0</v>
      </c>
      <c r="C26" s="30" t="s">
        <v>1</v>
      </c>
      <c r="D26" s="30" t="s">
        <v>2</v>
      </c>
      <c r="E26" s="30" t="s">
        <v>3</v>
      </c>
      <c r="F26" s="30" t="s">
        <v>4</v>
      </c>
      <c r="G26" s="30" t="s">
        <v>5</v>
      </c>
    </row>
    <row r="27" spans="1:7" x14ac:dyDescent="0.25">
      <c r="A27" s="10" t="s">
        <v>6</v>
      </c>
      <c r="B27" s="10">
        <v>45</v>
      </c>
      <c r="C27" s="10">
        <v>153</v>
      </c>
      <c r="D27" s="10">
        <v>109</v>
      </c>
      <c r="E27" s="10">
        <v>4520712.28</v>
      </c>
      <c r="F27" s="10">
        <v>6</v>
      </c>
      <c r="G27" s="10">
        <v>2</v>
      </c>
    </row>
    <row r="28" spans="1:7" x14ac:dyDescent="0.25">
      <c r="A28" s="10" t="s">
        <v>7</v>
      </c>
      <c r="B28" s="10">
        <v>38</v>
      </c>
      <c r="C28" s="10">
        <v>119</v>
      </c>
      <c r="D28" s="10">
        <v>109</v>
      </c>
      <c r="E28" s="10">
        <v>3479191.91</v>
      </c>
      <c r="F28" s="10">
        <v>6</v>
      </c>
      <c r="G28" s="10">
        <v>3</v>
      </c>
    </row>
    <row r="29" spans="1:7" x14ac:dyDescent="0.25">
      <c r="A29" s="10" t="s">
        <v>8</v>
      </c>
      <c r="B29" s="10">
        <v>10</v>
      </c>
      <c r="C29" s="10">
        <v>38</v>
      </c>
      <c r="D29" s="10">
        <v>109</v>
      </c>
      <c r="E29" s="10">
        <v>1147176.3500000001</v>
      </c>
      <c r="F29" s="10">
        <v>2</v>
      </c>
      <c r="G29" s="10">
        <v>1</v>
      </c>
    </row>
    <row r="30" spans="1:7" x14ac:dyDescent="0.25">
      <c r="A30" s="10" t="s">
        <v>9</v>
      </c>
      <c r="B30" s="10">
        <v>5</v>
      </c>
      <c r="C30" s="10">
        <v>16</v>
      </c>
      <c r="D30" s="10">
        <v>81</v>
      </c>
      <c r="E30" s="10">
        <v>457110.07</v>
      </c>
      <c r="F30" s="10">
        <v>1</v>
      </c>
      <c r="G30" s="10">
        <v>1</v>
      </c>
    </row>
    <row r="49" spans="1:6" ht="18" x14ac:dyDescent="0.25">
      <c r="A49" s="36" t="s">
        <v>379</v>
      </c>
      <c r="B49" s="49" t="s">
        <v>380</v>
      </c>
      <c r="C49" s="49"/>
      <c r="D49" s="49"/>
      <c r="E49" s="49"/>
      <c r="F49" s="49"/>
    </row>
    <row r="50" spans="1:6" x14ac:dyDescent="0.25">
      <c r="B50" s="49" t="s">
        <v>381</v>
      </c>
      <c r="C50" s="49"/>
      <c r="D50" s="49"/>
    </row>
    <row r="51" spans="1:6" x14ac:dyDescent="0.25">
      <c r="B51" s="50" t="s">
        <v>382</v>
      </c>
      <c r="C51" s="50"/>
      <c r="D51" s="50"/>
    </row>
    <row r="52" spans="1:6" x14ac:dyDescent="0.25">
      <c r="B52" s="22" t="s">
        <v>503</v>
      </c>
      <c r="C52" s="22"/>
      <c r="D52" s="22"/>
    </row>
  </sheetData>
  <mergeCells count="3">
    <mergeCell ref="B49:F49"/>
    <mergeCell ref="B50:D50"/>
    <mergeCell ref="B51:D5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2C29-A599-4996-BD94-B08F65ED0695}">
  <dimension ref="A1:J76"/>
  <sheetViews>
    <sheetView topLeftCell="C91" zoomScaleNormal="100" workbookViewId="0">
      <selection activeCell="T43" sqref="T43"/>
    </sheetView>
  </sheetViews>
  <sheetFormatPr defaultColWidth="8.7109375" defaultRowHeight="15.75" x14ac:dyDescent="0.25"/>
  <cols>
    <col min="1" max="1" width="11.5703125" style="6" customWidth="1"/>
    <col min="2" max="2" width="10" style="6" bestFit="1" customWidth="1"/>
    <col min="3" max="3" width="9.42578125" style="6" customWidth="1"/>
    <col min="4" max="4" width="9.28515625" style="6" customWidth="1"/>
    <col min="5" max="5" width="13.140625" style="6" bestFit="1" customWidth="1"/>
    <col min="6" max="6" width="15.5703125" style="6" bestFit="1" customWidth="1"/>
    <col min="7" max="7" width="15.85546875" style="6" bestFit="1" customWidth="1"/>
    <col min="8" max="8" width="17" style="6" bestFit="1" customWidth="1"/>
    <col min="9" max="16384" width="8.7109375" style="6"/>
  </cols>
  <sheetData>
    <row r="1" spans="1:10" x14ac:dyDescent="0.25">
      <c r="A1" s="44" t="s">
        <v>442</v>
      </c>
      <c r="B1" s="44"/>
      <c r="C1" s="44"/>
      <c r="D1" s="44"/>
      <c r="E1" s="44"/>
      <c r="F1" s="44"/>
      <c r="G1" s="44"/>
      <c r="H1" s="44"/>
      <c r="I1" s="44"/>
      <c r="J1" s="44"/>
    </row>
    <row r="3" spans="1:10" x14ac:dyDescent="0.25">
      <c r="A3" s="7" t="s">
        <v>384</v>
      </c>
    </row>
    <row r="33" spans="1:8" x14ac:dyDescent="0.25">
      <c r="A33" s="30" t="s">
        <v>20</v>
      </c>
      <c r="B33" s="30" t="s">
        <v>441</v>
      </c>
      <c r="C33" s="30" t="s">
        <v>3</v>
      </c>
      <c r="G33" s="40" t="s">
        <v>11</v>
      </c>
      <c r="H33" s="10" t="s">
        <v>455</v>
      </c>
    </row>
    <row r="34" spans="1:8" x14ac:dyDescent="0.25">
      <c r="A34" s="10" t="s">
        <v>8</v>
      </c>
      <c r="B34" s="10">
        <v>1</v>
      </c>
      <c r="C34" s="10">
        <v>27083.78</v>
      </c>
      <c r="G34" s="41">
        <v>1</v>
      </c>
      <c r="H34" s="10">
        <v>397827.94</v>
      </c>
    </row>
    <row r="35" spans="1:8" x14ac:dyDescent="0.25">
      <c r="A35" s="10" t="s">
        <v>8</v>
      </c>
      <c r="B35" s="10">
        <v>2</v>
      </c>
      <c r="C35" s="10">
        <v>88801.22</v>
      </c>
      <c r="G35" s="41">
        <v>2</v>
      </c>
      <c r="H35" s="10">
        <v>428589.58</v>
      </c>
    </row>
    <row r="36" spans="1:8" x14ac:dyDescent="0.25">
      <c r="A36" s="10" t="s">
        <v>8</v>
      </c>
      <c r="B36" s="10">
        <v>3</v>
      </c>
      <c r="C36" s="10">
        <v>95112.21</v>
      </c>
      <c r="G36" s="41">
        <v>3</v>
      </c>
      <c r="H36" s="10">
        <v>350080.59</v>
      </c>
    </row>
    <row r="37" spans="1:8" x14ac:dyDescent="0.25">
      <c r="A37" s="10" t="s">
        <v>8</v>
      </c>
      <c r="B37" s="10">
        <v>4</v>
      </c>
      <c r="C37" s="10">
        <v>156313.10999999999</v>
      </c>
      <c r="G37" s="41">
        <v>4</v>
      </c>
      <c r="H37" s="10">
        <v>286834.05</v>
      </c>
    </row>
    <row r="38" spans="1:8" x14ac:dyDescent="0.25">
      <c r="A38" s="10" t="s">
        <v>8</v>
      </c>
      <c r="B38" s="10">
        <v>5</v>
      </c>
      <c r="C38" s="10">
        <v>84389.29</v>
      </c>
      <c r="G38" s="41">
        <v>5</v>
      </c>
      <c r="H38" s="10">
        <v>470908.91</v>
      </c>
    </row>
    <row r="39" spans="1:8" x14ac:dyDescent="0.25">
      <c r="A39" s="10" t="s">
        <v>8</v>
      </c>
      <c r="B39" s="10">
        <v>6</v>
      </c>
      <c r="C39" s="10">
        <v>122091.66</v>
      </c>
      <c r="G39" s="41">
        <v>6</v>
      </c>
      <c r="H39" s="10">
        <v>167532.10999999999</v>
      </c>
    </row>
    <row r="40" spans="1:8" x14ac:dyDescent="0.25">
      <c r="A40" s="10" t="s">
        <v>8</v>
      </c>
      <c r="B40" s="10">
        <v>7</v>
      </c>
      <c r="C40" s="10">
        <v>136347.39000000001</v>
      </c>
      <c r="G40" s="41">
        <v>7</v>
      </c>
      <c r="H40" s="10">
        <v>202887.95</v>
      </c>
    </row>
    <row r="41" spans="1:8" x14ac:dyDescent="0.25">
      <c r="A41" s="10" t="s">
        <v>8</v>
      </c>
      <c r="B41" s="10">
        <v>9</v>
      </c>
      <c r="C41" s="10">
        <v>90161.53</v>
      </c>
      <c r="G41" s="41">
        <v>8</v>
      </c>
      <c r="H41" s="10">
        <v>194776.54</v>
      </c>
    </row>
    <row r="42" spans="1:8" x14ac:dyDescent="0.25">
      <c r="A42" s="10" t="s">
        <v>8</v>
      </c>
      <c r="B42" s="10">
        <v>11</v>
      </c>
      <c r="C42" s="10">
        <v>203214.17</v>
      </c>
      <c r="G42" s="41">
        <v>9</v>
      </c>
      <c r="H42" s="10">
        <v>262012.52</v>
      </c>
    </row>
    <row r="43" spans="1:8" x14ac:dyDescent="0.25">
      <c r="A43" s="10" t="s">
        <v>8</v>
      </c>
      <c r="B43" s="10">
        <v>12</v>
      </c>
      <c r="C43" s="10">
        <v>143661.99</v>
      </c>
      <c r="G43" s="41">
        <v>10</v>
      </c>
      <c r="H43" s="10">
        <v>551617.49</v>
      </c>
    </row>
    <row r="44" spans="1:8" x14ac:dyDescent="0.25">
      <c r="A44" s="10" t="s">
        <v>6</v>
      </c>
      <c r="B44" s="10">
        <v>1</v>
      </c>
      <c r="C44" s="10">
        <v>397827.94</v>
      </c>
      <c r="G44" s="41">
        <v>11</v>
      </c>
      <c r="H44" s="10">
        <v>965730.45</v>
      </c>
    </row>
    <row r="45" spans="1:8" x14ac:dyDescent="0.25">
      <c r="A45" s="10" t="s">
        <v>6</v>
      </c>
      <c r="B45" s="10">
        <v>2</v>
      </c>
      <c r="C45" s="10">
        <v>428589.58</v>
      </c>
      <c r="G45" s="41">
        <v>12</v>
      </c>
      <c r="H45" s="10">
        <v>241914.15</v>
      </c>
    </row>
    <row r="46" spans="1:8" x14ac:dyDescent="0.25">
      <c r="A46" s="10" t="s">
        <v>6</v>
      </c>
      <c r="B46" s="10">
        <v>3</v>
      </c>
      <c r="C46" s="10">
        <v>350080.59</v>
      </c>
      <c r="G46" s="41" t="s">
        <v>12</v>
      </c>
      <c r="H46" s="10">
        <v>4520712.2800000012</v>
      </c>
    </row>
    <row r="47" spans="1:8" x14ac:dyDescent="0.25">
      <c r="A47" s="10" t="s">
        <v>6</v>
      </c>
      <c r="B47" s="10">
        <v>4</v>
      </c>
      <c r="C47" s="10">
        <v>286834.05</v>
      </c>
    </row>
    <row r="48" spans="1:8" x14ac:dyDescent="0.25">
      <c r="A48" s="10" t="s">
        <v>6</v>
      </c>
      <c r="B48" s="10">
        <v>5</v>
      </c>
      <c r="C48" s="10">
        <v>470908.91</v>
      </c>
    </row>
    <row r="49" spans="1:3" x14ac:dyDescent="0.25">
      <c r="A49" s="10" t="s">
        <v>6</v>
      </c>
      <c r="B49" s="10">
        <v>6</v>
      </c>
      <c r="C49" s="10">
        <v>167532.10999999999</v>
      </c>
    </row>
    <row r="50" spans="1:3" x14ac:dyDescent="0.25">
      <c r="A50" s="10" t="s">
        <v>6</v>
      </c>
      <c r="B50" s="10">
        <v>7</v>
      </c>
      <c r="C50" s="10">
        <v>202887.95</v>
      </c>
    </row>
    <row r="51" spans="1:3" x14ac:dyDescent="0.25">
      <c r="A51" s="10" t="s">
        <v>6</v>
      </c>
      <c r="B51" s="10">
        <v>8</v>
      </c>
      <c r="C51" s="10">
        <v>194776.54</v>
      </c>
    </row>
    <row r="52" spans="1:3" x14ac:dyDescent="0.25">
      <c r="A52" s="10" t="s">
        <v>6</v>
      </c>
      <c r="B52" s="10">
        <v>9</v>
      </c>
      <c r="C52" s="10">
        <v>262012.52</v>
      </c>
    </row>
    <row r="53" spans="1:3" x14ac:dyDescent="0.25">
      <c r="A53" s="10" t="s">
        <v>6</v>
      </c>
      <c r="B53" s="10">
        <v>10</v>
      </c>
      <c r="C53" s="10">
        <v>551617.49</v>
      </c>
    </row>
    <row r="54" spans="1:3" x14ac:dyDescent="0.25">
      <c r="A54" s="10" t="s">
        <v>6</v>
      </c>
      <c r="B54" s="10">
        <v>11</v>
      </c>
      <c r="C54" s="10">
        <v>965730.45</v>
      </c>
    </row>
    <row r="55" spans="1:3" x14ac:dyDescent="0.25">
      <c r="A55" s="10" t="s">
        <v>6</v>
      </c>
      <c r="B55" s="10">
        <v>12</v>
      </c>
      <c r="C55" s="10">
        <v>241914.15</v>
      </c>
    </row>
    <row r="56" spans="1:3" x14ac:dyDescent="0.25">
      <c r="A56" s="10" t="s">
        <v>9</v>
      </c>
      <c r="B56" s="10">
        <v>1</v>
      </c>
      <c r="C56" s="10">
        <v>81145.320000000007</v>
      </c>
    </row>
    <row r="57" spans="1:3" x14ac:dyDescent="0.25">
      <c r="A57" s="10" t="s">
        <v>9</v>
      </c>
      <c r="B57" s="10">
        <v>3</v>
      </c>
      <c r="C57" s="10">
        <v>54517.26</v>
      </c>
    </row>
    <row r="58" spans="1:3" x14ac:dyDescent="0.25">
      <c r="A58" s="10" t="s">
        <v>9</v>
      </c>
      <c r="B58" s="10">
        <v>4</v>
      </c>
      <c r="C58" s="10">
        <v>60179.23</v>
      </c>
    </row>
    <row r="59" spans="1:3" x14ac:dyDescent="0.25">
      <c r="A59" s="10" t="s">
        <v>9</v>
      </c>
      <c r="B59" s="10">
        <v>6</v>
      </c>
      <c r="C59" s="10">
        <v>22037.91</v>
      </c>
    </row>
    <row r="60" spans="1:3" x14ac:dyDescent="0.25">
      <c r="A60" s="10" t="s">
        <v>9</v>
      </c>
      <c r="B60" s="10">
        <v>8</v>
      </c>
      <c r="C60" s="10">
        <v>2611.84</v>
      </c>
    </row>
    <row r="61" spans="1:3" x14ac:dyDescent="0.25">
      <c r="A61" s="10" t="s">
        <v>9</v>
      </c>
      <c r="B61" s="10">
        <v>9</v>
      </c>
      <c r="C61" s="10">
        <v>38350.15</v>
      </c>
    </row>
    <row r="62" spans="1:3" x14ac:dyDescent="0.25">
      <c r="A62" s="10" t="s">
        <v>9</v>
      </c>
      <c r="B62" s="10">
        <v>10</v>
      </c>
      <c r="C62" s="10">
        <v>67392.850000000006</v>
      </c>
    </row>
    <row r="63" spans="1:3" x14ac:dyDescent="0.25">
      <c r="A63" s="10" t="s">
        <v>9</v>
      </c>
      <c r="B63" s="10">
        <v>11</v>
      </c>
      <c r="C63" s="10">
        <v>113682.45</v>
      </c>
    </row>
    <row r="64" spans="1:3" x14ac:dyDescent="0.25">
      <c r="A64" s="10" t="s">
        <v>9</v>
      </c>
      <c r="B64" s="10">
        <v>12</v>
      </c>
      <c r="C64" s="10">
        <v>17193.060000000001</v>
      </c>
    </row>
    <row r="65" spans="1:3" x14ac:dyDescent="0.25">
      <c r="A65" s="10" t="s">
        <v>7</v>
      </c>
      <c r="B65" s="10">
        <v>1</v>
      </c>
      <c r="C65" s="10">
        <v>210757.96</v>
      </c>
    </row>
    <row r="66" spans="1:3" x14ac:dyDescent="0.25">
      <c r="A66" s="10" t="s">
        <v>7</v>
      </c>
      <c r="B66" s="10">
        <v>2</v>
      </c>
      <c r="C66" s="10">
        <v>217707.85</v>
      </c>
    </row>
    <row r="67" spans="1:3" x14ac:dyDescent="0.25">
      <c r="A67" s="10" t="s">
        <v>7</v>
      </c>
      <c r="B67" s="10">
        <v>3</v>
      </c>
      <c r="C67" s="10">
        <v>238210.3</v>
      </c>
    </row>
    <row r="68" spans="1:3" x14ac:dyDescent="0.25">
      <c r="A68" s="10" t="s">
        <v>7</v>
      </c>
      <c r="B68" s="10">
        <v>4</v>
      </c>
      <c r="C68" s="10">
        <v>214918.59</v>
      </c>
    </row>
    <row r="69" spans="1:3" x14ac:dyDescent="0.25">
      <c r="A69" s="10" t="s">
        <v>7</v>
      </c>
      <c r="B69" s="10">
        <v>5</v>
      </c>
      <c r="C69" s="10">
        <v>313937.59000000003</v>
      </c>
    </row>
    <row r="70" spans="1:3" x14ac:dyDescent="0.25">
      <c r="A70" s="10" t="s">
        <v>7</v>
      </c>
      <c r="B70" s="10">
        <v>6</v>
      </c>
      <c r="C70" s="10">
        <v>182179.83</v>
      </c>
    </row>
    <row r="71" spans="1:3" x14ac:dyDescent="0.25">
      <c r="A71" s="10" t="s">
        <v>7</v>
      </c>
      <c r="B71" s="10">
        <v>7</v>
      </c>
      <c r="C71" s="10">
        <v>188268.51</v>
      </c>
    </row>
    <row r="72" spans="1:3" x14ac:dyDescent="0.25">
      <c r="A72" s="10" t="s">
        <v>7</v>
      </c>
      <c r="B72" s="10">
        <v>8</v>
      </c>
      <c r="C72" s="10">
        <v>400195.82</v>
      </c>
    </row>
    <row r="73" spans="1:3" x14ac:dyDescent="0.25">
      <c r="A73" s="10" t="s">
        <v>7</v>
      </c>
      <c r="B73" s="10">
        <v>9</v>
      </c>
      <c r="C73" s="10">
        <v>129973.45</v>
      </c>
    </row>
    <row r="74" spans="1:3" x14ac:dyDescent="0.25">
      <c r="A74" s="10" t="s">
        <v>7</v>
      </c>
      <c r="B74" s="10">
        <v>10</v>
      </c>
      <c r="C74" s="10">
        <v>395559.73</v>
      </c>
    </row>
    <row r="75" spans="1:3" x14ac:dyDescent="0.25">
      <c r="A75" s="10" t="s">
        <v>7</v>
      </c>
      <c r="B75" s="10">
        <v>11</v>
      </c>
      <c r="C75" s="10">
        <v>684690.06</v>
      </c>
    </row>
    <row r="76" spans="1:3" x14ac:dyDescent="0.25">
      <c r="A76" s="10" t="s">
        <v>7</v>
      </c>
      <c r="B76" s="10">
        <v>12</v>
      </c>
      <c r="C76" s="10">
        <v>302792.21999999997</v>
      </c>
    </row>
  </sheetData>
  <mergeCells count="1">
    <mergeCell ref="A1:J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73A3-582A-436F-A998-D00A388B609A}">
  <dimension ref="A1:I39"/>
  <sheetViews>
    <sheetView topLeftCell="A26" zoomScaleNormal="100" workbookViewId="0">
      <selection activeCell="D41" sqref="D41"/>
    </sheetView>
  </sheetViews>
  <sheetFormatPr defaultColWidth="8.7109375" defaultRowHeight="15.75" x14ac:dyDescent="0.25"/>
  <cols>
    <col min="1" max="1" width="22.7109375" style="6" customWidth="1"/>
    <col min="2" max="2" width="17.5703125" style="6" bestFit="1" customWidth="1"/>
    <col min="3" max="3" width="13.7109375" style="6" bestFit="1" customWidth="1"/>
    <col min="4" max="4" width="15.7109375" style="6" bestFit="1" customWidth="1"/>
    <col min="5" max="5" width="11" style="6" bestFit="1" customWidth="1"/>
    <col min="6" max="6" width="18.140625" style="6" bestFit="1" customWidth="1"/>
    <col min="7" max="7" width="14.7109375" style="6" customWidth="1"/>
    <col min="8" max="8" width="20" style="6" customWidth="1"/>
    <col min="9" max="9" width="17" style="6" customWidth="1"/>
    <col min="10" max="10" width="23" style="6" customWidth="1"/>
    <col min="11" max="11" width="19.140625" style="6" customWidth="1"/>
    <col min="12" max="16384" width="8.7109375" style="6"/>
  </cols>
  <sheetData>
    <row r="1" spans="1:9" x14ac:dyDescent="0.25">
      <c r="A1" s="44" t="s">
        <v>443</v>
      </c>
      <c r="B1" s="44"/>
      <c r="C1" s="44"/>
      <c r="D1" s="44"/>
      <c r="E1" s="44"/>
      <c r="F1" s="44"/>
      <c r="G1" s="44"/>
      <c r="H1" s="44"/>
      <c r="I1" s="44"/>
    </row>
    <row r="3" spans="1:9" x14ac:dyDescent="0.25">
      <c r="A3" s="7" t="s">
        <v>378</v>
      </c>
    </row>
    <row r="26" spans="1:9" ht="63" x14ac:dyDescent="0.25">
      <c r="A26" s="31" t="s">
        <v>20</v>
      </c>
      <c r="B26" s="32" t="s">
        <v>465</v>
      </c>
      <c r="C26" s="32" t="s">
        <v>466</v>
      </c>
      <c r="D26" s="32" t="s">
        <v>26</v>
      </c>
      <c r="E26" s="32" t="s">
        <v>467</v>
      </c>
      <c r="F26" s="32" t="s">
        <v>468</v>
      </c>
      <c r="G26" s="32" t="s">
        <v>469</v>
      </c>
      <c r="H26" s="32" t="s">
        <v>470</v>
      </c>
      <c r="I26" s="32" t="s">
        <v>471</v>
      </c>
    </row>
    <row r="27" spans="1:9" x14ac:dyDescent="0.25">
      <c r="A27" s="10" t="s">
        <v>6</v>
      </c>
      <c r="B27" s="10">
        <v>3.4</v>
      </c>
      <c r="C27" s="10">
        <v>100460.2728888889</v>
      </c>
      <c r="D27" s="10">
        <v>753452.04666666675</v>
      </c>
      <c r="E27" s="10">
        <v>2260356.14</v>
      </c>
      <c r="F27" s="10">
        <f>RANK(B27,B$27:B$30)</f>
        <v>2</v>
      </c>
      <c r="G27" s="10">
        <f>RANK(C27,C$27:C$30)</f>
        <v>2</v>
      </c>
      <c r="H27" s="10">
        <f>RANK(D27,D$27:D$30)</f>
        <v>1</v>
      </c>
      <c r="I27" s="10">
        <f>RANK(E27,E$27:E$30)</f>
        <v>1</v>
      </c>
    </row>
    <row r="28" spans="1:9" x14ac:dyDescent="0.25">
      <c r="A28" s="10" t="s">
        <v>7</v>
      </c>
      <c r="B28" s="33">
        <v>3.1315789473684212</v>
      </c>
      <c r="C28" s="10">
        <v>91557.681842105274</v>
      </c>
      <c r="D28" s="10">
        <v>579865.31833333336</v>
      </c>
      <c r="E28" s="10">
        <v>1159730.6366666667</v>
      </c>
      <c r="F28" s="10">
        <f t="shared" ref="F28:F30" si="0">RANK(B28,B$27:B$30)</f>
        <v>4</v>
      </c>
      <c r="G28" s="10">
        <f t="shared" ref="G28:I30" si="1">RANK(C28,C$27:C$30)</f>
        <v>3</v>
      </c>
      <c r="H28" s="10">
        <f t="shared" si="1"/>
        <v>2</v>
      </c>
      <c r="I28" s="10">
        <f t="shared" si="1"/>
        <v>2</v>
      </c>
    </row>
    <row r="29" spans="1:9" x14ac:dyDescent="0.25">
      <c r="A29" s="10" t="s">
        <v>8</v>
      </c>
      <c r="B29" s="10">
        <v>3.8</v>
      </c>
      <c r="C29" s="10">
        <v>114717.63500000001</v>
      </c>
      <c r="D29" s="10">
        <v>573588.17500000005</v>
      </c>
      <c r="E29" s="10">
        <v>1147176.3500000001</v>
      </c>
      <c r="F29" s="10">
        <f t="shared" si="0"/>
        <v>1</v>
      </c>
      <c r="G29" s="10">
        <f t="shared" si="1"/>
        <v>1</v>
      </c>
      <c r="H29" s="10">
        <f t="shared" si="1"/>
        <v>3</v>
      </c>
      <c r="I29" s="10">
        <f t="shared" si="1"/>
        <v>3</v>
      </c>
    </row>
    <row r="30" spans="1:9" x14ac:dyDescent="0.25">
      <c r="A30" s="10" t="s">
        <v>9</v>
      </c>
      <c r="B30" s="10">
        <v>3.2</v>
      </c>
      <c r="C30" s="10">
        <v>91422.013999999996</v>
      </c>
      <c r="D30" s="10">
        <v>457110.07</v>
      </c>
      <c r="E30" s="10">
        <v>457110.07</v>
      </c>
      <c r="F30" s="10">
        <f t="shared" si="0"/>
        <v>3</v>
      </c>
      <c r="G30" s="10">
        <f t="shared" si="1"/>
        <v>4</v>
      </c>
      <c r="H30" s="10">
        <f t="shared" si="1"/>
        <v>4</v>
      </c>
      <c r="I30" s="10">
        <f t="shared" si="1"/>
        <v>4</v>
      </c>
    </row>
    <row r="32" spans="1:9" ht="18" x14ac:dyDescent="0.25">
      <c r="A32" s="36" t="s">
        <v>459</v>
      </c>
    </row>
    <row r="33" spans="1:2" x14ac:dyDescent="0.25">
      <c r="B33" s="6" t="s">
        <v>475</v>
      </c>
    </row>
    <row r="34" spans="1:2" x14ac:dyDescent="0.25">
      <c r="B34" s="6" t="s">
        <v>472</v>
      </c>
    </row>
    <row r="35" spans="1:2" x14ac:dyDescent="0.25">
      <c r="B35" s="6" t="s">
        <v>476</v>
      </c>
    </row>
    <row r="37" spans="1:2" ht="18" x14ac:dyDescent="0.25">
      <c r="A37" s="36" t="s">
        <v>418</v>
      </c>
    </row>
    <row r="38" spans="1:2" x14ac:dyDescent="0.25">
      <c r="B38" s="6" t="s">
        <v>473</v>
      </c>
    </row>
    <row r="39" spans="1:2" x14ac:dyDescent="0.25">
      <c r="B39" s="6" t="s">
        <v>474</v>
      </c>
    </row>
  </sheetData>
  <mergeCells count="1">
    <mergeCell ref="A1:I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9A6-34AC-4D97-8880-04E18A1D1102}">
  <dimension ref="A1:J142"/>
  <sheetViews>
    <sheetView tabSelected="1" topLeftCell="A133" zoomScaleNormal="100" workbookViewId="0">
      <selection activeCell="F150" sqref="F150"/>
    </sheetView>
  </sheetViews>
  <sheetFormatPr defaultRowHeight="15" x14ac:dyDescent="0.25"/>
  <cols>
    <col min="1" max="1" width="23" customWidth="1"/>
    <col min="2" max="2" width="20.7109375" bestFit="1" customWidth="1"/>
    <col min="3" max="3" width="21.140625" customWidth="1"/>
    <col min="4" max="4" width="20.85546875" bestFit="1" customWidth="1"/>
    <col min="5" max="5" width="20.28515625" customWidth="1"/>
    <col min="6" max="6" width="15.85546875" customWidth="1"/>
    <col min="7" max="7" width="17.5703125" customWidth="1"/>
    <col min="8" max="8" width="12.42578125" customWidth="1"/>
    <col min="9" max="9" width="26.28515625" customWidth="1"/>
    <col min="10" max="10" width="29" customWidth="1"/>
  </cols>
  <sheetData>
    <row r="1" spans="1:8" x14ac:dyDescent="0.25">
      <c r="A1" s="48" t="s">
        <v>444</v>
      </c>
      <c r="B1" s="48"/>
      <c r="C1" s="48"/>
      <c r="D1" s="48"/>
      <c r="E1" s="48"/>
      <c r="F1" s="48"/>
      <c r="G1" s="48"/>
    </row>
    <row r="2" spans="1:8" x14ac:dyDescent="0.25">
      <c r="A2" s="4"/>
    </row>
    <row r="3" spans="1:8" x14ac:dyDescent="0.25">
      <c r="A3" s="4" t="s">
        <v>384</v>
      </c>
    </row>
    <row r="4" spans="1:8" x14ac:dyDescent="0.25">
      <c r="A4" s="4"/>
      <c r="B4" s="4"/>
      <c r="C4" s="4"/>
      <c r="D4" s="4"/>
      <c r="E4" s="4"/>
      <c r="F4" s="4"/>
      <c r="G4" s="4"/>
      <c r="H4" s="4"/>
    </row>
    <row r="24" spans="1:10" ht="15.75" x14ac:dyDescent="0.25">
      <c r="A24" s="30" t="s">
        <v>445</v>
      </c>
      <c r="B24" s="30" t="s">
        <v>446</v>
      </c>
      <c r="C24" s="30" t="s">
        <v>447</v>
      </c>
      <c r="D24" s="30" t="s">
        <v>448</v>
      </c>
      <c r="E24" s="30" t="s">
        <v>0</v>
      </c>
      <c r="F24" s="30" t="s">
        <v>449</v>
      </c>
      <c r="G24" s="30" t="s">
        <v>450</v>
      </c>
      <c r="H24" s="30" t="s">
        <v>3</v>
      </c>
      <c r="I24" s="30" t="s">
        <v>457</v>
      </c>
      <c r="J24" s="30" t="s">
        <v>458</v>
      </c>
    </row>
    <row r="25" spans="1:10" x14ac:dyDescent="0.25">
      <c r="A25" s="1" t="s">
        <v>285</v>
      </c>
      <c r="B25" s="1" t="s">
        <v>13</v>
      </c>
      <c r="C25" s="1" t="s">
        <v>286</v>
      </c>
      <c r="D25" s="1" t="s">
        <v>293</v>
      </c>
      <c r="E25" s="1">
        <v>3</v>
      </c>
      <c r="F25" s="1">
        <v>31</v>
      </c>
      <c r="G25" s="1">
        <v>108</v>
      </c>
      <c r="H25" s="1">
        <v>979880.77</v>
      </c>
      <c r="I25" s="1" t="str">
        <f>IF(A25=B25,"Same City","Different City")</f>
        <v>Different City</v>
      </c>
      <c r="J25" s="1" t="str">
        <f>IF(C25=D25,"Same Country","Different Country")</f>
        <v>Different Country</v>
      </c>
    </row>
    <row r="26" spans="1:10" x14ac:dyDescent="0.25">
      <c r="A26" s="1" t="s">
        <v>287</v>
      </c>
      <c r="B26" s="1" t="s">
        <v>15</v>
      </c>
      <c r="C26" s="1" t="s">
        <v>288</v>
      </c>
      <c r="D26" s="1" t="s">
        <v>288</v>
      </c>
      <c r="E26" s="1">
        <v>1</v>
      </c>
      <c r="F26" s="1">
        <v>17</v>
      </c>
      <c r="G26" s="1">
        <v>77</v>
      </c>
      <c r="H26" s="1">
        <v>591827.34</v>
      </c>
      <c r="I26" s="1" t="str">
        <f t="shared" ref="I26:I89" si="0">IF(A26=B26,"Same City","Different City")</f>
        <v>Different City</v>
      </c>
      <c r="J26" s="1" t="str">
        <f t="shared" ref="J26:J89" si="1">IF(C26=D26,"Same Country","Different Country")</f>
        <v>Same Country</v>
      </c>
    </row>
    <row r="27" spans="1:10" x14ac:dyDescent="0.25">
      <c r="A27" s="1" t="s">
        <v>16</v>
      </c>
      <c r="B27" s="1" t="s">
        <v>16</v>
      </c>
      <c r="C27" s="1" t="s">
        <v>288</v>
      </c>
      <c r="D27" s="1" t="s">
        <v>288</v>
      </c>
      <c r="E27" s="1">
        <v>5</v>
      </c>
      <c r="F27" s="1">
        <v>16</v>
      </c>
      <c r="G27" s="1">
        <v>81</v>
      </c>
      <c r="H27" s="1">
        <v>497941.5</v>
      </c>
      <c r="I27" s="1" t="str">
        <f t="shared" si="0"/>
        <v>Same City</v>
      </c>
      <c r="J27" s="1" t="str">
        <f t="shared" si="1"/>
        <v>Same Country</v>
      </c>
    </row>
    <row r="28" spans="1:10" x14ac:dyDescent="0.25">
      <c r="A28" s="1" t="s">
        <v>294</v>
      </c>
      <c r="B28" s="1" t="s">
        <v>17</v>
      </c>
      <c r="C28" s="1" t="s">
        <v>295</v>
      </c>
      <c r="D28" s="1" t="s">
        <v>297</v>
      </c>
      <c r="E28" s="1">
        <v>3</v>
      </c>
      <c r="F28" s="1">
        <v>12</v>
      </c>
      <c r="G28" s="1">
        <v>85</v>
      </c>
      <c r="H28" s="1">
        <v>386514.63</v>
      </c>
      <c r="I28" s="1" t="str">
        <f t="shared" si="0"/>
        <v>Different City</v>
      </c>
      <c r="J28" s="1" t="str">
        <f t="shared" si="1"/>
        <v>Different Country</v>
      </c>
    </row>
    <row r="29" spans="1:10" x14ac:dyDescent="0.25">
      <c r="A29" s="1" t="s">
        <v>13</v>
      </c>
      <c r="B29" s="1" t="s">
        <v>13</v>
      </c>
      <c r="C29" s="1" t="s">
        <v>293</v>
      </c>
      <c r="D29" s="1" t="s">
        <v>293</v>
      </c>
      <c r="E29" s="1">
        <v>3</v>
      </c>
      <c r="F29" s="1">
        <v>9</v>
      </c>
      <c r="G29" s="1">
        <v>50</v>
      </c>
      <c r="H29" s="1">
        <v>240649.68</v>
      </c>
      <c r="I29" s="1" t="str">
        <f t="shared" si="0"/>
        <v>Same City</v>
      </c>
      <c r="J29" s="1" t="str">
        <f t="shared" si="1"/>
        <v>Same Country</v>
      </c>
    </row>
    <row r="30" spans="1:10" x14ac:dyDescent="0.25">
      <c r="A30" s="1" t="s">
        <v>15</v>
      </c>
      <c r="B30" s="1" t="s">
        <v>15</v>
      </c>
      <c r="C30" s="1" t="s">
        <v>288</v>
      </c>
      <c r="D30" s="1" t="s">
        <v>288</v>
      </c>
      <c r="E30" s="1">
        <v>2</v>
      </c>
      <c r="F30" s="1">
        <v>7</v>
      </c>
      <c r="G30" s="1">
        <v>45</v>
      </c>
      <c r="H30" s="1">
        <v>199051.34</v>
      </c>
      <c r="I30" s="1" t="str">
        <f t="shared" si="0"/>
        <v>Same City</v>
      </c>
      <c r="J30" s="1" t="str">
        <f t="shared" si="1"/>
        <v>Same Country</v>
      </c>
    </row>
    <row r="31" spans="1:10" x14ac:dyDescent="0.25">
      <c r="A31" s="1" t="s">
        <v>323</v>
      </c>
      <c r="B31" s="1" t="s">
        <v>18</v>
      </c>
      <c r="C31" s="1" t="s">
        <v>288</v>
      </c>
      <c r="D31" s="1" t="s">
        <v>288</v>
      </c>
      <c r="E31" s="1">
        <v>2</v>
      </c>
      <c r="F31" s="1">
        <v>6</v>
      </c>
      <c r="G31" s="1">
        <v>54</v>
      </c>
      <c r="H31" s="1">
        <v>190500.01</v>
      </c>
      <c r="I31" s="1" t="str">
        <f t="shared" si="0"/>
        <v>Different City</v>
      </c>
      <c r="J31" s="1" t="str">
        <f t="shared" si="1"/>
        <v>Same Country</v>
      </c>
    </row>
    <row r="32" spans="1:10" x14ac:dyDescent="0.25">
      <c r="A32" s="1" t="s">
        <v>308</v>
      </c>
      <c r="B32" s="1" t="s">
        <v>13</v>
      </c>
      <c r="C32" s="1" t="s">
        <v>293</v>
      </c>
      <c r="D32" s="1" t="s">
        <v>293</v>
      </c>
      <c r="E32" s="1">
        <v>2</v>
      </c>
      <c r="F32" s="1">
        <v>7</v>
      </c>
      <c r="G32" s="1">
        <v>48</v>
      </c>
      <c r="H32" s="1">
        <v>180887.48</v>
      </c>
      <c r="I32" s="1" t="str">
        <f t="shared" si="0"/>
        <v>Different City</v>
      </c>
      <c r="J32" s="1" t="str">
        <f t="shared" si="1"/>
        <v>Same Country</v>
      </c>
    </row>
    <row r="33" spans="1:10" x14ac:dyDescent="0.25">
      <c r="A33" s="1" t="s">
        <v>296</v>
      </c>
      <c r="B33" s="1" t="s">
        <v>17</v>
      </c>
      <c r="C33" s="1" t="s">
        <v>297</v>
      </c>
      <c r="D33" s="1" t="s">
        <v>297</v>
      </c>
      <c r="E33" s="1">
        <v>1</v>
      </c>
      <c r="F33" s="1">
        <v>5</v>
      </c>
      <c r="G33" s="1">
        <v>40</v>
      </c>
      <c r="H33" s="1">
        <v>180585.07</v>
      </c>
      <c r="I33" s="1" t="str">
        <f t="shared" si="0"/>
        <v>Different City</v>
      </c>
      <c r="J33" s="1" t="str">
        <f t="shared" si="1"/>
        <v>Same Country</v>
      </c>
    </row>
    <row r="34" spans="1:10" x14ac:dyDescent="0.25">
      <c r="A34" s="1" t="s">
        <v>291</v>
      </c>
      <c r="B34" s="1" t="s">
        <v>19</v>
      </c>
      <c r="C34" s="1" t="s">
        <v>291</v>
      </c>
      <c r="D34" s="1" t="s">
        <v>9</v>
      </c>
      <c r="E34" s="1">
        <v>1</v>
      </c>
      <c r="F34" s="1">
        <v>5</v>
      </c>
      <c r="G34" s="1">
        <v>37</v>
      </c>
      <c r="H34" s="1">
        <v>156251.03</v>
      </c>
      <c r="I34" s="1" t="str">
        <f t="shared" si="0"/>
        <v>Different City</v>
      </c>
      <c r="J34" s="1" t="str">
        <f t="shared" si="1"/>
        <v>Different Country</v>
      </c>
    </row>
    <row r="35" spans="1:10" x14ac:dyDescent="0.25">
      <c r="A35" s="1" t="s">
        <v>335</v>
      </c>
      <c r="B35" s="1" t="s">
        <v>18</v>
      </c>
      <c r="C35" s="1" t="s">
        <v>288</v>
      </c>
      <c r="D35" s="1" t="s">
        <v>288</v>
      </c>
      <c r="E35" s="1">
        <v>3</v>
      </c>
      <c r="F35" s="1">
        <v>8</v>
      </c>
      <c r="G35" s="1">
        <v>36</v>
      </c>
      <c r="H35" s="1">
        <v>150665.17000000001</v>
      </c>
      <c r="I35" s="1" t="str">
        <f t="shared" si="0"/>
        <v>Different City</v>
      </c>
      <c r="J35" s="1" t="str">
        <f t="shared" si="1"/>
        <v>Same Country</v>
      </c>
    </row>
    <row r="36" spans="1:10" x14ac:dyDescent="0.25">
      <c r="A36" s="1" t="s">
        <v>18</v>
      </c>
      <c r="B36" s="1" t="s">
        <v>18</v>
      </c>
      <c r="C36" s="1" t="s">
        <v>288</v>
      </c>
      <c r="D36" s="1" t="s">
        <v>288</v>
      </c>
      <c r="E36" s="1">
        <v>2</v>
      </c>
      <c r="F36" s="1">
        <v>5</v>
      </c>
      <c r="G36" s="1">
        <v>39</v>
      </c>
      <c r="H36" s="1">
        <v>149882.06</v>
      </c>
      <c r="I36" s="1" t="str">
        <f t="shared" si="0"/>
        <v>Same City</v>
      </c>
      <c r="J36" s="1" t="str">
        <f t="shared" si="1"/>
        <v>Same Country</v>
      </c>
    </row>
    <row r="37" spans="1:10" x14ac:dyDescent="0.25">
      <c r="A37" s="1" t="s">
        <v>350</v>
      </c>
      <c r="B37" s="1" t="s">
        <v>14</v>
      </c>
      <c r="C37" s="1" t="s">
        <v>325</v>
      </c>
      <c r="D37" s="1" t="s">
        <v>325</v>
      </c>
      <c r="E37" s="1">
        <v>1</v>
      </c>
      <c r="F37" s="1">
        <v>3</v>
      </c>
      <c r="G37" s="1">
        <v>37</v>
      </c>
      <c r="H37" s="1">
        <v>148410.09</v>
      </c>
      <c r="I37" s="1" t="str">
        <f t="shared" si="0"/>
        <v>Different City</v>
      </c>
      <c r="J37" s="1" t="str">
        <f t="shared" si="1"/>
        <v>Same Country</v>
      </c>
    </row>
    <row r="38" spans="1:10" x14ac:dyDescent="0.25">
      <c r="A38" s="1" t="s">
        <v>307</v>
      </c>
      <c r="B38" s="1" t="s">
        <v>15</v>
      </c>
      <c r="C38" s="1" t="s">
        <v>288</v>
      </c>
      <c r="D38" s="1" t="s">
        <v>288</v>
      </c>
      <c r="E38" s="1">
        <v>1</v>
      </c>
      <c r="F38" s="1">
        <v>4</v>
      </c>
      <c r="G38" s="1">
        <v>39</v>
      </c>
      <c r="H38" s="1">
        <v>143536.26999999999</v>
      </c>
      <c r="I38" s="1" t="str">
        <f t="shared" si="0"/>
        <v>Different City</v>
      </c>
      <c r="J38" s="1" t="str">
        <f t="shared" si="1"/>
        <v>Same Country</v>
      </c>
    </row>
    <row r="39" spans="1:10" x14ac:dyDescent="0.25">
      <c r="A39" s="1" t="s">
        <v>301</v>
      </c>
      <c r="B39" s="1" t="s">
        <v>13</v>
      </c>
      <c r="C39" s="1" t="s">
        <v>302</v>
      </c>
      <c r="D39" s="1" t="s">
        <v>293</v>
      </c>
      <c r="E39" s="1">
        <v>1</v>
      </c>
      <c r="F39" s="1">
        <v>4</v>
      </c>
      <c r="G39" s="1">
        <v>36</v>
      </c>
      <c r="H39" s="1">
        <v>137480.07</v>
      </c>
      <c r="I39" s="1" t="str">
        <f t="shared" si="0"/>
        <v>Different City</v>
      </c>
      <c r="J39" s="1" t="str">
        <f t="shared" si="1"/>
        <v>Different Country</v>
      </c>
    </row>
    <row r="40" spans="1:10" x14ac:dyDescent="0.25">
      <c r="A40" s="1" t="s">
        <v>311</v>
      </c>
      <c r="B40" s="1" t="s">
        <v>17</v>
      </c>
      <c r="C40" s="1" t="s">
        <v>297</v>
      </c>
      <c r="D40" s="1" t="s">
        <v>297</v>
      </c>
      <c r="E40" s="1">
        <v>1</v>
      </c>
      <c r="F40" s="1">
        <v>4</v>
      </c>
      <c r="G40" s="1">
        <v>41</v>
      </c>
      <c r="H40" s="1">
        <v>137034.22</v>
      </c>
      <c r="I40" s="1" t="str">
        <f t="shared" si="0"/>
        <v>Different City</v>
      </c>
      <c r="J40" s="1" t="str">
        <f t="shared" si="1"/>
        <v>Same Country</v>
      </c>
    </row>
    <row r="41" spans="1:10" x14ac:dyDescent="0.25">
      <c r="A41" s="1" t="s">
        <v>298</v>
      </c>
      <c r="B41" s="1" t="s">
        <v>17</v>
      </c>
      <c r="C41" s="1" t="s">
        <v>297</v>
      </c>
      <c r="D41" s="1" t="s">
        <v>297</v>
      </c>
      <c r="E41" s="1">
        <v>1</v>
      </c>
      <c r="F41" s="1">
        <v>4</v>
      </c>
      <c r="G41" s="1">
        <v>44</v>
      </c>
      <c r="H41" s="1">
        <v>133907.12</v>
      </c>
      <c r="I41" s="1" t="str">
        <f t="shared" si="0"/>
        <v>Different City</v>
      </c>
      <c r="J41" s="1" t="str">
        <f t="shared" si="1"/>
        <v>Same Country</v>
      </c>
    </row>
    <row r="42" spans="1:10" x14ac:dyDescent="0.25">
      <c r="A42" s="1" t="s">
        <v>342</v>
      </c>
      <c r="B42" s="1" t="s">
        <v>13</v>
      </c>
      <c r="C42" s="1" t="s">
        <v>293</v>
      </c>
      <c r="D42" s="1" t="s">
        <v>293</v>
      </c>
      <c r="E42" s="1">
        <v>1</v>
      </c>
      <c r="F42" s="1">
        <v>3</v>
      </c>
      <c r="G42" s="1">
        <v>41</v>
      </c>
      <c r="H42" s="1">
        <v>130305.35</v>
      </c>
      <c r="I42" s="1" t="str">
        <f t="shared" si="0"/>
        <v>Different City</v>
      </c>
      <c r="J42" s="1" t="str">
        <f t="shared" si="1"/>
        <v>Same Country</v>
      </c>
    </row>
    <row r="43" spans="1:10" x14ac:dyDescent="0.25">
      <c r="A43" s="1" t="s">
        <v>289</v>
      </c>
      <c r="B43" s="1" t="s">
        <v>13</v>
      </c>
      <c r="C43" s="1" t="s">
        <v>290</v>
      </c>
      <c r="D43" s="1" t="s">
        <v>293</v>
      </c>
      <c r="E43" s="1">
        <v>1</v>
      </c>
      <c r="F43" s="1">
        <v>5</v>
      </c>
      <c r="G43" s="1">
        <v>31</v>
      </c>
      <c r="H43" s="1">
        <v>129085.12</v>
      </c>
      <c r="I43" s="1" t="str">
        <f t="shared" si="0"/>
        <v>Different City</v>
      </c>
      <c r="J43" s="1" t="str">
        <f t="shared" si="1"/>
        <v>Different Country</v>
      </c>
    </row>
    <row r="44" spans="1:10" x14ac:dyDescent="0.25">
      <c r="A44" s="1" t="s">
        <v>340</v>
      </c>
      <c r="B44" s="1" t="s">
        <v>13</v>
      </c>
      <c r="C44" s="1" t="s">
        <v>337</v>
      </c>
      <c r="D44" s="1" t="s">
        <v>293</v>
      </c>
      <c r="E44" s="1">
        <v>1</v>
      </c>
      <c r="F44" s="1">
        <v>3</v>
      </c>
      <c r="G44" s="1">
        <v>34</v>
      </c>
      <c r="H44" s="1">
        <v>127529.69</v>
      </c>
      <c r="I44" s="1" t="str">
        <f t="shared" si="0"/>
        <v>Different City</v>
      </c>
      <c r="J44" s="1" t="str">
        <f t="shared" si="1"/>
        <v>Different Country</v>
      </c>
    </row>
    <row r="45" spans="1:10" x14ac:dyDescent="0.25">
      <c r="A45" s="1" t="s">
        <v>292</v>
      </c>
      <c r="B45" s="1" t="s">
        <v>13</v>
      </c>
      <c r="C45" s="1" t="s">
        <v>293</v>
      </c>
      <c r="D45" s="1" t="s">
        <v>293</v>
      </c>
      <c r="E45" s="1">
        <v>1</v>
      </c>
      <c r="F45" s="1">
        <v>5</v>
      </c>
      <c r="G45" s="1">
        <v>37</v>
      </c>
      <c r="H45" s="1">
        <v>126983.19</v>
      </c>
      <c r="I45" s="1" t="str">
        <f t="shared" si="0"/>
        <v>Different City</v>
      </c>
      <c r="J45" s="1" t="str">
        <f t="shared" si="1"/>
        <v>Same Country</v>
      </c>
    </row>
    <row r="46" spans="1:10" x14ac:dyDescent="0.25">
      <c r="A46" s="1" t="s">
        <v>336</v>
      </c>
      <c r="B46" s="1" t="s">
        <v>13</v>
      </c>
      <c r="C46" s="1" t="s">
        <v>337</v>
      </c>
      <c r="D46" s="1" t="s">
        <v>293</v>
      </c>
      <c r="E46" s="1">
        <v>1</v>
      </c>
      <c r="F46" s="1">
        <v>3</v>
      </c>
      <c r="G46" s="1">
        <v>39</v>
      </c>
      <c r="H46" s="1">
        <v>125505.57</v>
      </c>
      <c r="I46" s="1" t="str">
        <f t="shared" si="0"/>
        <v>Different City</v>
      </c>
      <c r="J46" s="1" t="str">
        <f t="shared" si="1"/>
        <v>Different Country</v>
      </c>
    </row>
    <row r="47" spans="1:10" x14ac:dyDescent="0.25">
      <c r="A47" s="1" t="s">
        <v>366</v>
      </c>
      <c r="B47" s="1" t="s">
        <v>18</v>
      </c>
      <c r="C47" s="1" t="s">
        <v>288</v>
      </c>
      <c r="D47" s="1" t="s">
        <v>288</v>
      </c>
      <c r="E47" s="1">
        <v>2</v>
      </c>
      <c r="F47" s="1">
        <v>4</v>
      </c>
      <c r="G47" s="1">
        <v>38</v>
      </c>
      <c r="H47" s="1">
        <v>122744.06</v>
      </c>
      <c r="I47" s="1" t="str">
        <f t="shared" si="0"/>
        <v>Different City</v>
      </c>
      <c r="J47" s="1" t="str">
        <f t="shared" si="1"/>
        <v>Same Country</v>
      </c>
    </row>
    <row r="48" spans="1:10" x14ac:dyDescent="0.25">
      <c r="A48" s="1" t="s">
        <v>315</v>
      </c>
      <c r="B48" s="1" t="s">
        <v>14</v>
      </c>
      <c r="C48" s="1" t="s">
        <v>314</v>
      </c>
      <c r="D48" s="1" t="s">
        <v>325</v>
      </c>
      <c r="E48" s="1">
        <v>1</v>
      </c>
      <c r="F48" s="1">
        <v>3</v>
      </c>
      <c r="G48" s="1">
        <v>38</v>
      </c>
      <c r="H48" s="1">
        <v>120943.53</v>
      </c>
      <c r="I48" s="1" t="str">
        <f t="shared" si="0"/>
        <v>Different City</v>
      </c>
      <c r="J48" s="1" t="str">
        <f t="shared" si="1"/>
        <v>Different Country</v>
      </c>
    </row>
    <row r="49" spans="1:10" x14ac:dyDescent="0.25">
      <c r="A49" s="1" t="s">
        <v>333</v>
      </c>
      <c r="B49" s="1" t="s">
        <v>18</v>
      </c>
      <c r="C49" s="1" t="s">
        <v>288</v>
      </c>
      <c r="D49" s="1" t="s">
        <v>288</v>
      </c>
      <c r="E49" s="1">
        <v>1</v>
      </c>
      <c r="F49" s="1">
        <v>3</v>
      </c>
      <c r="G49" s="1">
        <v>34</v>
      </c>
      <c r="H49" s="1">
        <v>116449.29</v>
      </c>
      <c r="I49" s="1" t="str">
        <f t="shared" si="0"/>
        <v>Different City</v>
      </c>
      <c r="J49" s="1" t="str">
        <f t="shared" si="1"/>
        <v>Same Country</v>
      </c>
    </row>
    <row r="50" spans="1:10" x14ac:dyDescent="0.25">
      <c r="A50" s="1" t="s">
        <v>14</v>
      </c>
      <c r="B50" s="1" t="s">
        <v>14</v>
      </c>
      <c r="C50" s="1" t="s">
        <v>325</v>
      </c>
      <c r="D50" s="1" t="s">
        <v>325</v>
      </c>
      <c r="E50" s="1">
        <v>2</v>
      </c>
      <c r="F50" s="1">
        <v>5</v>
      </c>
      <c r="G50" s="1">
        <v>32</v>
      </c>
      <c r="H50" s="1">
        <v>110142.88</v>
      </c>
      <c r="I50" s="1" t="str">
        <f t="shared" si="0"/>
        <v>Same City</v>
      </c>
      <c r="J50" s="1" t="str">
        <f t="shared" si="1"/>
        <v>Same Country</v>
      </c>
    </row>
    <row r="51" spans="1:10" x14ac:dyDescent="0.25">
      <c r="A51" s="1" t="s">
        <v>357</v>
      </c>
      <c r="B51" s="1" t="s">
        <v>13</v>
      </c>
      <c r="C51" s="1" t="s">
        <v>358</v>
      </c>
      <c r="D51" s="1" t="s">
        <v>293</v>
      </c>
      <c r="E51" s="1">
        <v>1</v>
      </c>
      <c r="F51" s="1">
        <v>2</v>
      </c>
      <c r="G51" s="1">
        <v>17</v>
      </c>
      <c r="H51" s="1">
        <v>108777.92</v>
      </c>
      <c r="I51" s="1" t="str">
        <f t="shared" si="0"/>
        <v>Different City</v>
      </c>
      <c r="J51" s="1" t="str">
        <f t="shared" si="1"/>
        <v>Different Country</v>
      </c>
    </row>
    <row r="52" spans="1:10" x14ac:dyDescent="0.25">
      <c r="A52" s="1" t="s">
        <v>291</v>
      </c>
      <c r="B52" s="1" t="s">
        <v>17</v>
      </c>
      <c r="C52" s="1" t="s">
        <v>291</v>
      </c>
      <c r="D52" s="1" t="s">
        <v>297</v>
      </c>
      <c r="E52" s="1">
        <v>1</v>
      </c>
      <c r="F52" s="1">
        <v>4</v>
      </c>
      <c r="G52" s="1">
        <v>29</v>
      </c>
      <c r="H52" s="1">
        <v>107746.75</v>
      </c>
      <c r="I52" s="1" t="str">
        <f t="shared" si="0"/>
        <v>Different City</v>
      </c>
      <c r="J52" s="1" t="str">
        <f t="shared" si="1"/>
        <v>Different Country</v>
      </c>
    </row>
    <row r="53" spans="1:10" x14ac:dyDescent="0.25">
      <c r="A53" s="1" t="s">
        <v>331</v>
      </c>
      <c r="B53" s="1" t="s">
        <v>14</v>
      </c>
      <c r="C53" s="1" t="s">
        <v>325</v>
      </c>
      <c r="D53" s="1" t="s">
        <v>325</v>
      </c>
      <c r="E53" s="1">
        <v>1</v>
      </c>
      <c r="F53" s="1">
        <v>3</v>
      </c>
      <c r="G53" s="1">
        <v>29</v>
      </c>
      <c r="H53" s="1">
        <v>106610.72</v>
      </c>
      <c r="I53" s="1" t="str">
        <f t="shared" si="0"/>
        <v>Different City</v>
      </c>
      <c r="J53" s="1" t="str">
        <f t="shared" si="1"/>
        <v>Same Country</v>
      </c>
    </row>
    <row r="54" spans="1:10" x14ac:dyDescent="0.25">
      <c r="A54" s="1" t="s">
        <v>303</v>
      </c>
      <c r="B54" s="1" t="s">
        <v>19</v>
      </c>
      <c r="C54" s="1" t="s">
        <v>9</v>
      </c>
      <c r="D54" s="1" t="s">
        <v>9</v>
      </c>
      <c r="E54" s="1">
        <v>1</v>
      </c>
      <c r="F54" s="1">
        <v>4</v>
      </c>
      <c r="G54" s="1">
        <v>32</v>
      </c>
      <c r="H54" s="1">
        <v>105548.73</v>
      </c>
      <c r="I54" s="1" t="str">
        <f t="shared" si="0"/>
        <v>Different City</v>
      </c>
      <c r="J54" s="1" t="str">
        <f t="shared" si="1"/>
        <v>Same Country</v>
      </c>
    </row>
    <row r="55" spans="1:10" x14ac:dyDescent="0.25">
      <c r="A55" s="1" t="s">
        <v>312</v>
      </c>
      <c r="B55" s="1" t="s">
        <v>15</v>
      </c>
      <c r="C55" s="1" t="s">
        <v>288</v>
      </c>
      <c r="D55" s="1" t="s">
        <v>288</v>
      </c>
      <c r="E55" s="1">
        <v>1</v>
      </c>
      <c r="F55" s="1">
        <v>4</v>
      </c>
      <c r="G55" s="1">
        <v>30</v>
      </c>
      <c r="H55" s="1">
        <v>104545.22</v>
      </c>
      <c r="I55" s="1" t="str">
        <f t="shared" si="0"/>
        <v>Different City</v>
      </c>
      <c r="J55" s="1" t="str">
        <f t="shared" si="1"/>
        <v>Same Country</v>
      </c>
    </row>
    <row r="56" spans="1:10" x14ac:dyDescent="0.25">
      <c r="A56" s="1" t="s">
        <v>306</v>
      </c>
      <c r="B56" s="1" t="s">
        <v>18</v>
      </c>
      <c r="C56" s="1" t="s">
        <v>288</v>
      </c>
      <c r="D56" s="1" t="s">
        <v>288</v>
      </c>
      <c r="E56" s="1">
        <v>1</v>
      </c>
      <c r="F56" s="1">
        <v>4</v>
      </c>
      <c r="G56" s="1">
        <v>31</v>
      </c>
      <c r="H56" s="1">
        <v>104358.69</v>
      </c>
      <c r="I56" s="1" t="str">
        <f t="shared" si="0"/>
        <v>Different City</v>
      </c>
      <c r="J56" s="1" t="str">
        <f t="shared" si="1"/>
        <v>Same Country</v>
      </c>
    </row>
    <row r="57" spans="1:10" x14ac:dyDescent="0.25">
      <c r="A57" s="1" t="s">
        <v>309</v>
      </c>
      <c r="B57" s="1" t="s">
        <v>14</v>
      </c>
      <c r="C57" s="1" t="s">
        <v>310</v>
      </c>
      <c r="D57" s="1" t="s">
        <v>325</v>
      </c>
      <c r="E57" s="1">
        <v>1</v>
      </c>
      <c r="F57" s="1">
        <v>4</v>
      </c>
      <c r="G57" s="1">
        <v>32</v>
      </c>
      <c r="H57" s="1">
        <v>104224.79</v>
      </c>
      <c r="I57" s="1" t="str">
        <f t="shared" si="0"/>
        <v>Different City</v>
      </c>
      <c r="J57" s="1" t="str">
        <f t="shared" si="1"/>
        <v>Different Country</v>
      </c>
    </row>
    <row r="58" spans="1:10" x14ac:dyDescent="0.25">
      <c r="A58" s="1" t="s">
        <v>332</v>
      </c>
      <c r="B58" s="1" t="s">
        <v>14</v>
      </c>
      <c r="C58" s="1" t="s">
        <v>328</v>
      </c>
      <c r="D58" s="1" t="s">
        <v>325</v>
      </c>
      <c r="E58" s="1">
        <v>1</v>
      </c>
      <c r="F58" s="1">
        <v>3</v>
      </c>
      <c r="G58" s="1">
        <v>30</v>
      </c>
      <c r="H58" s="1">
        <v>103896.74</v>
      </c>
      <c r="I58" s="1" t="str">
        <f t="shared" si="0"/>
        <v>Different City</v>
      </c>
      <c r="J58" s="1" t="str">
        <f t="shared" si="1"/>
        <v>Different Country</v>
      </c>
    </row>
    <row r="59" spans="1:10" x14ac:dyDescent="0.25">
      <c r="A59" s="1" t="s">
        <v>329</v>
      </c>
      <c r="B59" s="1" t="s">
        <v>14</v>
      </c>
      <c r="C59" s="1" t="s">
        <v>330</v>
      </c>
      <c r="D59" s="1" t="s">
        <v>325</v>
      </c>
      <c r="E59" s="1">
        <v>1</v>
      </c>
      <c r="F59" s="1">
        <v>3</v>
      </c>
      <c r="G59" s="1">
        <v>29</v>
      </c>
      <c r="H59" s="1">
        <v>97562.47</v>
      </c>
      <c r="I59" s="1" t="str">
        <f t="shared" si="0"/>
        <v>Different City</v>
      </c>
      <c r="J59" s="1" t="str">
        <f t="shared" si="1"/>
        <v>Different Country</v>
      </c>
    </row>
    <row r="60" spans="1:10" x14ac:dyDescent="0.25">
      <c r="A60" s="1" t="s">
        <v>341</v>
      </c>
      <c r="B60" s="1" t="s">
        <v>14</v>
      </c>
      <c r="C60" s="1" t="s">
        <v>328</v>
      </c>
      <c r="D60" s="1" t="s">
        <v>325</v>
      </c>
      <c r="E60" s="1">
        <v>1</v>
      </c>
      <c r="F60" s="1">
        <v>3</v>
      </c>
      <c r="G60" s="1">
        <v>31</v>
      </c>
      <c r="H60" s="1">
        <v>95706.15</v>
      </c>
      <c r="I60" s="1" t="str">
        <f t="shared" si="0"/>
        <v>Different City</v>
      </c>
      <c r="J60" s="1" t="str">
        <f t="shared" si="1"/>
        <v>Different Country</v>
      </c>
    </row>
    <row r="61" spans="1:10" x14ac:dyDescent="0.25">
      <c r="A61" s="1" t="s">
        <v>327</v>
      </c>
      <c r="B61" s="1" t="s">
        <v>14</v>
      </c>
      <c r="C61" s="1" t="s">
        <v>328</v>
      </c>
      <c r="D61" s="1" t="s">
        <v>325</v>
      </c>
      <c r="E61" s="1">
        <v>1</v>
      </c>
      <c r="F61" s="1">
        <v>3</v>
      </c>
      <c r="G61" s="1">
        <v>30</v>
      </c>
      <c r="H61" s="1">
        <v>95546.46</v>
      </c>
      <c r="I61" s="1" t="str">
        <f t="shared" si="0"/>
        <v>Different City</v>
      </c>
      <c r="J61" s="1" t="str">
        <f t="shared" si="1"/>
        <v>Different Country</v>
      </c>
    </row>
    <row r="62" spans="1:10" x14ac:dyDescent="0.25">
      <c r="A62" s="1" t="s">
        <v>326</v>
      </c>
      <c r="B62" s="1" t="s">
        <v>16</v>
      </c>
      <c r="C62" s="1" t="s">
        <v>288</v>
      </c>
      <c r="D62" s="1" t="s">
        <v>288</v>
      </c>
      <c r="E62" s="1">
        <v>1</v>
      </c>
      <c r="F62" s="1">
        <v>3</v>
      </c>
      <c r="G62" s="1">
        <v>25</v>
      </c>
      <c r="H62" s="1">
        <v>95424.63</v>
      </c>
      <c r="I62" s="1" t="str">
        <f t="shared" si="0"/>
        <v>Different City</v>
      </c>
      <c r="J62" s="1" t="str">
        <f t="shared" si="1"/>
        <v>Same Country</v>
      </c>
    </row>
    <row r="63" spans="1:10" x14ac:dyDescent="0.25">
      <c r="A63" s="1" t="s">
        <v>316</v>
      </c>
      <c r="B63" s="1" t="s">
        <v>15</v>
      </c>
      <c r="C63" s="1" t="s">
        <v>288</v>
      </c>
      <c r="D63" s="1" t="s">
        <v>288</v>
      </c>
      <c r="E63" s="1">
        <v>1</v>
      </c>
      <c r="F63" s="1">
        <v>3</v>
      </c>
      <c r="G63" s="1">
        <v>29</v>
      </c>
      <c r="H63" s="1">
        <v>93803.3</v>
      </c>
      <c r="I63" s="1" t="str">
        <f t="shared" si="0"/>
        <v>Different City</v>
      </c>
      <c r="J63" s="1" t="str">
        <f t="shared" si="1"/>
        <v>Same Country</v>
      </c>
    </row>
    <row r="64" spans="1:10" x14ac:dyDescent="0.25">
      <c r="A64" s="1" t="s">
        <v>339</v>
      </c>
      <c r="B64" s="1" t="s">
        <v>17</v>
      </c>
      <c r="C64" s="1" t="s">
        <v>295</v>
      </c>
      <c r="D64" s="1" t="s">
        <v>297</v>
      </c>
      <c r="E64" s="1">
        <v>1</v>
      </c>
      <c r="F64" s="1">
        <v>3</v>
      </c>
      <c r="G64" s="1">
        <v>29</v>
      </c>
      <c r="H64" s="1">
        <v>90332.38</v>
      </c>
      <c r="I64" s="1" t="str">
        <f t="shared" si="0"/>
        <v>Different City</v>
      </c>
      <c r="J64" s="1" t="str">
        <f t="shared" si="1"/>
        <v>Different Country</v>
      </c>
    </row>
    <row r="65" spans="1:10" x14ac:dyDescent="0.25">
      <c r="A65" s="1" t="s">
        <v>351</v>
      </c>
      <c r="B65" s="1" t="s">
        <v>13</v>
      </c>
      <c r="C65" s="1" t="s">
        <v>290</v>
      </c>
      <c r="D65" s="1" t="s">
        <v>293</v>
      </c>
      <c r="E65" s="1">
        <v>1</v>
      </c>
      <c r="F65" s="1">
        <v>2</v>
      </c>
      <c r="G65" s="1">
        <v>27</v>
      </c>
      <c r="H65" s="1">
        <v>89909.8</v>
      </c>
      <c r="I65" s="1" t="str">
        <f t="shared" si="0"/>
        <v>Different City</v>
      </c>
      <c r="J65" s="1" t="str">
        <f t="shared" si="1"/>
        <v>Different Country</v>
      </c>
    </row>
    <row r="66" spans="1:10" x14ac:dyDescent="0.25">
      <c r="A66" s="1" t="s">
        <v>360</v>
      </c>
      <c r="B66" s="1" t="s">
        <v>14</v>
      </c>
      <c r="C66" s="1" t="s">
        <v>305</v>
      </c>
      <c r="D66" s="1" t="s">
        <v>325</v>
      </c>
      <c r="E66" s="1">
        <v>1</v>
      </c>
      <c r="F66" s="1">
        <v>2</v>
      </c>
      <c r="G66" s="1">
        <v>17</v>
      </c>
      <c r="H66" s="1">
        <v>89223.14</v>
      </c>
      <c r="I66" s="1" t="str">
        <f t="shared" si="0"/>
        <v>Different City</v>
      </c>
      <c r="J66" s="1" t="str">
        <f t="shared" si="1"/>
        <v>Different Country</v>
      </c>
    </row>
    <row r="67" spans="1:10" x14ac:dyDescent="0.25">
      <c r="A67" s="1" t="s">
        <v>319</v>
      </c>
      <c r="B67" s="1" t="s">
        <v>19</v>
      </c>
      <c r="C67" s="1" t="s">
        <v>320</v>
      </c>
      <c r="D67" s="1" t="s">
        <v>9</v>
      </c>
      <c r="E67" s="1">
        <v>1</v>
      </c>
      <c r="F67" s="1">
        <v>3</v>
      </c>
      <c r="G67" s="1">
        <v>22</v>
      </c>
      <c r="H67" s="1">
        <v>87468.3</v>
      </c>
      <c r="I67" s="1" t="str">
        <f t="shared" si="0"/>
        <v>Different City</v>
      </c>
      <c r="J67" s="1" t="str">
        <f t="shared" si="1"/>
        <v>Different Country</v>
      </c>
    </row>
    <row r="68" spans="1:10" x14ac:dyDescent="0.25">
      <c r="A68" s="1" t="s">
        <v>364</v>
      </c>
      <c r="B68" s="1" t="s">
        <v>13</v>
      </c>
      <c r="C68" s="1" t="s">
        <v>337</v>
      </c>
      <c r="D68" s="1" t="s">
        <v>293</v>
      </c>
      <c r="E68" s="1">
        <v>1</v>
      </c>
      <c r="F68" s="1">
        <v>2</v>
      </c>
      <c r="G68" s="1">
        <v>26</v>
      </c>
      <c r="H68" s="1">
        <v>82223.23</v>
      </c>
      <c r="I68" s="1" t="str">
        <f t="shared" si="0"/>
        <v>Different City</v>
      </c>
      <c r="J68" s="1" t="str">
        <f t="shared" si="1"/>
        <v>Different Country</v>
      </c>
    </row>
    <row r="69" spans="1:10" x14ac:dyDescent="0.25">
      <c r="A69" s="1" t="s">
        <v>349</v>
      </c>
      <c r="B69" s="1" t="s">
        <v>16</v>
      </c>
      <c r="C69" s="1" t="s">
        <v>288</v>
      </c>
      <c r="D69" s="1" t="s">
        <v>288</v>
      </c>
      <c r="E69" s="1">
        <v>1</v>
      </c>
      <c r="F69" s="1">
        <v>3</v>
      </c>
      <c r="G69" s="1">
        <v>21</v>
      </c>
      <c r="H69" s="1">
        <v>81806.55</v>
      </c>
      <c r="I69" s="1" t="str">
        <f t="shared" si="0"/>
        <v>Different City</v>
      </c>
      <c r="J69" s="1" t="str">
        <f t="shared" si="1"/>
        <v>Same Country</v>
      </c>
    </row>
    <row r="70" spans="1:10" x14ac:dyDescent="0.25">
      <c r="A70" s="1" t="s">
        <v>355</v>
      </c>
      <c r="B70" s="1" t="s">
        <v>15</v>
      </c>
      <c r="C70" s="1" t="s">
        <v>288</v>
      </c>
      <c r="D70" s="1" t="s">
        <v>288</v>
      </c>
      <c r="E70" s="1">
        <v>1</v>
      </c>
      <c r="F70" s="1">
        <v>2</v>
      </c>
      <c r="G70" s="1">
        <v>25</v>
      </c>
      <c r="H70" s="1">
        <v>80375.240000000005</v>
      </c>
      <c r="I70" s="1" t="str">
        <f t="shared" si="0"/>
        <v>Different City</v>
      </c>
      <c r="J70" s="1" t="str">
        <f t="shared" si="1"/>
        <v>Same Country</v>
      </c>
    </row>
    <row r="71" spans="1:10" x14ac:dyDescent="0.25">
      <c r="A71" s="1" t="s">
        <v>347</v>
      </c>
      <c r="B71" s="1" t="s">
        <v>15</v>
      </c>
      <c r="C71" s="1" t="s">
        <v>288</v>
      </c>
      <c r="D71" s="1" t="s">
        <v>288</v>
      </c>
      <c r="E71" s="1">
        <v>1</v>
      </c>
      <c r="F71" s="1">
        <v>3</v>
      </c>
      <c r="G71" s="1">
        <v>24</v>
      </c>
      <c r="H71" s="1">
        <v>80180.98</v>
      </c>
      <c r="I71" s="1" t="str">
        <f t="shared" si="0"/>
        <v>Different City</v>
      </c>
      <c r="J71" s="1" t="str">
        <f t="shared" si="1"/>
        <v>Same Country</v>
      </c>
    </row>
    <row r="72" spans="1:10" x14ac:dyDescent="0.25">
      <c r="A72" s="1" t="s">
        <v>365</v>
      </c>
      <c r="B72" s="1" t="s">
        <v>16</v>
      </c>
      <c r="C72" s="1" t="s">
        <v>288</v>
      </c>
      <c r="D72" s="1" t="s">
        <v>288</v>
      </c>
      <c r="E72" s="1">
        <v>1</v>
      </c>
      <c r="F72" s="1">
        <v>2</v>
      </c>
      <c r="G72" s="1">
        <v>26</v>
      </c>
      <c r="H72" s="1">
        <v>78432.160000000003</v>
      </c>
      <c r="I72" s="1" t="str">
        <f t="shared" si="0"/>
        <v>Different City</v>
      </c>
      <c r="J72" s="1" t="str">
        <f t="shared" si="1"/>
        <v>Same Country</v>
      </c>
    </row>
    <row r="73" spans="1:10" x14ac:dyDescent="0.25">
      <c r="A73" s="1" t="s">
        <v>343</v>
      </c>
      <c r="B73" s="1" t="s">
        <v>16</v>
      </c>
      <c r="C73" s="1" t="s">
        <v>288</v>
      </c>
      <c r="D73" s="1" t="s">
        <v>288</v>
      </c>
      <c r="E73" s="1">
        <v>1</v>
      </c>
      <c r="F73" s="1">
        <v>3</v>
      </c>
      <c r="G73" s="1">
        <v>17</v>
      </c>
      <c r="H73" s="1">
        <v>77726.59</v>
      </c>
      <c r="I73" s="1" t="str">
        <f t="shared" si="0"/>
        <v>Different City</v>
      </c>
      <c r="J73" s="1" t="str">
        <f t="shared" si="1"/>
        <v>Same Country</v>
      </c>
    </row>
    <row r="74" spans="1:10" x14ac:dyDescent="0.25">
      <c r="A74" s="1" t="s">
        <v>304</v>
      </c>
      <c r="B74" s="1" t="s">
        <v>14</v>
      </c>
      <c r="C74" s="1" t="s">
        <v>305</v>
      </c>
      <c r="D74" s="1" t="s">
        <v>325</v>
      </c>
      <c r="E74" s="1">
        <v>1</v>
      </c>
      <c r="F74" s="1">
        <v>4</v>
      </c>
      <c r="G74" s="1">
        <v>22</v>
      </c>
      <c r="H74" s="1">
        <v>75937.759999999995</v>
      </c>
      <c r="I74" s="1" t="str">
        <f t="shared" si="0"/>
        <v>Different City</v>
      </c>
      <c r="J74" s="1" t="str">
        <f t="shared" si="1"/>
        <v>Different Country</v>
      </c>
    </row>
    <row r="75" spans="1:10" x14ac:dyDescent="0.25">
      <c r="A75" s="1" t="s">
        <v>334</v>
      </c>
      <c r="B75" s="1" t="s">
        <v>13</v>
      </c>
      <c r="C75" s="1" t="s">
        <v>293</v>
      </c>
      <c r="D75" s="1" t="s">
        <v>293</v>
      </c>
      <c r="E75" s="1">
        <v>1</v>
      </c>
      <c r="F75" s="1">
        <v>3</v>
      </c>
      <c r="G75" s="1">
        <v>19</v>
      </c>
      <c r="H75" s="1">
        <v>75859.320000000007</v>
      </c>
      <c r="I75" s="1" t="str">
        <f t="shared" si="0"/>
        <v>Different City</v>
      </c>
      <c r="J75" s="1" t="str">
        <f t="shared" si="1"/>
        <v>Same Country</v>
      </c>
    </row>
    <row r="76" spans="1:10" x14ac:dyDescent="0.25">
      <c r="A76" s="1" t="s">
        <v>373</v>
      </c>
      <c r="B76" s="1" t="s">
        <v>14</v>
      </c>
      <c r="C76" s="1" t="s">
        <v>325</v>
      </c>
      <c r="D76" s="1" t="s">
        <v>325</v>
      </c>
      <c r="E76" s="1">
        <v>1</v>
      </c>
      <c r="F76" s="1">
        <v>2</v>
      </c>
      <c r="G76" s="1">
        <v>26</v>
      </c>
      <c r="H76" s="1">
        <v>71783.75</v>
      </c>
      <c r="I76" s="1" t="str">
        <f t="shared" si="0"/>
        <v>Different City</v>
      </c>
      <c r="J76" s="1" t="str">
        <f t="shared" si="1"/>
        <v>Same Country</v>
      </c>
    </row>
    <row r="77" spans="1:10" x14ac:dyDescent="0.25">
      <c r="A77" s="1" t="s">
        <v>345</v>
      </c>
      <c r="B77" s="1" t="s">
        <v>13</v>
      </c>
      <c r="C77" s="1" t="s">
        <v>293</v>
      </c>
      <c r="D77" s="1" t="s">
        <v>293</v>
      </c>
      <c r="E77" s="1">
        <v>1</v>
      </c>
      <c r="F77" s="1">
        <v>3</v>
      </c>
      <c r="G77" s="1">
        <v>24</v>
      </c>
      <c r="H77" s="1">
        <v>71547.53</v>
      </c>
      <c r="I77" s="1" t="str">
        <f t="shared" si="0"/>
        <v>Different City</v>
      </c>
      <c r="J77" s="1" t="str">
        <f t="shared" si="1"/>
        <v>Same Country</v>
      </c>
    </row>
    <row r="78" spans="1:10" x14ac:dyDescent="0.25">
      <c r="A78" s="1" t="s">
        <v>318</v>
      </c>
      <c r="B78" s="1" t="s">
        <v>13</v>
      </c>
      <c r="C78" s="1" t="s">
        <v>300</v>
      </c>
      <c r="D78" s="1" t="s">
        <v>293</v>
      </c>
      <c r="E78" s="1">
        <v>1</v>
      </c>
      <c r="F78" s="1">
        <v>3</v>
      </c>
      <c r="G78" s="1">
        <v>20</v>
      </c>
      <c r="H78" s="1">
        <v>70851.58</v>
      </c>
      <c r="I78" s="1" t="str">
        <f t="shared" si="0"/>
        <v>Different City</v>
      </c>
      <c r="J78" s="1" t="str">
        <f t="shared" si="1"/>
        <v>Different Country</v>
      </c>
    </row>
    <row r="79" spans="1:10" x14ac:dyDescent="0.25">
      <c r="A79" s="1" t="s">
        <v>353</v>
      </c>
      <c r="B79" s="1" t="s">
        <v>16</v>
      </c>
      <c r="C79" s="1" t="s">
        <v>288</v>
      </c>
      <c r="D79" s="1" t="s">
        <v>288</v>
      </c>
      <c r="E79" s="1">
        <v>1</v>
      </c>
      <c r="F79" s="1">
        <v>2</v>
      </c>
      <c r="G79" s="1">
        <v>17</v>
      </c>
      <c r="H79" s="1">
        <v>70378.649999999994</v>
      </c>
      <c r="I79" s="1" t="str">
        <f t="shared" si="0"/>
        <v>Different City</v>
      </c>
      <c r="J79" s="1" t="str">
        <f t="shared" si="1"/>
        <v>Same Country</v>
      </c>
    </row>
    <row r="80" spans="1:10" x14ac:dyDescent="0.25">
      <c r="A80" s="1" t="s">
        <v>374</v>
      </c>
      <c r="B80" s="1" t="s">
        <v>16</v>
      </c>
      <c r="C80" s="1" t="s">
        <v>322</v>
      </c>
      <c r="D80" s="1" t="s">
        <v>288</v>
      </c>
      <c r="E80" s="1">
        <v>1</v>
      </c>
      <c r="F80" s="1">
        <v>2</v>
      </c>
      <c r="G80" s="1">
        <v>19</v>
      </c>
      <c r="H80" s="1">
        <v>70122.19</v>
      </c>
      <c r="I80" s="1" t="str">
        <f t="shared" si="0"/>
        <v>Different City</v>
      </c>
      <c r="J80" s="1" t="str">
        <f t="shared" si="1"/>
        <v>Different Country</v>
      </c>
    </row>
    <row r="81" spans="1:10" x14ac:dyDescent="0.25">
      <c r="A81" s="1" t="s">
        <v>372</v>
      </c>
      <c r="B81" s="1" t="s">
        <v>14</v>
      </c>
      <c r="C81" s="1" t="s">
        <v>330</v>
      </c>
      <c r="D81" s="1" t="s">
        <v>325</v>
      </c>
      <c r="E81" s="1">
        <v>1</v>
      </c>
      <c r="F81" s="1">
        <v>2</v>
      </c>
      <c r="G81" s="1">
        <v>24</v>
      </c>
      <c r="H81" s="1">
        <v>69059.039999999994</v>
      </c>
      <c r="I81" s="1" t="str">
        <f t="shared" si="0"/>
        <v>Different City</v>
      </c>
      <c r="J81" s="1" t="str">
        <f t="shared" si="1"/>
        <v>Different Country</v>
      </c>
    </row>
    <row r="82" spans="1:10" x14ac:dyDescent="0.25">
      <c r="A82" s="1" t="s">
        <v>321</v>
      </c>
      <c r="B82" s="1" t="s">
        <v>16</v>
      </c>
      <c r="C82" s="1" t="s">
        <v>322</v>
      </c>
      <c r="D82" s="1" t="s">
        <v>288</v>
      </c>
      <c r="E82" s="1">
        <v>1</v>
      </c>
      <c r="F82" s="1">
        <v>3</v>
      </c>
      <c r="G82" s="1">
        <v>22</v>
      </c>
      <c r="H82" s="1">
        <v>68977.67</v>
      </c>
      <c r="I82" s="1" t="str">
        <f t="shared" si="0"/>
        <v>Different City</v>
      </c>
      <c r="J82" s="1" t="str">
        <f t="shared" si="1"/>
        <v>Different Country</v>
      </c>
    </row>
    <row r="83" spans="1:10" x14ac:dyDescent="0.25">
      <c r="A83" s="1" t="s">
        <v>346</v>
      </c>
      <c r="B83" s="1" t="s">
        <v>13</v>
      </c>
      <c r="C83" s="1" t="s">
        <v>286</v>
      </c>
      <c r="D83" s="1" t="s">
        <v>293</v>
      </c>
      <c r="E83" s="1">
        <v>1</v>
      </c>
      <c r="F83" s="1">
        <v>3</v>
      </c>
      <c r="G83" s="1">
        <v>22</v>
      </c>
      <c r="H83" s="1">
        <v>68520.47</v>
      </c>
      <c r="I83" s="1" t="str">
        <f t="shared" si="0"/>
        <v>Different City</v>
      </c>
      <c r="J83" s="1" t="str">
        <f t="shared" si="1"/>
        <v>Different Country</v>
      </c>
    </row>
    <row r="84" spans="1:10" x14ac:dyDescent="0.25">
      <c r="A84" s="1" t="s">
        <v>354</v>
      </c>
      <c r="B84" s="1" t="s">
        <v>16</v>
      </c>
      <c r="C84" s="1" t="s">
        <v>322</v>
      </c>
      <c r="D84" s="1" t="s">
        <v>288</v>
      </c>
      <c r="E84" s="1">
        <v>1</v>
      </c>
      <c r="F84" s="1">
        <v>2</v>
      </c>
      <c r="G84" s="1">
        <v>26</v>
      </c>
      <c r="H84" s="1">
        <v>66812</v>
      </c>
      <c r="I84" s="1" t="str">
        <f t="shared" si="0"/>
        <v>Different City</v>
      </c>
      <c r="J84" s="1" t="str">
        <f t="shared" si="1"/>
        <v>Different Country</v>
      </c>
    </row>
    <row r="85" spans="1:10" x14ac:dyDescent="0.25">
      <c r="A85" s="1" t="s">
        <v>313</v>
      </c>
      <c r="B85" s="1" t="s">
        <v>14</v>
      </c>
      <c r="C85" s="1" t="s">
        <v>314</v>
      </c>
      <c r="D85" s="1" t="s">
        <v>325</v>
      </c>
      <c r="E85" s="1">
        <v>1</v>
      </c>
      <c r="F85" s="1">
        <v>4</v>
      </c>
      <c r="G85" s="1">
        <v>19</v>
      </c>
      <c r="H85" s="1">
        <v>66694.820000000007</v>
      </c>
      <c r="I85" s="1" t="str">
        <f t="shared" si="0"/>
        <v>Different City</v>
      </c>
      <c r="J85" s="1" t="str">
        <f t="shared" si="1"/>
        <v>Different Country</v>
      </c>
    </row>
    <row r="86" spans="1:10" x14ac:dyDescent="0.25">
      <c r="A86" s="1" t="s">
        <v>356</v>
      </c>
      <c r="B86" s="1" t="s">
        <v>19</v>
      </c>
      <c r="C86" s="1" t="s">
        <v>9</v>
      </c>
      <c r="D86" s="1" t="s">
        <v>9</v>
      </c>
      <c r="E86" s="1">
        <v>1</v>
      </c>
      <c r="F86" s="1">
        <v>2</v>
      </c>
      <c r="G86" s="1">
        <v>20</v>
      </c>
      <c r="H86" s="1">
        <v>62361.22</v>
      </c>
      <c r="I86" s="1" t="str">
        <f t="shared" si="0"/>
        <v>Different City</v>
      </c>
      <c r="J86" s="1" t="str">
        <f t="shared" si="1"/>
        <v>Same Country</v>
      </c>
    </row>
    <row r="87" spans="1:10" x14ac:dyDescent="0.25">
      <c r="A87" s="1" t="s">
        <v>368</v>
      </c>
      <c r="B87" s="1" t="s">
        <v>13</v>
      </c>
      <c r="C87" s="1" t="s">
        <v>293</v>
      </c>
      <c r="D87" s="1" t="s">
        <v>293</v>
      </c>
      <c r="E87" s="1">
        <v>1</v>
      </c>
      <c r="F87" s="1">
        <v>2</v>
      </c>
      <c r="G87" s="1">
        <v>14</v>
      </c>
      <c r="H87" s="1">
        <v>61781.7</v>
      </c>
      <c r="I87" s="1" t="str">
        <f t="shared" si="0"/>
        <v>Different City</v>
      </c>
      <c r="J87" s="1" t="str">
        <f t="shared" si="1"/>
        <v>Same Country</v>
      </c>
    </row>
    <row r="88" spans="1:10" x14ac:dyDescent="0.25">
      <c r="A88" s="1" t="s">
        <v>324</v>
      </c>
      <c r="B88" s="1" t="s">
        <v>13</v>
      </c>
      <c r="C88" s="1" t="s">
        <v>293</v>
      </c>
      <c r="D88" s="1" t="s">
        <v>293</v>
      </c>
      <c r="E88" s="1">
        <v>1</v>
      </c>
      <c r="F88" s="1">
        <v>3</v>
      </c>
      <c r="G88" s="1">
        <v>20</v>
      </c>
      <c r="H88" s="1">
        <v>60483.360000000001</v>
      </c>
      <c r="I88" s="1" t="str">
        <f t="shared" si="0"/>
        <v>Different City</v>
      </c>
      <c r="J88" s="1" t="str">
        <f t="shared" si="1"/>
        <v>Same Country</v>
      </c>
    </row>
    <row r="89" spans="1:10" x14ac:dyDescent="0.25">
      <c r="A89" s="1" t="s">
        <v>371</v>
      </c>
      <c r="B89" s="1" t="s">
        <v>13</v>
      </c>
      <c r="C89" s="1" t="s">
        <v>293</v>
      </c>
      <c r="D89" s="1" t="s">
        <v>293</v>
      </c>
      <c r="E89" s="1">
        <v>1</v>
      </c>
      <c r="F89" s="1">
        <v>2</v>
      </c>
      <c r="G89" s="1">
        <v>17</v>
      </c>
      <c r="H89" s="1">
        <v>58876.41</v>
      </c>
      <c r="I89" s="1" t="str">
        <f t="shared" si="0"/>
        <v>Different City</v>
      </c>
      <c r="J89" s="1" t="str">
        <f t="shared" si="1"/>
        <v>Same Country</v>
      </c>
    </row>
    <row r="90" spans="1:10" x14ac:dyDescent="0.25">
      <c r="A90" s="1" t="s">
        <v>343</v>
      </c>
      <c r="B90" s="1" t="s">
        <v>18</v>
      </c>
      <c r="C90" s="1" t="s">
        <v>288</v>
      </c>
      <c r="D90" s="1" t="s">
        <v>288</v>
      </c>
      <c r="E90" s="1">
        <v>1</v>
      </c>
      <c r="F90" s="1">
        <v>2</v>
      </c>
      <c r="G90" s="1">
        <v>21</v>
      </c>
      <c r="H90" s="1">
        <v>57939.34</v>
      </c>
      <c r="I90" s="1" t="str">
        <f t="shared" ref="I90:I104" si="2">IF(A90=B90,"Same City","Different City")</f>
        <v>Different City</v>
      </c>
      <c r="J90" s="1" t="str">
        <f t="shared" ref="J90:J104" si="3">IF(C90=D90,"Same Country","Different Country")</f>
        <v>Same Country</v>
      </c>
    </row>
    <row r="91" spans="1:10" x14ac:dyDescent="0.25">
      <c r="A91" s="1" t="s">
        <v>317</v>
      </c>
      <c r="B91" s="1" t="s">
        <v>17</v>
      </c>
      <c r="C91" s="1" t="s">
        <v>297</v>
      </c>
      <c r="D91" s="1" t="s">
        <v>297</v>
      </c>
      <c r="E91" s="1">
        <v>1</v>
      </c>
      <c r="F91" s="1">
        <v>3</v>
      </c>
      <c r="G91" s="1">
        <v>23</v>
      </c>
      <c r="H91" s="1">
        <v>55866.02</v>
      </c>
      <c r="I91" s="1" t="str">
        <f t="shared" si="2"/>
        <v>Different City</v>
      </c>
      <c r="J91" s="1" t="str">
        <f t="shared" si="3"/>
        <v>Same Country</v>
      </c>
    </row>
    <row r="92" spans="1:10" x14ac:dyDescent="0.25">
      <c r="A92" s="1" t="s">
        <v>348</v>
      </c>
      <c r="B92" s="1" t="s">
        <v>17</v>
      </c>
      <c r="C92" s="1" t="s">
        <v>297</v>
      </c>
      <c r="D92" s="1" t="s">
        <v>297</v>
      </c>
      <c r="E92" s="1">
        <v>1</v>
      </c>
      <c r="F92" s="1">
        <v>3</v>
      </c>
      <c r="G92" s="1">
        <v>15</v>
      </c>
      <c r="H92" s="1">
        <v>55190.16</v>
      </c>
      <c r="I92" s="1" t="str">
        <f t="shared" si="2"/>
        <v>Different City</v>
      </c>
      <c r="J92" s="1" t="str">
        <f t="shared" si="3"/>
        <v>Same Country</v>
      </c>
    </row>
    <row r="93" spans="1:10" x14ac:dyDescent="0.25">
      <c r="A93" s="1" t="s">
        <v>338</v>
      </c>
      <c r="B93" s="1" t="s">
        <v>13</v>
      </c>
      <c r="C93" s="1" t="s">
        <v>302</v>
      </c>
      <c r="D93" s="1" t="s">
        <v>293</v>
      </c>
      <c r="E93" s="1">
        <v>1</v>
      </c>
      <c r="F93" s="1">
        <v>3</v>
      </c>
      <c r="G93" s="1">
        <v>15</v>
      </c>
      <c r="H93" s="1">
        <v>51059.99</v>
      </c>
      <c r="I93" s="1" t="str">
        <f t="shared" si="2"/>
        <v>Different City</v>
      </c>
      <c r="J93" s="1" t="str">
        <f t="shared" si="3"/>
        <v>Different Country</v>
      </c>
    </row>
    <row r="94" spans="1:10" x14ac:dyDescent="0.25">
      <c r="A94" s="1" t="s">
        <v>363</v>
      </c>
      <c r="B94" s="1" t="s">
        <v>13</v>
      </c>
      <c r="C94" s="1" t="s">
        <v>286</v>
      </c>
      <c r="D94" s="1" t="s">
        <v>293</v>
      </c>
      <c r="E94" s="1">
        <v>1</v>
      </c>
      <c r="F94" s="1">
        <v>2</v>
      </c>
      <c r="G94" s="1">
        <v>15</v>
      </c>
      <c r="H94" s="1">
        <v>50987.85</v>
      </c>
      <c r="I94" s="1" t="str">
        <f t="shared" si="2"/>
        <v>Different City</v>
      </c>
      <c r="J94" s="1" t="str">
        <f t="shared" si="3"/>
        <v>Different Country</v>
      </c>
    </row>
    <row r="95" spans="1:10" x14ac:dyDescent="0.25">
      <c r="A95" s="1" t="s">
        <v>344</v>
      </c>
      <c r="B95" s="1" t="s">
        <v>16</v>
      </c>
      <c r="C95" s="1" t="s">
        <v>288</v>
      </c>
      <c r="D95" s="1" t="s">
        <v>288</v>
      </c>
      <c r="E95" s="1">
        <v>1</v>
      </c>
      <c r="F95" s="1">
        <v>3</v>
      </c>
      <c r="G95" s="1">
        <v>19</v>
      </c>
      <c r="H95" s="1">
        <v>49967.78</v>
      </c>
      <c r="I95" s="1" t="str">
        <f t="shared" si="2"/>
        <v>Different City</v>
      </c>
      <c r="J95" s="1" t="str">
        <f t="shared" si="3"/>
        <v>Same Country</v>
      </c>
    </row>
    <row r="96" spans="1:10" x14ac:dyDescent="0.25">
      <c r="A96" s="1" t="s">
        <v>369</v>
      </c>
      <c r="B96" s="1" t="s">
        <v>14</v>
      </c>
      <c r="C96" s="1" t="s">
        <v>370</v>
      </c>
      <c r="D96" s="1" t="s">
        <v>325</v>
      </c>
      <c r="E96" s="1">
        <v>1</v>
      </c>
      <c r="F96" s="1">
        <v>2</v>
      </c>
      <c r="G96" s="1">
        <v>16</v>
      </c>
      <c r="H96" s="1">
        <v>49898.27</v>
      </c>
      <c r="I96" s="1" t="str">
        <f t="shared" si="2"/>
        <v>Different City</v>
      </c>
      <c r="J96" s="1" t="str">
        <f t="shared" si="3"/>
        <v>Different Country</v>
      </c>
    </row>
    <row r="97" spans="1:10" x14ac:dyDescent="0.25">
      <c r="A97" s="1" t="s">
        <v>361</v>
      </c>
      <c r="B97" s="1" t="s">
        <v>19</v>
      </c>
      <c r="C97" s="1" t="s">
        <v>362</v>
      </c>
      <c r="D97" s="1" t="s">
        <v>9</v>
      </c>
      <c r="E97" s="1">
        <v>1</v>
      </c>
      <c r="F97" s="1">
        <v>2</v>
      </c>
      <c r="G97" s="1">
        <v>12</v>
      </c>
      <c r="H97" s="1">
        <v>45480.79</v>
      </c>
      <c r="I97" s="1" t="str">
        <f t="shared" si="2"/>
        <v>Different City</v>
      </c>
      <c r="J97" s="1" t="str">
        <f t="shared" si="3"/>
        <v>Different Country</v>
      </c>
    </row>
    <row r="98" spans="1:10" x14ac:dyDescent="0.25">
      <c r="A98" s="1" t="s">
        <v>375</v>
      </c>
      <c r="B98" s="1" t="s">
        <v>15</v>
      </c>
      <c r="C98" s="1" t="s">
        <v>288</v>
      </c>
      <c r="D98" s="1" t="s">
        <v>288</v>
      </c>
      <c r="E98" s="1">
        <v>1</v>
      </c>
      <c r="F98" s="1">
        <v>2</v>
      </c>
      <c r="G98" s="1">
        <v>13</v>
      </c>
      <c r="H98" s="1">
        <v>43748.72</v>
      </c>
      <c r="I98" s="1" t="str">
        <f t="shared" si="2"/>
        <v>Different City</v>
      </c>
      <c r="J98" s="1" t="str">
        <f t="shared" si="3"/>
        <v>Same Country</v>
      </c>
    </row>
    <row r="99" spans="1:10" x14ac:dyDescent="0.25">
      <c r="A99" s="1" t="s">
        <v>359</v>
      </c>
      <c r="B99" s="1" t="s">
        <v>15</v>
      </c>
      <c r="C99" s="1" t="s">
        <v>288</v>
      </c>
      <c r="D99" s="1" t="s">
        <v>288</v>
      </c>
      <c r="E99" s="1">
        <v>1</v>
      </c>
      <c r="F99" s="1">
        <v>2</v>
      </c>
      <c r="G99" s="1">
        <v>15</v>
      </c>
      <c r="H99" s="1">
        <v>42570.37</v>
      </c>
      <c r="I99" s="1" t="str">
        <f t="shared" si="2"/>
        <v>Different City</v>
      </c>
      <c r="J99" s="1" t="str">
        <f t="shared" si="3"/>
        <v>Same Country</v>
      </c>
    </row>
    <row r="100" spans="1:10" x14ac:dyDescent="0.25">
      <c r="A100" s="1" t="s">
        <v>352</v>
      </c>
      <c r="B100" s="1" t="s">
        <v>15</v>
      </c>
      <c r="C100" s="1" t="s">
        <v>288</v>
      </c>
      <c r="D100" s="1" t="s">
        <v>288</v>
      </c>
      <c r="E100" s="1">
        <v>1</v>
      </c>
      <c r="F100" s="1">
        <v>2</v>
      </c>
      <c r="G100" s="1">
        <v>14</v>
      </c>
      <c r="H100" s="1">
        <v>41506.19</v>
      </c>
      <c r="I100" s="1" t="str">
        <f t="shared" si="2"/>
        <v>Different City</v>
      </c>
      <c r="J100" s="1" t="str">
        <f t="shared" si="3"/>
        <v>Same Country</v>
      </c>
    </row>
    <row r="101" spans="1:10" x14ac:dyDescent="0.25">
      <c r="A101" s="1" t="s">
        <v>376</v>
      </c>
      <c r="B101" s="1" t="s">
        <v>14</v>
      </c>
      <c r="C101" s="1" t="s">
        <v>305</v>
      </c>
      <c r="D101" s="1" t="s">
        <v>325</v>
      </c>
      <c r="E101" s="1">
        <v>1</v>
      </c>
      <c r="F101" s="1">
        <v>1</v>
      </c>
      <c r="G101" s="1">
        <v>14</v>
      </c>
      <c r="H101" s="1">
        <v>31310.09</v>
      </c>
      <c r="I101" s="1" t="str">
        <f t="shared" si="2"/>
        <v>Different City</v>
      </c>
      <c r="J101" s="1" t="str">
        <f t="shared" si="3"/>
        <v>Different Country</v>
      </c>
    </row>
    <row r="102" spans="1:10" x14ac:dyDescent="0.25">
      <c r="A102" s="1" t="s">
        <v>299</v>
      </c>
      <c r="B102" s="1" t="s">
        <v>13</v>
      </c>
      <c r="C102" s="1" t="s">
        <v>300</v>
      </c>
      <c r="D102" s="1" t="s">
        <v>293</v>
      </c>
      <c r="E102" s="1">
        <v>1</v>
      </c>
      <c r="F102" s="1">
        <v>4</v>
      </c>
      <c r="G102" s="1">
        <v>8</v>
      </c>
      <c r="H102" s="1">
        <v>29217.18</v>
      </c>
      <c r="I102" s="1" t="str">
        <f t="shared" si="2"/>
        <v>Different City</v>
      </c>
      <c r="J102" s="1" t="str">
        <f t="shared" si="3"/>
        <v>Different Country</v>
      </c>
    </row>
    <row r="103" spans="1:10" x14ac:dyDescent="0.25">
      <c r="A103" s="1" t="s">
        <v>367</v>
      </c>
      <c r="B103" s="1" t="s">
        <v>13</v>
      </c>
      <c r="C103" s="1" t="s">
        <v>337</v>
      </c>
      <c r="D103" s="1" t="s">
        <v>293</v>
      </c>
      <c r="E103" s="1">
        <v>1</v>
      </c>
      <c r="F103" s="1">
        <v>2</v>
      </c>
      <c r="G103" s="1">
        <v>8</v>
      </c>
      <c r="H103" s="1">
        <v>25358.32</v>
      </c>
      <c r="I103" s="1" t="str">
        <f t="shared" si="2"/>
        <v>Different City</v>
      </c>
      <c r="J103" s="1" t="str">
        <f t="shared" si="3"/>
        <v>Different Country</v>
      </c>
    </row>
    <row r="104" spans="1:10" x14ac:dyDescent="0.25">
      <c r="A104" s="1" t="s">
        <v>344</v>
      </c>
      <c r="B104" s="1" t="s">
        <v>15</v>
      </c>
      <c r="C104" s="1" t="s">
        <v>288</v>
      </c>
      <c r="D104" s="1" t="s">
        <v>288</v>
      </c>
      <c r="E104" s="1">
        <v>1</v>
      </c>
      <c r="F104" s="1">
        <v>2</v>
      </c>
      <c r="G104" s="1">
        <v>3</v>
      </c>
      <c r="H104" s="1">
        <v>7918.6</v>
      </c>
      <c r="I104" s="1" t="str">
        <f t="shared" si="2"/>
        <v>Different City</v>
      </c>
      <c r="J104" s="1" t="str">
        <f t="shared" si="3"/>
        <v>Same Country</v>
      </c>
    </row>
    <row r="105" spans="1:10" x14ac:dyDescent="0.25">
      <c r="A105" s="34"/>
      <c r="B105" s="34"/>
      <c r="C105" s="34"/>
      <c r="D105" s="34"/>
      <c r="E105" s="34"/>
      <c r="F105" s="34"/>
      <c r="G105" s="34"/>
      <c r="H105" s="34"/>
      <c r="I105" s="34"/>
      <c r="J105" s="34"/>
    </row>
    <row r="106" spans="1:10" x14ac:dyDescent="0.25">
      <c r="A106" s="35" t="s">
        <v>397</v>
      </c>
      <c r="B106" s="34"/>
      <c r="C106" s="34"/>
      <c r="D106" s="34"/>
      <c r="E106" s="34"/>
      <c r="F106" s="34"/>
      <c r="G106" s="34"/>
      <c r="H106" s="34"/>
      <c r="I106" s="34"/>
      <c r="J106" s="34"/>
    </row>
    <row r="109" spans="1:10" x14ac:dyDescent="0.25">
      <c r="A109" s="2" t="s">
        <v>11</v>
      </c>
      <c r="B109" t="s">
        <v>454</v>
      </c>
      <c r="C109" t="s">
        <v>455</v>
      </c>
    </row>
    <row r="110" spans="1:10" x14ac:dyDescent="0.25">
      <c r="A110" s="3" t="s">
        <v>453</v>
      </c>
      <c r="B110">
        <v>139</v>
      </c>
      <c r="C110">
        <v>4156096.56</v>
      </c>
    </row>
    <row r="111" spans="1:10" x14ac:dyDescent="0.25">
      <c r="A111" s="3" t="s">
        <v>452</v>
      </c>
      <c r="B111">
        <v>187</v>
      </c>
      <c r="C111">
        <v>5448094.0500000017</v>
      </c>
    </row>
    <row r="112" spans="1:10" x14ac:dyDescent="0.25">
      <c r="A112" s="3" t="s">
        <v>12</v>
      </c>
      <c r="B112">
        <v>326</v>
      </c>
      <c r="C112">
        <v>9604190.6100000013</v>
      </c>
    </row>
    <row r="115" spans="1:10" x14ac:dyDescent="0.25">
      <c r="D115" s="2"/>
      <c r="E115" s="2"/>
      <c r="F115" s="2"/>
      <c r="G115" s="2"/>
      <c r="H115" s="2"/>
      <c r="I115" s="2"/>
      <c r="J115" s="2"/>
    </row>
    <row r="118" spans="1:10" x14ac:dyDescent="0.25">
      <c r="A118" s="35" t="s">
        <v>405</v>
      </c>
    </row>
    <row r="122" spans="1:10" x14ac:dyDescent="0.25">
      <c r="A122" s="2" t="s">
        <v>11</v>
      </c>
      <c r="B122" t="s">
        <v>454</v>
      </c>
      <c r="C122" t="s">
        <v>455</v>
      </c>
    </row>
    <row r="123" spans="1:10" x14ac:dyDescent="0.25">
      <c r="A123" s="3" t="s">
        <v>456</v>
      </c>
      <c r="B123">
        <v>284</v>
      </c>
      <c r="C123">
        <v>8406523.1500000004</v>
      </c>
    </row>
    <row r="124" spans="1:10" x14ac:dyDescent="0.25">
      <c r="A124" s="3" t="s">
        <v>451</v>
      </c>
      <c r="B124">
        <v>42</v>
      </c>
      <c r="C124">
        <v>1197667.46</v>
      </c>
    </row>
    <row r="125" spans="1:10" x14ac:dyDescent="0.25">
      <c r="A125" s="3" t="s">
        <v>12</v>
      </c>
      <c r="B125">
        <v>326</v>
      </c>
      <c r="C125">
        <v>9604190.6099999994</v>
      </c>
    </row>
    <row r="135" spans="1:9" ht="18" x14ac:dyDescent="0.25">
      <c r="A135" s="36" t="s">
        <v>459</v>
      </c>
    </row>
    <row r="136" spans="1:9" ht="15.75" x14ac:dyDescent="0.25">
      <c r="B136" s="6" t="s">
        <v>460</v>
      </c>
      <c r="C136" s="6"/>
      <c r="D136" s="6"/>
      <c r="E136" s="6"/>
      <c r="F136" s="6"/>
    </row>
    <row r="137" spans="1:9" ht="15.75" x14ac:dyDescent="0.25">
      <c r="B137" s="6" t="s">
        <v>461</v>
      </c>
      <c r="C137" s="6"/>
      <c r="D137" s="6"/>
      <c r="E137" s="6"/>
      <c r="F137" s="6"/>
    </row>
    <row r="138" spans="1:9" ht="15.75" x14ac:dyDescent="0.25">
      <c r="B138" s="6" t="s">
        <v>462</v>
      </c>
      <c r="C138" s="6"/>
      <c r="D138" s="6"/>
      <c r="E138" s="6"/>
      <c r="F138" s="6"/>
    </row>
    <row r="140" spans="1:9" ht="18" x14ac:dyDescent="0.25">
      <c r="A140" s="36" t="s">
        <v>418</v>
      </c>
    </row>
    <row r="141" spans="1:9" ht="15.75" x14ac:dyDescent="0.25">
      <c r="B141" s="6" t="s">
        <v>463</v>
      </c>
      <c r="C141" s="6"/>
      <c r="D141" s="6"/>
      <c r="E141" s="6"/>
      <c r="F141" s="6"/>
      <c r="G141" s="6"/>
      <c r="H141" s="6"/>
      <c r="I141" s="6"/>
    </row>
    <row r="142" spans="1:9" ht="15.75" x14ac:dyDescent="0.25">
      <c r="B142" s="6" t="s">
        <v>464</v>
      </c>
      <c r="C142" s="6"/>
      <c r="D142" s="6"/>
      <c r="E142" s="6"/>
      <c r="F142" s="6"/>
      <c r="G142" s="6"/>
      <c r="H142" s="6"/>
      <c r="I142" s="6"/>
    </row>
  </sheetData>
  <mergeCells count="1">
    <mergeCell ref="A1:G1"/>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A7DA4-C397-4EBD-90BB-3D3BDFED0E32}">
  <dimension ref="A1:B50"/>
  <sheetViews>
    <sheetView topLeftCell="A41" workbookViewId="0">
      <selection activeCell="B50" sqref="B50"/>
    </sheetView>
  </sheetViews>
  <sheetFormatPr defaultColWidth="8.7109375" defaultRowHeight="15.75" x14ac:dyDescent="0.25"/>
  <cols>
    <col min="1" max="1" width="16.85546875" style="6" customWidth="1"/>
    <col min="2" max="2" width="20.85546875" style="6" customWidth="1"/>
    <col min="3" max="3" width="14.28515625" style="6" bestFit="1" customWidth="1"/>
    <col min="4" max="4" width="16.7109375" style="6" bestFit="1" customWidth="1"/>
    <col min="5" max="5" width="10.85546875" style="6" bestFit="1" customWidth="1"/>
    <col min="6" max="6" width="21.140625" style="6" bestFit="1" customWidth="1"/>
    <col min="7" max="16384" width="8.7109375" style="6"/>
  </cols>
  <sheetData>
    <row r="1" spans="1:1" x14ac:dyDescent="0.25">
      <c r="A1" s="5" t="s">
        <v>383</v>
      </c>
    </row>
    <row r="2" spans="1:1" x14ac:dyDescent="0.25">
      <c r="A2" s="8"/>
    </row>
    <row r="3" spans="1:1" x14ac:dyDescent="0.25">
      <c r="A3" s="7" t="s">
        <v>384</v>
      </c>
    </row>
    <row r="25" spans="1:1" x14ac:dyDescent="0.25">
      <c r="A25" s="7" t="s">
        <v>385</v>
      </c>
    </row>
    <row r="48" spans="1:2" ht="18" x14ac:dyDescent="0.25">
      <c r="A48" s="36" t="s">
        <v>379</v>
      </c>
      <c r="B48" s="6" t="s">
        <v>436</v>
      </c>
    </row>
    <row r="49" spans="2:2" x14ac:dyDescent="0.25">
      <c r="B49" s="6" t="s">
        <v>386</v>
      </c>
    </row>
    <row r="50" spans="2:2" x14ac:dyDescent="0.25">
      <c r="B50" s="6" t="s">
        <v>387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C3721-6EE9-41EC-BD73-A50B21FD43AE}">
  <dimension ref="A1:J59"/>
  <sheetViews>
    <sheetView topLeftCell="A43" zoomScaleNormal="100" workbookViewId="0">
      <selection activeCell="C63" sqref="C63"/>
    </sheetView>
  </sheetViews>
  <sheetFormatPr defaultColWidth="8.7109375" defaultRowHeight="15.75" x14ac:dyDescent="0.25"/>
  <cols>
    <col min="1" max="1" width="13.7109375" style="6" customWidth="1"/>
    <col min="2" max="2" width="15.28515625" style="6" customWidth="1"/>
    <col min="3" max="3" width="19.140625" style="6" bestFit="1" customWidth="1"/>
    <col min="4" max="4" width="15.140625" style="6" bestFit="1" customWidth="1"/>
    <col min="5" max="5" width="26" style="6" customWidth="1"/>
    <col min="6" max="6" width="33.42578125" style="6" bestFit="1" customWidth="1"/>
    <col min="7" max="7" width="19.42578125" style="6" bestFit="1" customWidth="1"/>
    <col min="8" max="8" width="21.42578125" style="6" customWidth="1"/>
    <col min="9" max="9" width="41.42578125" style="6" bestFit="1" customWidth="1"/>
    <col min="10" max="10" width="35.85546875" style="6" customWidth="1"/>
    <col min="11" max="11" width="30.42578125" style="6" customWidth="1"/>
    <col min="12" max="16384" width="8.7109375" style="6"/>
  </cols>
  <sheetData>
    <row r="1" spans="1:1" x14ac:dyDescent="0.25">
      <c r="A1" s="5" t="s">
        <v>484</v>
      </c>
    </row>
    <row r="2" spans="1:1" x14ac:dyDescent="0.25">
      <c r="A2" s="7"/>
    </row>
    <row r="3" spans="1:1" x14ac:dyDescent="0.25">
      <c r="A3" s="7" t="s">
        <v>384</v>
      </c>
    </row>
    <row r="4" spans="1:1" x14ac:dyDescent="0.25">
      <c r="A4" s="7"/>
    </row>
    <row r="5" spans="1:1" x14ac:dyDescent="0.25">
      <c r="A5" s="7"/>
    </row>
    <row r="6" spans="1:1" x14ac:dyDescent="0.25">
      <c r="A6" s="7"/>
    </row>
    <row r="7" spans="1:1" x14ac:dyDescent="0.25">
      <c r="A7" s="7"/>
    </row>
    <row r="8" spans="1:1" x14ac:dyDescent="0.25">
      <c r="A8" s="7"/>
    </row>
    <row r="9" spans="1:1" x14ac:dyDescent="0.25">
      <c r="A9" s="7"/>
    </row>
    <row r="10" spans="1:1" x14ac:dyDescent="0.25">
      <c r="A10" s="7"/>
    </row>
    <row r="11" spans="1:1" x14ac:dyDescent="0.25">
      <c r="A11" s="7"/>
    </row>
    <row r="12" spans="1:1" x14ac:dyDescent="0.25">
      <c r="A12" s="7"/>
    </row>
    <row r="13" spans="1:1" x14ac:dyDescent="0.25">
      <c r="A13" s="7"/>
    </row>
    <row r="14" spans="1:1" x14ac:dyDescent="0.25">
      <c r="A14" s="7"/>
    </row>
    <row r="15" spans="1:1" x14ac:dyDescent="0.25">
      <c r="A15" s="7"/>
    </row>
    <row r="16" spans="1:1" x14ac:dyDescent="0.25">
      <c r="A16" s="7"/>
    </row>
    <row r="17" spans="1:10" x14ac:dyDescent="0.25">
      <c r="A17" s="7"/>
    </row>
    <row r="18" spans="1:10" x14ac:dyDescent="0.25">
      <c r="A18" s="7"/>
    </row>
    <row r="19" spans="1:10" x14ac:dyDescent="0.25">
      <c r="A19" s="7"/>
    </row>
    <row r="20" spans="1:10" x14ac:dyDescent="0.25">
      <c r="A20" s="7"/>
    </row>
    <row r="21" spans="1:10" x14ac:dyDescent="0.25">
      <c r="A21" s="7"/>
    </row>
    <row r="22" spans="1:10" x14ac:dyDescent="0.25">
      <c r="A22" s="7"/>
    </row>
    <row r="23" spans="1:10" x14ac:dyDescent="0.25">
      <c r="A23" s="7"/>
    </row>
    <row r="24" spans="1:10" x14ac:dyDescent="0.25">
      <c r="A24" s="7"/>
    </row>
    <row r="25" spans="1:10" x14ac:dyDescent="0.25">
      <c r="A25" s="7"/>
    </row>
    <row r="26" spans="1:10" x14ac:dyDescent="0.25">
      <c r="A26" s="7"/>
    </row>
    <row r="28" spans="1:10" x14ac:dyDescent="0.25">
      <c r="A28" s="30" t="s">
        <v>20</v>
      </c>
      <c r="B28" s="30" t="s">
        <v>21</v>
      </c>
      <c r="C28" s="30" t="s">
        <v>27</v>
      </c>
      <c r="D28" s="30" t="s">
        <v>22</v>
      </c>
      <c r="E28" s="30" t="s">
        <v>23</v>
      </c>
      <c r="F28" s="30" t="s">
        <v>26</v>
      </c>
      <c r="G28" s="30" t="s">
        <v>3</v>
      </c>
      <c r="H28" s="30" t="s">
        <v>24</v>
      </c>
      <c r="I28" s="30" t="s">
        <v>25</v>
      </c>
      <c r="J28" s="7"/>
    </row>
    <row r="29" spans="1:10" x14ac:dyDescent="0.25">
      <c r="A29" s="10" t="s">
        <v>6</v>
      </c>
      <c r="B29" s="10" t="s">
        <v>13</v>
      </c>
      <c r="C29" s="10">
        <v>959</v>
      </c>
      <c r="D29" s="10">
        <v>106</v>
      </c>
      <c r="E29" s="10">
        <v>4</v>
      </c>
      <c r="F29" s="10">
        <v>770940.4</v>
      </c>
      <c r="G29" s="10">
        <v>3083761.58</v>
      </c>
      <c r="H29" s="10">
        <v>128387.7</v>
      </c>
      <c r="I29" s="10">
        <v>109</v>
      </c>
    </row>
    <row r="30" spans="1:10" x14ac:dyDescent="0.25">
      <c r="A30" s="10" t="s">
        <v>6</v>
      </c>
      <c r="B30" s="10" t="s">
        <v>14</v>
      </c>
      <c r="C30" s="10">
        <v>456</v>
      </c>
      <c r="D30" s="10">
        <v>47</v>
      </c>
      <c r="E30" s="10">
        <v>2</v>
      </c>
      <c r="F30" s="10">
        <v>718475.35</v>
      </c>
      <c r="G30" s="10">
        <v>1436950.7</v>
      </c>
      <c r="H30" s="10">
        <v>94630.26</v>
      </c>
      <c r="I30" s="10">
        <v>109</v>
      </c>
    </row>
    <row r="31" spans="1:10" x14ac:dyDescent="0.25">
      <c r="A31" s="10" t="s">
        <v>7</v>
      </c>
      <c r="B31" s="10" t="s">
        <v>15</v>
      </c>
      <c r="C31" s="10">
        <v>445</v>
      </c>
      <c r="D31" s="10">
        <v>48</v>
      </c>
      <c r="E31" s="10">
        <v>2</v>
      </c>
      <c r="F31" s="10">
        <v>714531.79</v>
      </c>
      <c r="G31" s="10">
        <v>1429063.57</v>
      </c>
      <c r="H31" s="10">
        <v>133540.9</v>
      </c>
      <c r="I31" s="10">
        <v>109</v>
      </c>
    </row>
    <row r="32" spans="1:10" x14ac:dyDescent="0.25">
      <c r="A32" s="10" t="s">
        <v>7</v>
      </c>
      <c r="B32" s="10" t="s">
        <v>16</v>
      </c>
      <c r="C32" s="10">
        <v>353</v>
      </c>
      <c r="D32" s="10">
        <v>39</v>
      </c>
      <c r="E32" s="10">
        <v>2</v>
      </c>
      <c r="F32" s="10">
        <v>578794.86</v>
      </c>
      <c r="G32" s="10">
        <v>1157589.72</v>
      </c>
      <c r="H32" s="10">
        <v>88499.43</v>
      </c>
      <c r="I32" s="10">
        <v>105</v>
      </c>
    </row>
    <row r="33" spans="1:9" x14ac:dyDescent="0.25">
      <c r="A33" s="10" t="s">
        <v>8</v>
      </c>
      <c r="B33" s="10" t="s">
        <v>17</v>
      </c>
      <c r="C33" s="10">
        <v>370</v>
      </c>
      <c r="D33" s="10">
        <v>38</v>
      </c>
      <c r="E33" s="10">
        <v>2</v>
      </c>
      <c r="F33" s="10">
        <v>573588.18000000005</v>
      </c>
      <c r="G33" s="10">
        <v>1147176.3500000001</v>
      </c>
      <c r="H33" s="10">
        <v>95277.84</v>
      </c>
      <c r="I33" s="10">
        <v>109</v>
      </c>
    </row>
    <row r="34" spans="1:9" x14ac:dyDescent="0.25">
      <c r="A34" s="10" t="s">
        <v>7</v>
      </c>
      <c r="B34" s="10" t="s">
        <v>18</v>
      </c>
      <c r="C34" s="10">
        <v>276</v>
      </c>
      <c r="D34" s="10">
        <v>32</v>
      </c>
      <c r="E34" s="10">
        <v>2</v>
      </c>
      <c r="F34" s="10">
        <v>446269.31</v>
      </c>
      <c r="G34" s="10">
        <v>892538.62</v>
      </c>
      <c r="H34" s="10">
        <v>85480.43</v>
      </c>
      <c r="I34" s="10">
        <v>106</v>
      </c>
    </row>
    <row r="35" spans="1:9" x14ac:dyDescent="0.25">
      <c r="A35" s="10" t="s">
        <v>9</v>
      </c>
      <c r="B35" s="10" t="s">
        <v>19</v>
      </c>
      <c r="C35" s="10">
        <v>137</v>
      </c>
      <c r="D35" s="10">
        <v>16</v>
      </c>
      <c r="E35" s="10">
        <v>1</v>
      </c>
      <c r="F35" s="10">
        <v>457110.07</v>
      </c>
      <c r="G35" s="10">
        <v>457110.07</v>
      </c>
      <c r="H35" s="10">
        <v>88794.16</v>
      </c>
      <c r="I35" s="10">
        <v>81</v>
      </c>
    </row>
    <row r="57" spans="1:2" ht="18" x14ac:dyDescent="0.25">
      <c r="A57" s="36" t="s">
        <v>379</v>
      </c>
      <c r="B57" s="6" t="s">
        <v>388</v>
      </c>
    </row>
    <row r="58" spans="1:2" x14ac:dyDescent="0.25">
      <c r="B58" s="6" t="s">
        <v>485</v>
      </c>
    </row>
    <row r="59" spans="1:2" x14ac:dyDescent="0.25">
      <c r="B59" s="6" t="s">
        <v>389</v>
      </c>
    </row>
  </sheetData>
  <sortState ref="A29:I36">
    <sortCondition descending="1" ref="F28"/>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D5BB-5F22-435E-8322-5681E8D34FCB}">
  <dimension ref="A1:J228"/>
  <sheetViews>
    <sheetView topLeftCell="C216" zoomScaleNormal="100" workbookViewId="0">
      <selection activeCell="F236" sqref="F236"/>
    </sheetView>
  </sheetViews>
  <sheetFormatPr defaultColWidth="12.5703125" defaultRowHeight="15.75" x14ac:dyDescent="0.25"/>
  <cols>
    <col min="1" max="1" width="16" style="6" bestFit="1" customWidth="1"/>
    <col min="2" max="2" width="33.7109375" style="6" customWidth="1"/>
    <col min="3" max="3" width="24.85546875" style="6" customWidth="1"/>
    <col min="4" max="4" width="21.5703125" style="6" customWidth="1"/>
    <col min="5" max="5" width="19.28515625" style="6" customWidth="1"/>
    <col min="6" max="6" width="33.140625" style="6" customWidth="1"/>
    <col min="7" max="7" width="25.42578125" style="6" customWidth="1"/>
    <col min="8" max="8" width="11.42578125" style="6" customWidth="1"/>
    <col min="9" max="9" width="11.28515625" style="6" customWidth="1"/>
    <col min="10" max="10" width="13.7109375" style="6" bestFit="1" customWidth="1"/>
    <col min="11" max="16384" width="12.5703125" style="6"/>
  </cols>
  <sheetData>
    <row r="1" spans="1:1" x14ac:dyDescent="0.25">
      <c r="A1" s="5" t="s">
        <v>390</v>
      </c>
    </row>
    <row r="2" spans="1:1" x14ac:dyDescent="0.25">
      <c r="A2" s="7"/>
    </row>
    <row r="3" spans="1:1" x14ac:dyDescent="0.25">
      <c r="A3" s="7" t="s">
        <v>384</v>
      </c>
    </row>
    <row r="4" spans="1:1" x14ac:dyDescent="0.25">
      <c r="A4" s="7"/>
    </row>
    <row r="5" spans="1:1" x14ac:dyDescent="0.25">
      <c r="A5" s="7"/>
    </row>
    <row r="6" spans="1:1" x14ac:dyDescent="0.25">
      <c r="A6" s="7"/>
    </row>
    <row r="7" spans="1:1" x14ac:dyDescent="0.25">
      <c r="A7" s="7"/>
    </row>
    <row r="8" spans="1:1" x14ac:dyDescent="0.25">
      <c r="A8" s="7"/>
    </row>
    <row r="9" spans="1:1" x14ac:dyDescent="0.25">
      <c r="A9" s="7"/>
    </row>
    <row r="10" spans="1:1" x14ac:dyDescent="0.25">
      <c r="A10" s="7"/>
    </row>
    <row r="11" spans="1:1" x14ac:dyDescent="0.25">
      <c r="A11" s="7"/>
    </row>
    <row r="12" spans="1:1" x14ac:dyDescent="0.25">
      <c r="A12" s="7"/>
    </row>
    <row r="13" spans="1:1" x14ac:dyDescent="0.25">
      <c r="A13" s="7"/>
    </row>
    <row r="14" spans="1:1" x14ac:dyDescent="0.25">
      <c r="A14" s="7"/>
    </row>
    <row r="15" spans="1:1" x14ac:dyDescent="0.25">
      <c r="A15" s="7"/>
    </row>
    <row r="16" spans="1:1" x14ac:dyDescent="0.25">
      <c r="A16" s="7"/>
    </row>
    <row r="17" spans="1:10" x14ac:dyDescent="0.25">
      <c r="A17" s="7"/>
    </row>
    <row r="18" spans="1:10" x14ac:dyDescent="0.25">
      <c r="A18" s="7"/>
    </row>
    <row r="19" spans="1:10" x14ac:dyDescent="0.25">
      <c r="A19" s="7"/>
    </row>
    <row r="20" spans="1:10" x14ac:dyDescent="0.25">
      <c r="A20" s="7"/>
    </row>
    <row r="21" spans="1:10" x14ac:dyDescent="0.25">
      <c r="A21" s="7"/>
    </row>
    <row r="22" spans="1:10" x14ac:dyDescent="0.25">
      <c r="A22" s="7"/>
    </row>
    <row r="23" spans="1:10" x14ac:dyDescent="0.25">
      <c r="A23" s="7"/>
    </row>
    <row r="24" spans="1:10" x14ac:dyDescent="0.25">
      <c r="A24" s="7"/>
    </row>
    <row r="25" spans="1:10" x14ac:dyDescent="0.25">
      <c r="A25" s="7"/>
    </row>
    <row r="26" spans="1:10" x14ac:dyDescent="0.25">
      <c r="A26" s="7"/>
    </row>
    <row r="27" spans="1:10" x14ac:dyDescent="0.25">
      <c r="A27" s="7"/>
    </row>
    <row r="28" spans="1:10" x14ac:dyDescent="0.25">
      <c r="A28" s="7"/>
    </row>
    <row r="29" spans="1:10" x14ac:dyDescent="0.25">
      <c r="A29" s="11" t="s">
        <v>391</v>
      </c>
      <c r="B29" s="11" t="s">
        <v>392</v>
      </c>
      <c r="C29" s="11" t="s">
        <v>393</v>
      </c>
      <c r="D29" s="11" t="s">
        <v>394</v>
      </c>
      <c r="E29" s="11" t="s">
        <v>395</v>
      </c>
      <c r="F29" s="11" t="s">
        <v>30</v>
      </c>
      <c r="G29" s="11" t="s">
        <v>31</v>
      </c>
      <c r="H29" s="11" t="s">
        <v>32</v>
      </c>
      <c r="I29" s="11" t="s">
        <v>396</v>
      </c>
      <c r="J29" s="11" t="s">
        <v>275</v>
      </c>
    </row>
    <row r="30" spans="1:10" s="16" customFormat="1" x14ac:dyDescent="0.25">
      <c r="A30" s="12" t="s">
        <v>33</v>
      </c>
      <c r="B30" s="12" t="s">
        <v>34</v>
      </c>
      <c r="C30" s="12" t="s">
        <v>35</v>
      </c>
      <c r="D30" s="12" t="s">
        <v>36</v>
      </c>
      <c r="E30" s="13">
        <v>5.4166666666666669E-2</v>
      </c>
      <c r="F30" s="14">
        <v>53</v>
      </c>
      <c r="G30" s="14">
        <v>1808</v>
      </c>
      <c r="H30" s="14">
        <v>169.34</v>
      </c>
      <c r="I30" s="14">
        <v>77.900000000000006</v>
      </c>
      <c r="J30" s="15">
        <v>54</v>
      </c>
    </row>
    <row r="31" spans="1:10" s="16" customFormat="1" x14ac:dyDescent="0.25">
      <c r="A31" s="12" t="s">
        <v>37</v>
      </c>
      <c r="B31" s="12" t="s">
        <v>38</v>
      </c>
      <c r="C31" s="12" t="s">
        <v>39</v>
      </c>
      <c r="D31" s="12" t="s">
        <v>40</v>
      </c>
      <c r="E31" s="13">
        <v>5.4166666666666669E-2</v>
      </c>
      <c r="F31" s="14">
        <v>28</v>
      </c>
      <c r="G31" s="14">
        <v>1111</v>
      </c>
      <c r="H31" s="14">
        <v>102.74</v>
      </c>
      <c r="I31" s="14">
        <v>60.62</v>
      </c>
      <c r="J31" s="15">
        <v>41</v>
      </c>
    </row>
    <row r="32" spans="1:10" s="16" customFormat="1" x14ac:dyDescent="0.25">
      <c r="A32" s="12" t="s">
        <v>41</v>
      </c>
      <c r="B32" s="12" t="s">
        <v>42</v>
      </c>
      <c r="C32" s="12" t="s">
        <v>43</v>
      </c>
      <c r="D32" s="12" t="s">
        <v>44</v>
      </c>
      <c r="E32" s="17">
        <v>0.52777777777777779</v>
      </c>
      <c r="F32" s="14">
        <v>28</v>
      </c>
      <c r="G32" s="14">
        <v>1085</v>
      </c>
      <c r="H32" s="14">
        <v>74.03</v>
      </c>
      <c r="I32" s="14">
        <v>36.270000000000003</v>
      </c>
      <c r="J32" s="14">
        <v>51.01</v>
      </c>
    </row>
    <row r="33" spans="1:10" s="16" customFormat="1" x14ac:dyDescent="0.25">
      <c r="A33" s="12" t="s">
        <v>45</v>
      </c>
      <c r="B33" s="12" t="s">
        <v>46</v>
      </c>
      <c r="C33" s="12" t="s">
        <v>39</v>
      </c>
      <c r="D33" s="12" t="s">
        <v>47</v>
      </c>
      <c r="E33" s="13">
        <v>5.4166666666666669E-2</v>
      </c>
      <c r="F33" s="14">
        <v>28</v>
      </c>
      <c r="G33" s="14">
        <v>1076</v>
      </c>
      <c r="H33" s="14">
        <v>105.87</v>
      </c>
      <c r="I33" s="14">
        <v>64.58</v>
      </c>
      <c r="J33" s="14">
        <v>39</v>
      </c>
    </row>
    <row r="34" spans="1:10" s="16" customFormat="1" x14ac:dyDescent="0.25">
      <c r="A34" s="12" t="s">
        <v>48</v>
      </c>
      <c r="B34" s="12" t="s">
        <v>49</v>
      </c>
      <c r="C34" s="12" t="s">
        <v>39</v>
      </c>
      <c r="D34" s="12" t="s">
        <v>50</v>
      </c>
      <c r="E34" s="13">
        <v>7.6388888888888895E-2</v>
      </c>
      <c r="F34" s="14">
        <v>28</v>
      </c>
      <c r="G34" s="14">
        <v>1074</v>
      </c>
      <c r="H34" s="14">
        <v>43.64</v>
      </c>
      <c r="I34" s="14">
        <v>27.06</v>
      </c>
      <c r="J34" s="14">
        <v>37.99</v>
      </c>
    </row>
    <row r="35" spans="1:10" x14ac:dyDescent="0.25">
      <c r="A35" s="10" t="s">
        <v>51</v>
      </c>
      <c r="B35" s="10" t="s">
        <v>52</v>
      </c>
      <c r="C35" s="10" t="s">
        <v>53</v>
      </c>
      <c r="D35" s="10" t="s">
        <v>40</v>
      </c>
      <c r="E35" s="18">
        <v>5.4166666666666669E-2</v>
      </c>
      <c r="F35" s="19">
        <v>28</v>
      </c>
      <c r="G35" s="19">
        <v>1061</v>
      </c>
      <c r="H35" s="19">
        <v>121.08</v>
      </c>
      <c r="I35" s="19">
        <v>84.76</v>
      </c>
      <c r="J35" s="19">
        <v>30</v>
      </c>
    </row>
    <row r="36" spans="1:10" x14ac:dyDescent="0.25">
      <c r="A36" s="10" t="s">
        <v>54</v>
      </c>
      <c r="B36" s="10" t="s">
        <v>55</v>
      </c>
      <c r="C36" s="10" t="s">
        <v>56</v>
      </c>
      <c r="D36" s="10" t="s">
        <v>57</v>
      </c>
      <c r="E36" s="18">
        <v>4.8611111111111112E-2</v>
      </c>
      <c r="F36" s="19">
        <v>28</v>
      </c>
      <c r="G36" s="19">
        <v>1057</v>
      </c>
      <c r="H36" s="19">
        <v>95.7</v>
      </c>
      <c r="I36" s="19">
        <v>48.81</v>
      </c>
      <c r="J36" s="19">
        <v>49</v>
      </c>
    </row>
    <row r="37" spans="1:10" x14ac:dyDescent="0.25">
      <c r="A37" s="10" t="s">
        <v>58</v>
      </c>
      <c r="B37" s="10" t="s">
        <v>59</v>
      </c>
      <c r="C37" s="10" t="s">
        <v>53</v>
      </c>
      <c r="D37" s="10" t="s">
        <v>47</v>
      </c>
      <c r="E37" s="18">
        <v>4.9999999999999996E-2</v>
      </c>
      <c r="F37" s="19">
        <v>28</v>
      </c>
      <c r="G37" s="19">
        <v>1056</v>
      </c>
      <c r="H37" s="19">
        <v>118.5</v>
      </c>
      <c r="I37" s="19">
        <v>55.7</v>
      </c>
      <c r="J37" s="19">
        <v>53</v>
      </c>
    </row>
    <row r="38" spans="1:10" x14ac:dyDescent="0.25">
      <c r="A38" s="10" t="s">
        <v>60</v>
      </c>
      <c r="B38" s="10" t="s">
        <v>61</v>
      </c>
      <c r="C38" s="10" t="s">
        <v>53</v>
      </c>
      <c r="D38" s="10" t="s">
        <v>36</v>
      </c>
      <c r="E38" s="18">
        <v>5.4166666666666669E-2</v>
      </c>
      <c r="F38" s="19">
        <v>28</v>
      </c>
      <c r="G38" s="19">
        <v>1053</v>
      </c>
      <c r="H38" s="19">
        <v>122.73</v>
      </c>
      <c r="I38" s="19">
        <v>74.86</v>
      </c>
      <c r="J38" s="19">
        <v>39</v>
      </c>
    </row>
    <row r="39" spans="1:10" x14ac:dyDescent="0.25">
      <c r="A39" s="10" t="s">
        <v>62</v>
      </c>
      <c r="B39" s="10" t="s">
        <v>63</v>
      </c>
      <c r="C39" s="10" t="s">
        <v>35</v>
      </c>
      <c r="D39" s="10" t="s">
        <v>64</v>
      </c>
      <c r="E39" s="18">
        <v>5.4166666666666669E-2</v>
      </c>
      <c r="F39" s="19">
        <v>27</v>
      </c>
      <c r="G39" s="19">
        <v>1052</v>
      </c>
      <c r="H39" s="19">
        <v>140.43</v>
      </c>
      <c r="I39" s="19">
        <v>98.3</v>
      </c>
      <c r="J39" s="19">
        <v>30</v>
      </c>
    </row>
    <row r="40" spans="1:10" x14ac:dyDescent="0.25">
      <c r="A40" s="10" t="s">
        <v>65</v>
      </c>
      <c r="B40" s="10" t="s">
        <v>66</v>
      </c>
      <c r="C40" s="10" t="s">
        <v>43</v>
      </c>
      <c r="D40" s="10" t="s">
        <v>44</v>
      </c>
      <c r="E40" s="18">
        <v>5.8333333333333327E-2</v>
      </c>
      <c r="F40" s="19">
        <v>28</v>
      </c>
      <c r="G40" s="19">
        <v>1051</v>
      </c>
      <c r="H40" s="19">
        <v>68.239999999999995</v>
      </c>
      <c r="I40" s="19">
        <v>29.34</v>
      </c>
      <c r="J40" s="19">
        <v>57</v>
      </c>
    </row>
    <row r="41" spans="1:10" x14ac:dyDescent="0.25">
      <c r="A41" s="10" t="s">
        <v>67</v>
      </c>
      <c r="B41" s="10" t="s">
        <v>68</v>
      </c>
      <c r="C41" s="10" t="s">
        <v>43</v>
      </c>
      <c r="D41" s="10" t="s">
        <v>40</v>
      </c>
      <c r="E41" s="20">
        <v>9.1666666666666674E-2</v>
      </c>
      <c r="F41" s="19">
        <v>28</v>
      </c>
      <c r="G41" s="19">
        <v>1047</v>
      </c>
      <c r="H41" s="19">
        <v>80</v>
      </c>
      <c r="I41" s="19">
        <v>54.4</v>
      </c>
      <c r="J41" s="19">
        <v>32</v>
      </c>
    </row>
    <row r="42" spans="1:10" x14ac:dyDescent="0.25">
      <c r="A42" s="10" t="s">
        <v>69</v>
      </c>
      <c r="B42" s="10" t="s">
        <v>70</v>
      </c>
      <c r="C42" s="10" t="s">
        <v>43</v>
      </c>
      <c r="D42" s="10" t="s">
        <v>71</v>
      </c>
      <c r="E42" s="18">
        <v>5.4166666666666669E-2</v>
      </c>
      <c r="F42" s="19">
        <v>28</v>
      </c>
      <c r="G42" s="19">
        <v>1040</v>
      </c>
      <c r="H42" s="19">
        <v>157.69</v>
      </c>
      <c r="I42" s="19">
        <v>77.27</v>
      </c>
      <c r="J42" s="19">
        <v>51</v>
      </c>
    </row>
    <row r="43" spans="1:10" x14ac:dyDescent="0.25">
      <c r="A43" s="10" t="s">
        <v>72</v>
      </c>
      <c r="B43" s="10" t="s">
        <v>73</v>
      </c>
      <c r="C43" s="10" t="s">
        <v>39</v>
      </c>
      <c r="D43" s="10" t="s">
        <v>74</v>
      </c>
      <c r="E43" s="18">
        <v>5.4166666666666669E-2</v>
      </c>
      <c r="F43" s="19">
        <v>28</v>
      </c>
      <c r="G43" s="19">
        <v>1038</v>
      </c>
      <c r="H43" s="19">
        <v>101.31</v>
      </c>
      <c r="I43" s="19">
        <v>60.78</v>
      </c>
      <c r="J43" s="19">
        <v>40.01</v>
      </c>
    </row>
    <row r="44" spans="1:10" x14ac:dyDescent="0.25">
      <c r="A44" s="10" t="s">
        <v>75</v>
      </c>
      <c r="B44" s="10" t="s">
        <v>76</v>
      </c>
      <c r="C44" s="10" t="s">
        <v>56</v>
      </c>
      <c r="D44" s="10" t="s">
        <v>77</v>
      </c>
      <c r="E44" s="18">
        <v>5.8333333333333327E-2</v>
      </c>
      <c r="F44" s="19">
        <v>28</v>
      </c>
      <c r="G44" s="19">
        <v>1033</v>
      </c>
      <c r="H44" s="19">
        <v>112.7</v>
      </c>
      <c r="I44" s="19">
        <v>60.86</v>
      </c>
      <c r="J44" s="19">
        <v>46</v>
      </c>
    </row>
    <row r="45" spans="1:10" x14ac:dyDescent="0.25">
      <c r="A45" s="10" t="s">
        <v>78</v>
      </c>
      <c r="B45" s="10" t="s">
        <v>79</v>
      </c>
      <c r="C45" s="10" t="s">
        <v>35</v>
      </c>
      <c r="D45" s="10" t="s">
        <v>40</v>
      </c>
      <c r="E45" s="18">
        <v>4.8611111111111112E-2</v>
      </c>
      <c r="F45" s="19">
        <v>28</v>
      </c>
      <c r="G45" s="19">
        <v>1030</v>
      </c>
      <c r="H45" s="19">
        <v>136</v>
      </c>
      <c r="I45" s="19">
        <v>85.68</v>
      </c>
      <c r="J45" s="19">
        <v>37</v>
      </c>
    </row>
    <row r="46" spans="1:10" x14ac:dyDescent="0.25">
      <c r="A46" s="10" t="s">
        <v>80</v>
      </c>
      <c r="B46" s="10" t="s">
        <v>81</v>
      </c>
      <c r="C46" s="10" t="s">
        <v>53</v>
      </c>
      <c r="D46" s="10" t="s">
        <v>77</v>
      </c>
      <c r="E46" s="18">
        <v>5.8333333333333327E-2</v>
      </c>
      <c r="F46" s="19">
        <v>28</v>
      </c>
      <c r="G46" s="19">
        <v>1029</v>
      </c>
      <c r="H46" s="19">
        <v>127.79</v>
      </c>
      <c r="I46" s="19">
        <v>61.34</v>
      </c>
      <c r="J46" s="19">
        <v>52</v>
      </c>
    </row>
    <row r="47" spans="1:10" x14ac:dyDescent="0.25">
      <c r="A47" s="10" t="s">
        <v>82</v>
      </c>
      <c r="B47" s="10" t="s">
        <v>83</v>
      </c>
      <c r="C47" s="10" t="s">
        <v>56</v>
      </c>
      <c r="D47" s="10" t="s">
        <v>36</v>
      </c>
      <c r="E47" s="18">
        <v>4.9999999999999996E-2</v>
      </c>
      <c r="F47" s="19">
        <v>28</v>
      </c>
      <c r="G47" s="19">
        <v>1028</v>
      </c>
      <c r="H47" s="19">
        <v>150.62</v>
      </c>
      <c r="I47" s="19">
        <v>66.27</v>
      </c>
      <c r="J47" s="19">
        <v>56</v>
      </c>
    </row>
    <row r="48" spans="1:10" x14ac:dyDescent="0.25">
      <c r="A48" s="10" t="s">
        <v>84</v>
      </c>
      <c r="B48" s="10" t="s">
        <v>85</v>
      </c>
      <c r="C48" s="10" t="s">
        <v>86</v>
      </c>
      <c r="D48" s="10" t="s">
        <v>71</v>
      </c>
      <c r="E48" s="20">
        <v>0.52777777777777779</v>
      </c>
      <c r="F48" s="19">
        <v>27</v>
      </c>
      <c r="G48" s="19">
        <v>1020</v>
      </c>
      <c r="H48" s="19">
        <v>72.28</v>
      </c>
      <c r="I48" s="19">
        <v>33.97</v>
      </c>
      <c r="J48" s="19">
        <v>53</v>
      </c>
    </row>
    <row r="49" spans="1:10" x14ac:dyDescent="0.25">
      <c r="A49" s="10" t="s">
        <v>87</v>
      </c>
      <c r="B49" s="10" t="s">
        <v>88</v>
      </c>
      <c r="C49" s="10" t="s">
        <v>35</v>
      </c>
      <c r="D49" s="10" t="s">
        <v>44</v>
      </c>
      <c r="E49" s="18">
        <v>4.9999999999999996E-2</v>
      </c>
      <c r="F49" s="19">
        <v>27</v>
      </c>
      <c r="G49" s="19">
        <v>1019</v>
      </c>
      <c r="H49" s="19">
        <v>207.8</v>
      </c>
      <c r="I49" s="19">
        <v>95.59</v>
      </c>
      <c r="J49" s="19">
        <v>54</v>
      </c>
    </row>
    <row r="50" spans="1:10" x14ac:dyDescent="0.25">
      <c r="A50" s="10" t="s">
        <v>89</v>
      </c>
      <c r="B50" s="10" t="s">
        <v>90</v>
      </c>
      <c r="C50" s="10" t="s">
        <v>56</v>
      </c>
      <c r="D50" s="10" t="s">
        <v>91</v>
      </c>
      <c r="E50" s="18">
        <v>5.8333333333333327E-2</v>
      </c>
      <c r="F50" s="19">
        <v>28</v>
      </c>
      <c r="G50" s="19">
        <v>1015</v>
      </c>
      <c r="H50" s="19">
        <v>76.17</v>
      </c>
      <c r="I50" s="19">
        <v>37.32</v>
      </c>
      <c r="J50" s="19">
        <v>51</v>
      </c>
    </row>
    <row r="51" spans="1:10" x14ac:dyDescent="0.25">
      <c r="A51" s="10" t="s">
        <v>92</v>
      </c>
      <c r="B51" s="10" t="s">
        <v>93</v>
      </c>
      <c r="C51" s="10" t="s">
        <v>56</v>
      </c>
      <c r="D51" s="10" t="s">
        <v>47</v>
      </c>
      <c r="E51" s="18">
        <v>6.3888888888888884E-2</v>
      </c>
      <c r="F51" s="19">
        <v>28</v>
      </c>
      <c r="G51" s="19">
        <v>1014</v>
      </c>
      <c r="H51" s="19">
        <v>99.89</v>
      </c>
      <c r="I51" s="19">
        <v>66.92</v>
      </c>
      <c r="J51" s="19">
        <v>33.01</v>
      </c>
    </row>
    <row r="52" spans="1:10" x14ac:dyDescent="0.25">
      <c r="A52" s="10" t="s">
        <v>94</v>
      </c>
      <c r="B52" s="10" t="s">
        <v>95</v>
      </c>
      <c r="C52" s="10" t="s">
        <v>35</v>
      </c>
      <c r="D52" s="10" t="s">
        <v>64</v>
      </c>
      <c r="E52" s="18">
        <v>5.4166666666666669E-2</v>
      </c>
      <c r="F52" s="19">
        <v>27</v>
      </c>
      <c r="G52" s="19">
        <v>1013</v>
      </c>
      <c r="H52" s="19">
        <v>148.80000000000001</v>
      </c>
      <c r="I52" s="19">
        <v>69.930000000000007</v>
      </c>
      <c r="J52" s="19">
        <v>53</v>
      </c>
    </row>
    <row r="53" spans="1:10" x14ac:dyDescent="0.25">
      <c r="A53" s="10" t="s">
        <v>96</v>
      </c>
      <c r="B53" s="10" t="s">
        <v>97</v>
      </c>
      <c r="C53" s="10" t="s">
        <v>86</v>
      </c>
      <c r="D53" s="10" t="s">
        <v>74</v>
      </c>
      <c r="E53" s="18">
        <v>5.8333333333333327E-2</v>
      </c>
      <c r="F53" s="19">
        <v>27</v>
      </c>
      <c r="G53" s="19">
        <v>1011</v>
      </c>
      <c r="H53" s="19">
        <v>122.89</v>
      </c>
      <c r="I53" s="19">
        <v>82.34</v>
      </c>
      <c r="J53" s="19">
        <v>33</v>
      </c>
    </row>
    <row r="54" spans="1:10" x14ac:dyDescent="0.25">
      <c r="A54" s="10" t="s">
        <v>98</v>
      </c>
      <c r="B54" s="10" t="s">
        <v>99</v>
      </c>
      <c r="C54" s="10" t="s">
        <v>43</v>
      </c>
      <c r="D54" s="10" t="s">
        <v>36</v>
      </c>
      <c r="E54" s="18">
        <v>5.8333333333333327E-2</v>
      </c>
      <c r="F54" s="19">
        <v>28</v>
      </c>
      <c r="G54" s="19">
        <v>1009</v>
      </c>
      <c r="H54" s="19">
        <v>72.45</v>
      </c>
      <c r="I54" s="19">
        <v>36.229999999999997</v>
      </c>
      <c r="J54" s="19">
        <v>49.99</v>
      </c>
    </row>
    <row r="55" spans="1:10" x14ac:dyDescent="0.25">
      <c r="A55" s="10" t="s">
        <v>100</v>
      </c>
      <c r="B55" s="10" t="s">
        <v>101</v>
      </c>
      <c r="C55" s="10" t="s">
        <v>56</v>
      </c>
      <c r="D55" s="10" t="s">
        <v>91</v>
      </c>
      <c r="E55" s="18">
        <v>4.8611111111111112E-2</v>
      </c>
      <c r="F55" s="19">
        <v>28</v>
      </c>
      <c r="G55" s="19">
        <v>999</v>
      </c>
      <c r="H55" s="19">
        <v>118.94</v>
      </c>
      <c r="I55" s="19">
        <v>68.989999999999995</v>
      </c>
      <c r="J55" s="19">
        <v>42</v>
      </c>
    </row>
    <row r="56" spans="1:10" x14ac:dyDescent="0.25">
      <c r="A56" s="10" t="s">
        <v>102</v>
      </c>
      <c r="B56" s="10" t="s">
        <v>103</v>
      </c>
      <c r="C56" s="10" t="s">
        <v>53</v>
      </c>
      <c r="D56" s="10" t="s">
        <v>50</v>
      </c>
      <c r="E56" s="18">
        <v>5.4166666666666669E-2</v>
      </c>
      <c r="F56" s="19">
        <v>28</v>
      </c>
      <c r="G56" s="19">
        <v>999</v>
      </c>
      <c r="H56" s="19">
        <v>116.67</v>
      </c>
      <c r="I56" s="19">
        <v>58.33</v>
      </c>
      <c r="J56" s="19">
        <v>50</v>
      </c>
    </row>
    <row r="57" spans="1:10" x14ac:dyDescent="0.25">
      <c r="A57" s="10" t="s">
        <v>104</v>
      </c>
      <c r="B57" s="10" t="s">
        <v>105</v>
      </c>
      <c r="C57" s="10" t="s">
        <v>53</v>
      </c>
      <c r="D57" s="10" t="s">
        <v>74</v>
      </c>
      <c r="E57" s="18">
        <v>5.4166666666666669E-2</v>
      </c>
      <c r="F57" s="19">
        <v>28</v>
      </c>
      <c r="G57" s="19">
        <v>998</v>
      </c>
      <c r="H57" s="19">
        <v>60.77</v>
      </c>
      <c r="I57" s="19">
        <v>24.92</v>
      </c>
      <c r="J57" s="19">
        <v>58.99</v>
      </c>
    </row>
    <row r="58" spans="1:10" x14ac:dyDescent="0.25">
      <c r="A58" s="10" t="s">
        <v>106</v>
      </c>
      <c r="B58" s="10" t="s">
        <v>107</v>
      </c>
      <c r="C58" s="10" t="s">
        <v>35</v>
      </c>
      <c r="D58" s="10" t="s">
        <v>74</v>
      </c>
      <c r="E58" s="18">
        <v>5.4166666666666669E-2</v>
      </c>
      <c r="F58" s="19">
        <v>28</v>
      </c>
      <c r="G58" s="19">
        <v>997</v>
      </c>
      <c r="H58" s="19">
        <v>101.15</v>
      </c>
      <c r="I58" s="19">
        <v>46.53</v>
      </c>
      <c r="J58" s="19">
        <v>54</v>
      </c>
    </row>
    <row r="59" spans="1:10" x14ac:dyDescent="0.25">
      <c r="A59" s="10" t="s">
        <v>108</v>
      </c>
      <c r="B59" s="10" t="s">
        <v>109</v>
      </c>
      <c r="C59" s="10" t="s">
        <v>39</v>
      </c>
      <c r="D59" s="10" t="s">
        <v>50</v>
      </c>
      <c r="E59" s="18">
        <v>5.4166666666666669E-2</v>
      </c>
      <c r="F59" s="19">
        <v>28</v>
      </c>
      <c r="G59" s="19">
        <v>995</v>
      </c>
      <c r="H59" s="19">
        <v>50.31</v>
      </c>
      <c r="I59" s="19">
        <v>23.14</v>
      </c>
      <c r="J59" s="19">
        <v>54.01</v>
      </c>
    </row>
    <row r="60" spans="1:10" x14ac:dyDescent="0.25">
      <c r="A60" s="10" t="s">
        <v>110</v>
      </c>
      <c r="B60" s="10" t="s">
        <v>111</v>
      </c>
      <c r="C60" s="10" t="s">
        <v>56</v>
      </c>
      <c r="D60" s="10" t="s">
        <v>77</v>
      </c>
      <c r="E60" s="18">
        <v>7.6388888888888895E-2</v>
      </c>
      <c r="F60" s="19">
        <v>27</v>
      </c>
      <c r="G60" s="19">
        <v>992</v>
      </c>
      <c r="H60" s="19">
        <v>81.36</v>
      </c>
      <c r="I60" s="19">
        <v>34.17</v>
      </c>
      <c r="J60" s="19">
        <v>58</v>
      </c>
    </row>
    <row r="61" spans="1:10" x14ac:dyDescent="0.25">
      <c r="A61" s="10" t="s">
        <v>112</v>
      </c>
      <c r="B61" s="10" t="s">
        <v>113</v>
      </c>
      <c r="C61" s="10" t="s">
        <v>35</v>
      </c>
      <c r="D61" s="10" t="s">
        <v>114</v>
      </c>
      <c r="E61" s="18">
        <v>4.9999999999999996E-2</v>
      </c>
      <c r="F61" s="19">
        <v>27</v>
      </c>
      <c r="G61" s="19">
        <v>992</v>
      </c>
      <c r="H61" s="19">
        <v>115.16</v>
      </c>
      <c r="I61" s="19">
        <v>58.73</v>
      </c>
      <c r="J61" s="19">
        <v>49</v>
      </c>
    </row>
    <row r="62" spans="1:10" x14ac:dyDescent="0.25">
      <c r="A62" s="10" t="s">
        <v>115</v>
      </c>
      <c r="B62" s="10" t="s">
        <v>116</v>
      </c>
      <c r="C62" s="10" t="s">
        <v>39</v>
      </c>
      <c r="D62" s="10" t="s">
        <v>47</v>
      </c>
      <c r="E62" s="18">
        <v>5.4166666666666669E-2</v>
      </c>
      <c r="F62" s="19">
        <v>28</v>
      </c>
      <c r="G62" s="19">
        <v>992</v>
      </c>
      <c r="H62" s="19">
        <v>99.21</v>
      </c>
      <c r="I62" s="19">
        <v>57.54</v>
      </c>
      <c r="J62" s="19">
        <v>42</v>
      </c>
    </row>
    <row r="63" spans="1:10" x14ac:dyDescent="0.25">
      <c r="A63" s="10" t="s">
        <v>117</v>
      </c>
      <c r="B63" s="10" t="s">
        <v>118</v>
      </c>
      <c r="C63" s="10" t="s">
        <v>39</v>
      </c>
      <c r="D63" s="10" t="s">
        <v>57</v>
      </c>
      <c r="E63" s="18">
        <v>5.8333333333333327E-2</v>
      </c>
      <c r="F63" s="19">
        <v>27</v>
      </c>
      <c r="G63" s="19">
        <v>991</v>
      </c>
      <c r="H63" s="19">
        <v>88.51</v>
      </c>
      <c r="I63" s="19">
        <v>46.91</v>
      </c>
      <c r="J63" s="19">
        <v>47</v>
      </c>
    </row>
    <row r="64" spans="1:10" x14ac:dyDescent="0.25">
      <c r="A64" s="10" t="s">
        <v>119</v>
      </c>
      <c r="B64" s="10" t="s">
        <v>120</v>
      </c>
      <c r="C64" s="10" t="s">
        <v>39</v>
      </c>
      <c r="D64" s="10" t="s">
        <v>47</v>
      </c>
      <c r="E64" s="18">
        <v>5.4166666666666669E-2</v>
      </c>
      <c r="F64" s="19">
        <v>27</v>
      </c>
      <c r="G64" s="19">
        <v>990</v>
      </c>
      <c r="H64" s="19">
        <v>87.77</v>
      </c>
      <c r="I64" s="19">
        <v>52.66</v>
      </c>
      <c r="J64" s="19">
        <v>40</v>
      </c>
    </row>
    <row r="65" spans="1:10" x14ac:dyDescent="0.25">
      <c r="A65" s="10" t="s">
        <v>121</v>
      </c>
      <c r="B65" s="10" t="s">
        <v>122</v>
      </c>
      <c r="C65" s="10" t="s">
        <v>53</v>
      </c>
      <c r="D65" s="10" t="s">
        <v>71</v>
      </c>
      <c r="E65" s="18">
        <v>6.3888888888888884E-2</v>
      </c>
      <c r="F65" s="19">
        <v>28</v>
      </c>
      <c r="G65" s="19">
        <v>988</v>
      </c>
      <c r="H65" s="19">
        <v>64.64</v>
      </c>
      <c r="I65" s="19">
        <v>33.61</v>
      </c>
      <c r="J65" s="19">
        <v>48</v>
      </c>
    </row>
    <row r="66" spans="1:10" x14ac:dyDescent="0.25">
      <c r="A66" s="10" t="s">
        <v>123</v>
      </c>
      <c r="B66" s="10" t="s">
        <v>124</v>
      </c>
      <c r="C66" s="10" t="s">
        <v>35</v>
      </c>
      <c r="D66" s="10" t="s">
        <v>125</v>
      </c>
      <c r="E66" s="18">
        <v>5.4166666666666669E-2</v>
      </c>
      <c r="F66" s="19">
        <v>28</v>
      </c>
      <c r="G66" s="19">
        <v>986</v>
      </c>
      <c r="H66" s="19">
        <v>163.72999999999999</v>
      </c>
      <c r="I66" s="19">
        <v>101.51</v>
      </c>
      <c r="J66" s="19">
        <v>38</v>
      </c>
    </row>
    <row r="67" spans="1:10" x14ac:dyDescent="0.25">
      <c r="A67" s="10" t="s">
        <v>126</v>
      </c>
      <c r="B67" s="10" t="s">
        <v>127</v>
      </c>
      <c r="C67" s="10" t="s">
        <v>56</v>
      </c>
      <c r="D67" s="10" t="s">
        <v>71</v>
      </c>
      <c r="E67" s="18">
        <v>4.8611111111111112E-2</v>
      </c>
      <c r="F67" s="19">
        <v>28</v>
      </c>
      <c r="G67" s="19">
        <v>985</v>
      </c>
      <c r="H67" s="19">
        <v>193.66</v>
      </c>
      <c r="I67" s="19">
        <v>91.02</v>
      </c>
      <c r="J67" s="19">
        <v>53</v>
      </c>
    </row>
    <row r="68" spans="1:10" x14ac:dyDescent="0.25">
      <c r="A68" s="10" t="s">
        <v>128</v>
      </c>
      <c r="B68" s="10" t="s">
        <v>129</v>
      </c>
      <c r="C68" s="10" t="s">
        <v>39</v>
      </c>
      <c r="D68" s="10" t="s">
        <v>57</v>
      </c>
      <c r="E68" s="18">
        <v>5.4166666666666669E-2</v>
      </c>
      <c r="F68" s="19">
        <v>28</v>
      </c>
      <c r="G68" s="19">
        <v>985</v>
      </c>
      <c r="H68" s="19">
        <v>62.46</v>
      </c>
      <c r="I68" s="19">
        <v>34.35</v>
      </c>
      <c r="J68" s="19">
        <v>45</v>
      </c>
    </row>
    <row r="69" spans="1:10" x14ac:dyDescent="0.25">
      <c r="A69" s="10" t="s">
        <v>130</v>
      </c>
      <c r="B69" s="10" t="s">
        <v>131</v>
      </c>
      <c r="C69" s="10" t="s">
        <v>43</v>
      </c>
      <c r="D69" s="10" t="s">
        <v>40</v>
      </c>
      <c r="E69" s="19">
        <v>0.52777777777777779</v>
      </c>
      <c r="F69" s="19">
        <v>28</v>
      </c>
      <c r="G69" s="19">
        <v>984</v>
      </c>
      <c r="H69" s="19">
        <v>99.72</v>
      </c>
      <c r="I69" s="19">
        <v>68.8</v>
      </c>
      <c r="J69" s="19">
        <v>31.01</v>
      </c>
    </row>
    <row r="70" spans="1:10" x14ac:dyDescent="0.25">
      <c r="A70" s="10" t="s">
        <v>132</v>
      </c>
      <c r="B70" s="10" t="s">
        <v>133</v>
      </c>
      <c r="C70" s="10" t="s">
        <v>35</v>
      </c>
      <c r="D70" s="10" t="s">
        <v>74</v>
      </c>
      <c r="E70" s="18">
        <v>5.8333333333333327E-2</v>
      </c>
      <c r="F70" s="19">
        <v>28</v>
      </c>
      <c r="G70" s="19">
        <v>983</v>
      </c>
      <c r="H70" s="19">
        <v>35.36</v>
      </c>
      <c r="I70" s="19">
        <v>15.91</v>
      </c>
      <c r="J70" s="19">
        <v>55.01</v>
      </c>
    </row>
    <row r="71" spans="1:10" x14ac:dyDescent="0.25">
      <c r="A71" s="10" t="s">
        <v>134</v>
      </c>
      <c r="B71" s="10" t="s">
        <v>135</v>
      </c>
      <c r="C71" s="10" t="s">
        <v>39</v>
      </c>
      <c r="D71" s="10" t="s">
        <v>44</v>
      </c>
      <c r="E71" s="18">
        <v>5.8333333333333327E-2</v>
      </c>
      <c r="F71" s="19">
        <v>28</v>
      </c>
      <c r="G71" s="19">
        <v>983</v>
      </c>
      <c r="H71" s="19">
        <v>97.39</v>
      </c>
      <c r="I71" s="19">
        <v>57.46</v>
      </c>
      <c r="J71" s="19">
        <v>41</v>
      </c>
    </row>
    <row r="72" spans="1:10" x14ac:dyDescent="0.25">
      <c r="A72" s="10" t="s">
        <v>136</v>
      </c>
      <c r="B72" s="10" t="s">
        <v>137</v>
      </c>
      <c r="C72" s="10" t="s">
        <v>53</v>
      </c>
      <c r="D72" s="10" t="s">
        <v>91</v>
      </c>
      <c r="E72" s="18">
        <v>7.6388888888888895E-2</v>
      </c>
      <c r="F72" s="19">
        <v>28</v>
      </c>
      <c r="G72" s="19">
        <v>979</v>
      </c>
      <c r="H72" s="19">
        <v>115.75</v>
      </c>
      <c r="I72" s="19">
        <v>68.290000000000006</v>
      </c>
      <c r="J72" s="19">
        <v>41</v>
      </c>
    </row>
    <row r="73" spans="1:10" x14ac:dyDescent="0.25">
      <c r="A73" s="10" t="s">
        <v>138</v>
      </c>
      <c r="B73" s="10" t="s">
        <v>139</v>
      </c>
      <c r="C73" s="10" t="s">
        <v>35</v>
      </c>
      <c r="D73" s="10" t="s">
        <v>91</v>
      </c>
      <c r="E73" s="18">
        <v>5.8333333333333327E-2</v>
      </c>
      <c r="F73" s="19">
        <v>28</v>
      </c>
      <c r="G73" s="19">
        <v>976</v>
      </c>
      <c r="H73" s="19">
        <v>57.8</v>
      </c>
      <c r="I73" s="19">
        <v>32.369999999999997</v>
      </c>
      <c r="J73" s="19">
        <v>44</v>
      </c>
    </row>
    <row r="74" spans="1:10" x14ac:dyDescent="0.25">
      <c r="A74" s="10" t="s">
        <v>140</v>
      </c>
      <c r="B74" s="10" t="s">
        <v>141</v>
      </c>
      <c r="C74" s="10" t="s">
        <v>35</v>
      </c>
      <c r="D74" s="10" t="s">
        <v>57</v>
      </c>
      <c r="E74" s="18">
        <v>5.4166666666666669E-2</v>
      </c>
      <c r="F74" s="19">
        <v>27</v>
      </c>
      <c r="G74" s="19">
        <v>974</v>
      </c>
      <c r="H74" s="19">
        <v>80.41</v>
      </c>
      <c r="I74" s="19">
        <v>49.05</v>
      </c>
      <c r="J74" s="19">
        <v>39</v>
      </c>
    </row>
    <row r="75" spans="1:10" x14ac:dyDescent="0.25">
      <c r="A75" s="10" t="s">
        <v>142</v>
      </c>
      <c r="B75" s="10" t="s">
        <v>143</v>
      </c>
      <c r="C75" s="10" t="s">
        <v>43</v>
      </c>
      <c r="D75" s="10" t="s">
        <v>91</v>
      </c>
      <c r="E75" s="19">
        <v>0.52777777777777779</v>
      </c>
      <c r="F75" s="19">
        <v>28</v>
      </c>
      <c r="G75" s="19">
        <v>973</v>
      </c>
      <c r="H75" s="19">
        <v>118.65</v>
      </c>
      <c r="I75" s="19">
        <v>59.33</v>
      </c>
      <c r="J75" s="19">
        <v>50</v>
      </c>
    </row>
    <row r="76" spans="1:10" x14ac:dyDescent="0.25">
      <c r="A76" s="10" t="s">
        <v>144</v>
      </c>
      <c r="B76" s="10" t="s">
        <v>145</v>
      </c>
      <c r="C76" s="10" t="s">
        <v>43</v>
      </c>
      <c r="D76" s="10" t="s">
        <v>64</v>
      </c>
      <c r="E76" s="18">
        <v>5.8333333333333327E-2</v>
      </c>
      <c r="F76" s="19">
        <v>28</v>
      </c>
      <c r="G76" s="19">
        <v>972</v>
      </c>
      <c r="H76" s="19">
        <v>109.42</v>
      </c>
      <c r="I76" s="19">
        <v>66.739999999999995</v>
      </c>
      <c r="J76" s="19">
        <v>39.01</v>
      </c>
    </row>
    <row r="77" spans="1:10" x14ac:dyDescent="0.25">
      <c r="A77" s="10" t="s">
        <v>146</v>
      </c>
      <c r="B77" s="10" t="s">
        <v>147</v>
      </c>
      <c r="C77" s="10" t="s">
        <v>39</v>
      </c>
      <c r="D77" s="10" t="s">
        <v>91</v>
      </c>
      <c r="E77" s="18">
        <v>6.3888888888888884E-2</v>
      </c>
      <c r="F77" s="19">
        <v>28</v>
      </c>
      <c r="G77" s="19">
        <v>972</v>
      </c>
      <c r="H77" s="19">
        <v>68.790000000000006</v>
      </c>
      <c r="I77" s="19">
        <v>33.020000000000003</v>
      </c>
      <c r="J77" s="19">
        <v>52</v>
      </c>
    </row>
    <row r="78" spans="1:10" x14ac:dyDescent="0.25">
      <c r="A78" s="10" t="s">
        <v>148</v>
      </c>
      <c r="B78" s="10" t="s">
        <v>149</v>
      </c>
      <c r="C78" s="10" t="s">
        <v>35</v>
      </c>
      <c r="D78" s="10" t="s">
        <v>125</v>
      </c>
      <c r="E78" s="18">
        <v>5.4166666666666669E-2</v>
      </c>
      <c r="F78" s="19">
        <v>27</v>
      </c>
      <c r="G78" s="19">
        <v>972</v>
      </c>
      <c r="H78" s="19">
        <v>77</v>
      </c>
      <c r="I78" s="19">
        <v>53.9</v>
      </c>
      <c r="J78" s="19">
        <v>30</v>
      </c>
    </row>
    <row r="79" spans="1:10" x14ac:dyDescent="0.25">
      <c r="A79" s="10" t="s">
        <v>150</v>
      </c>
      <c r="B79" s="10" t="s">
        <v>151</v>
      </c>
      <c r="C79" s="10" t="s">
        <v>53</v>
      </c>
      <c r="D79" s="10" t="s">
        <v>114</v>
      </c>
      <c r="E79" s="18">
        <v>4.9999999999999996E-2</v>
      </c>
      <c r="F79" s="19">
        <v>28</v>
      </c>
      <c r="G79" s="19">
        <v>972</v>
      </c>
      <c r="H79" s="19">
        <v>136.66999999999999</v>
      </c>
      <c r="I79" s="19">
        <v>77.900000000000006</v>
      </c>
      <c r="J79" s="19">
        <v>43</v>
      </c>
    </row>
    <row r="80" spans="1:10" x14ac:dyDescent="0.25">
      <c r="A80" s="10" t="s">
        <v>152</v>
      </c>
      <c r="B80" s="10" t="s">
        <v>153</v>
      </c>
      <c r="C80" s="10" t="s">
        <v>35</v>
      </c>
      <c r="D80" s="10" t="s">
        <v>114</v>
      </c>
      <c r="E80" s="18">
        <v>5.8333333333333327E-2</v>
      </c>
      <c r="F80" s="19">
        <v>27</v>
      </c>
      <c r="G80" s="19">
        <v>969</v>
      </c>
      <c r="H80" s="19">
        <v>61.23</v>
      </c>
      <c r="I80" s="19">
        <v>38.58</v>
      </c>
      <c r="J80" s="19">
        <v>36.99</v>
      </c>
    </row>
    <row r="81" spans="1:10" x14ac:dyDescent="0.25">
      <c r="A81" s="10" t="s">
        <v>154</v>
      </c>
      <c r="B81" s="10" t="s">
        <v>155</v>
      </c>
      <c r="C81" s="10" t="s">
        <v>86</v>
      </c>
      <c r="D81" s="10" t="s">
        <v>57</v>
      </c>
      <c r="E81" s="18">
        <v>5.4166666666666669E-2</v>
      </c>
      <c r="F81" s="19">
        <v>28</v>
      </c>
      <c r="G81" s="19">
        <v>966</v>
      </c>
      <c r="H81" s="19">
        <v>86.02</v>
      </c>
      <c r="I81" s="19">
        <v>51.61</v>
      </c>
      <c r="J81" s="19">
        <v>40</v>
      </c>
    </row>
    <row r="82" spans="1:10" x14ac:dyDescent="0.25">
      <c r="A82" s="10" t="s">
        <v>156</v>
      </c>
      <c r="B82" s="10" t="s">
        <v>157</v>
      </c>
      <c r="C82" s="10" t="s">
        <v>158</v>
      </c>
      <c r="D82" s="10" t="s">
        <v>64</v>
      </c>
      <c r="E82" s="18">
        <v>7.6388888888888895E-2</v>
      </c>
      <c r="F82" s="19">
        <v>27</v>
      </c>
      <c r="G82" s="19">
        <v>966</v>
      </c>
      <c r="H82" s="19">
        <v>58.58</v>
      </c>
      <c r="I82" s="19">
        <v>37.49</v>
      </c>
      <c r="J82" s="19">
        <v>36</v>
      </c>
    </row>
    <row r="83" spans="1:10" x14ac:dyDescent="0.25">
      <c r="A83" s="10" t="s">
        <v>159</v>
      </c>
      <c r="B83" s="10" t="s">
        <v>160</v>
      </c>
      <c r="C83" s="10" t="s">
        <v>35</v>
      </c>
      <c r="D83" s="10" t="s">
        <v>44</v>
      </c>
      <c r="E83" s="18">
        <v>4.9999999999999996E-2</v>
      </c>
      <c r="F83" s="19">
        <v>27</v>
      </c>
      <c r="G83" s="19">
        <v>965</v>
      </c>
      <c r="H83" s="19">
        <v>173.02</v>
      </c>
      <c r="I83" s="19">
        <v>83.05</v>
      </c>
      <c r="J83" s="19">
        <v>52</v>
      </c>
    </row>
    <row r="84" spans="1:10" x14ac:dyDescent="0.25">
      <c r="A84" s="10" t="s">
        <v>161</v>
      </c>
      <c r="B84" s="10" t="s">
        <v>162</v>
      </c>
      <c r="C84" s="10" t="s">
        <v>35</v>
      </c>
      <c r="D84" s="10" t="s">
        <v>114</v>
      </c>
      <c r="E84" s="18">
        <v>5.4166666666666669E-2</v>
      </c>
      <c r="F84" s="19">
        <v>27</v>
      </c>
      <c r="G84" s="19">
        <v>963</v>
      </c>
      <c r="H84" s="19">
        <v>151.08000000000001</v>
      </c>
      <c r="I84" s="19">
        <v>89.14</v>
      </c>
      <c r="J84" s="19">
        <v>41</v>
      </c>
    </row>
    <row r="85" spans="1:10" x14ac:dyDescent="0.25">
      <c r="A85" s="10" t="s">
        <v>163</v>
      </c>
      <c r="B85" s="10" t="s">
        <v>164</v>
      </c>
      <c r="C85" s="10" t="s">
        <v>35</v>
      </c>
      <c r="D85" s="10" t="s">
        <v>64</v>
      </c>
      <c r="E85" s="18">
        <v>4.8611111111111112E-2</v>
      </c>
      <c r="F85" s="19">
        <v>28</v>
      </c>
      <c r="G85" s="19">
        <v>961</v>
      </c>
      <c r="H85" s="19">
        <v>214.3</v>
      </c>
      <c r="I85" s="19">
        <v>98.58</v>
      </c>
      <c r="J85" s="19">
        <v>54</v>
      </c>
    </row>
    <row r="86" spans="1:10" x14ac:dyDescent="0.25">
      <c r="A86" s="10" t="s">
        <v>165</v>
      </c>
      <c r="B86" s="10" t="s">
        <v>166</v>
      </c>
      <c r="C86" s="10" t="s">
        <v>39</v>
      </c>
      <c r="D86" s="10" t="s">
        <v>50</v>
      </c>
      <c r="E86" s="18">
        <v>5.4166666666666669E-2</v>
      </c>
      <c r="F86" s="19">
        <v>28</v>
      </c>
      <c r="G86" s="19">
        <v>960</v>
      </c>
      <c r="H86" s="19">
        <v>53.91</v>
      </c>
      <c r="I86" s="19">
        <v>24.26</v>
      </c>
      <c r="J86" s="19">
        <v>55</v>
      </c>
    </row>
    <row r="87" spans="1:10" x14ac:dyDescent="0.25">
      <c r="A87" s="10" t="s">
        <v>167</v>
      </c>
      <c r="B87" s="10" t="s">
        <v>168</v>
      </c>
      <c r="C87" s="10" t="s">
        <v>43</v>
      </c>
      <c r="D87" s="10" t="s">
        <v>40</v>
      </c>
      <c r="E87" s="19">
        <v>9.1666666666666674E-2</v>
      </c>
      <c r="F87" s="19">
        <v>28</v>
      </c>
      <c r="G87" s="19">
        <v>960</v>
      </c>
      <c r="H87" s="19">
        <v>49.66</v>
      </c>
      <c r="I87" s="19">
        <v>32.770000000000003</v>
      </c>
      <c r="J87" s="19">
        <v>34.01</v>
      </c>
    </row>
    <row r="88" spans="1:10" x14ac:dyDescent="0.25">
      <c r="A88" s="10" t="s">
        <v>169</v>
      </c>
      <c r="B88" s="10" t="s">
        <v>170</v>
      </c>
      <c r="C88" s="10" t="s">
        <v>56</v>
      </c>
      <c r="D88" s="10" t="s">
        <v>50</v>
      </c>
      <c r="E88" s="18">
        <v>5.4166666666666669E-2</v>
      </c>
      <c r="F88" s="19">
        <v>27</v>
      </c>
      <c r="G88" s="19">
        <v>959</v>
      </c>
      <c r="H88" s="19">
        <v>62.17</v>
      </c>
      <c r="I88" s="19">
        <v>32.950000000000003</v>
      </c>
      <c r="J88" s="19">
        <v>47</v>
      </c>
    </row>
    <row r="89" spans="1:10" x14ac:dyDescent="0.25">
      <c r="A89" s="10" t="s">
        <v>171</v>
      </c>
      <c r="B89" s="10" t="s">
        <v>172</v>
      </c>
      <c r="C89" s="10" t="s">
        <v>86</v>
      </c>
      <c r="D89" s="10" t="s">
        <v>36</v>
      </c>
      <c r="E89" s="19">
        <v>9.1666666666666674E-2</v>
      </c>
      <c r="F89" s="19">
        <v>27</v>
      </c>
      <c r="G89" s="19">
        <v>958</v>
      </c>
      <c r="H89" s="19">
        <v>54.6</v>
      </c>
      <c r="I89" s="19">
        <v>33.299999999999997</v>
      </c>
      <c r="J89" s="19">
        <v>39.01</v>
      </c>
    </row>
    <row r="90" spans="1:10" x14ac:dyDescent="0.25">
      <c r="A90" s="10" t="s">
        <v>173</v>
      </c>
      <c r="B90" s="10" t="s">
        <v>174</v>
      </c>
      <c r="C90" s="10" t="s">
        <v>39</v>
      </c>
      <c r="D90" s="10" t="s">
        <v>77</v>
      </c>
      <c r="E90" s="18">
        <v>5.4166666666666669E-2</v>
      </c>
      <c r="F90" s="19">
        <v>28</v>
      </c>
      <c r="G90" s="19">
        <v>957</v>
      </c>
      <c r="H90" s="19">
        <v>127.13</v>
      </c>
      <c r="I90" s="19">
        <v>58.48</v>
      </c>
      <c r="J90" s="19">
        <v>54</v>
      </c>
    </row>
    <row r="91" spans="1:10" x14ac:dyDescent="0.25">
      <c r="A91" s="10" t="s">
        <v>175</v>
      </c>
      <c r="B91" s="10" t="s">
        <v>176</v>
      </c>
      <c r="C91" s="10" t="s">
        <v>39</v>
      </c>
      <c r="D91" s="10" t="s">
        <v>64</v>
      </c>
      <c r="E91" s="18">
        <v>5.8333333333333327E-2</v>
      </c>
      <c r="F91" s="19">
        <v>28</v>
      </c>
      <c r="G91" s="19">
        <v>955</v>
      </c>
      <c r="H91" s="19">
        <v>44.8</v>
      </c>
      <c r="I91" s="19">
        <v>20.61</v>
      </c>
      <c r="J91" s="19">
        <v>54</v>
      </c>
    </row>
    <row r="92" spans="1:10" x14ac:dyDescent="0.25">
      <c r="A92" s="10" t="s">
        <v>177</v>
      </c>
      <c r="B92" s="10" t="s">
        <v>178</v>
      </c>
      <c r="C92" s="10" t="s">
        <v>53</v>
      </c>
      <c r="D92" s="10" t="s">
        <v>64</v>
      </c>
      <c r="E92" s="18">
        <v>6.3888888888888884E-2</v>
      </c>
      <c r="F92" s="19">
        <v>28</v>
      </c>
      <c r="G92" s="19">
        <v>955</v>
      </c>
      <c r="H92" s="19">
        <v>54.11</v>
      </c>
      <c r="I92" s="19">
        <v>25.98</v>
      </c>
      <c r="J92" s="19">
        <v>51.99</v>
      </c>
    </row>
    <row r="93" spans="1:10" x14ac:dyDescent="0.25">
      <c r="A93" s="10" t="s">
        <v>179</v>
      </c>
      <c r="B93" s="10" t="s">
        <v>180</v>
      </c>
      <c r="C93" s="10" t="s">
        <v>86</v>
      </c>
      <c r="D93" s="10" t="s">
        <v>74</v>
      </c>
      <c r="E93" s="19">
        <v>0.52777777777777779</v>
      </c>
      <c r="F93" s="19">
        <v>27</v>
      </c>
      <c r="G93" s="19">
        <v>952</v>
      </c>
      <c r="H93" s="19">
        <v>100.17</v>
      </c>
      <c r="I93" s="19">
        <v>51.09</v>
      </c>
      <c r="J93" s="19">
        <v>49</v>
      </c>
    </row>
    <row r="94" spans="1:10" x14ac:dyDescent="0.25">
      <c r="A94" s="10" t="s">
        <v>181</v>
      </c>
      <c r="B94" s="10" t="s">
        <v>182</v>
      </c>
      <c r="C94" s="10" t="s">
        <v>35</v>
      </c>
      <c r="D94" s="10" t="s">
        <v>64</v>
      </c>
      <c r="E94" s="18">
        <v>5.8333333333333327E-2</v>
      </c>
      <c r="F94" s="19">
        <v>25</v>
      </c>
      <c r="G94" s="19">
        <v>949</v>
      </c>
      <c r="H94" s="19">
        <v>90.87</v>
      </c>
      <c r="I94" s="19">
        <v>47.25</v>
      </c>
      <c r="J94" s="19">
        <v>48</v>
      </c>
    </row>
    <row r="95" spans="1:10" x14ac:dyDescent="0.25">
      <c r="A95" s="10" t="s">
        <v>183</v>
      </c>
      <c r="B95" s="10" t="s">
        <v>184</v>
      </c>
      <c r="C95" s="10" t="s">
        <v>35</v>
      </c>
      <c r="D95" s="10" t="s">
        <v>125</v>
      </c>
      <c r="E95" s="18">
        <v>5.4166666666666669E-2</v>
      </c>
      <c r="F95" s="19">
        <v>25</v>
      </c>
      <c r="G95" s="19">
        <v>948</v>
      </c>
      <c r="H95" s="19">
        <v>141.28</v>
      </c>
      <c r="I95" s="19">
        <v>62.16</v>
      </c>
      <c r="J95" s="19">
        <v>56</v>
      </c>
    </row>
    <row r="96" spans="1:10" x14ac:dyDescent="0.25">
      <c r="A96" s="10" t="s">
        <v>185</v>
      </c>
      <c r="B96" s="10" t="s">
        <v>186</v>
      </c>
      <c r="C96" s="10" t="s">
        <v>56</v>
      </c>
      <c r="D96" s="10" t="s">
        <v>91</v>
      </c>
      <c r="E96" s="18">
        <v>5.8333333333333327E-2</v>
      </c>
      <c r="F96" s="19">
        <v>27</v>
      </c>
      <c r="G96" s="19">
        <v>947</v>
      </c>
      <c r="H96" s="19">
        <v>69.260000000000005</v>
      </c>
      <c r="I96" s="19">
        <v>47.1</v>
      </c>
      <c r="J96" s="19">
        <v>32</v>
      </c>
    </row>
    <row r="97" spans="1:10" x14ac:dyDescent="0.25">
      <c r="A97" s="10" t="s">
        <v>187</v>
      </c>
      <c r="B97" s="10" t="s">
        <v>188</v>
      </c>
      <c r="C97" s="10" t="s">
        <v>35</v>
      </c>
      <c r="D97" s="10" t="s">
        <v>91</v>
      </c>
      <c r="E97" s="18">
        <v>5.4166666666666669E-2</v>
      </c>
      <c r="F97" s="19">
        <v>27</v>
      </c>
      <c r="G97" s="19">
        <v>947</v>
      </c>
      <c r="H97" s="19">
        <v>141.54</v>
      </c>
      <c r="I97" s="19">
        <v>83.51</v>
      </c>
      <c r="J97" s="19">
        <v>41</v>
      </c>
    </row>
    <row r="98" spans="1:10" x14ac:dyDescent="0.25">
      <c r="A98" s="10" t="s">
        <v>189</v>
      </c>
      <c r="B98" s="10" t="s">
        <v>190</v>
      </c>
      <c r="C98" s="10" t="s">
        <v>56</v>
      </c>
      <c r="D98" s="10" t="s">
        <v>114</v>
      </c>
      <c r="E98" s="18">
        <v>5.4166666666666669E-2</v>
      </c>
      <c r="F98" s="19">
        <v>28</v>
      </c>
      <c r="G98" s="19">
        <v>945</v>
      </c>
      <c r="H98" s="19">
        <v>60.57</v>
      </c>
      <c r="I98" s="19">
        <v>24.23</v>
      </c>
      <c r="J98" s="19">
        <v>60</v>
      </c>
    </row>
    <row r="99" spans="1:10" x14ac:dyDescent="0.25">
      <c r="A99" s="10" t="s">
        <v>191</v>
      </c>
      <c r="B99" s="10" t="s">
        <v>192</v>
      </c>
      <c r="C99" s="10" t="s">
        <v>35</v>
      </c>
      <c r="D99" s="10" t="s">
        <v>57</v>
      </c>
      <c r="E99" s="18">
        <v>5.4166666666666669E-2</v>
      </c>
      <c r="F99" s="19">
        <v>27</v>
      </c>
      <c r="G99" s="19">
        <v>945</v>
      </c>
      <c r="H99" s="19">
        <v>143.62</v>
      </c>
      <c r="I99" s="19">
        <v>91.92</v>
      </c>
      <c r="J99" s="19">
        <v>36</v>
      </c>
    </row>
    <row r="100" spans="1:10" x14ac:dyDescent="0.25">
      <c r="A100" s="10" t="s">
        <v>193</v>
      </c>
      <c r="B100" s="10" t="s">
        <v>194</v>
      </c>
      <c r="C100" s="10" t="s">
        <v>35</v>
      </c>
      <c r="D100" s="10" t="s">
        <v>64</v>
      </c>
      <c r="E100" s="18">
        <v>5.4166666666666669E-2</v>
      </c>
      <c r="F100" s="19">
        <v>27</v>
      </c>
      <c r="G100" s="19">
        <v>941</v>
      </c>
      <c r="H100" s="19">
        <v>80.84</v>
      </c>
      <c r="I100" s="19">
        <v>32.33</v>
      </c>
      <c r="J100" s="19">
        <v>60.01</v>
      </c>
    </row>
    <row r="101" spans="1:10" x14ac:dyDescent="0.25">
      <c r="A101" s="10" t="s">
        <v>195</v>
      </c>
      <c r="B101" s="10" t="s">
        <v>196</v>
      </c>
      <c r="C101" s="10" t="s">
        <v>43</v>
      </c>
      <c r="D101" s="10" t="s">
        <v>77</v>
      </c>
      <c r="E101" s="18">
        <v>5.8333333333333327E-2</v>
      </c>
      <c r="F101" s="19">
        <v>28</v>
      </c>
      <c r="G101" s="19">
        <v>940</v>
      </c>
      <c r="H101" s="19">
        <v>68.510000000000005</v>
      </c>
      <c r="I101" s="19">
        <v>34.25</v>
      </c>
      <c r="J101" s="19">
        <v>50.01</v>
      </c>
    </row>
    <row r="102" spans="1:10" x14ac:dyDescent="0.25">
      <c r="A102" s="10" t="s">
        <v>197</v>
      </c>
      <c r="B102" s="10" t="s">
        <v>198</v>
      </c>
      <c r="C102" s="10" t="s">
        <v>39</v>
      </c>
      <c r="D102" s="10" t="s">
        <v>40</v>
      </c>
      <c r="E102" s="18">
        <v>5.8333333333333327E-2</v>
      </c>
      <c r="F102" s="19">
        <v>28</v>
      </c>
      <c r="G102" s="19">
        <v>937</v>
      </c>
      <c r="H102" s="19">
        <v>33.19</v>
      </c>
      <c r="I102" s="19">
        <v>22.57</v>
      </c>
      <c r="J102" s="19">
        <v>32</v>
      </c>
    </row>
    <row r="103" spans="1:10" x14ac:dyDescent="0.25">
      <c r="A103" s="10" t="s">
        <v>199</v>
      </c>
      <c r="B103" s="10" t="s">
        <v>200</v>
      </c>
      <c r="C103" s="10" t="s">
        <v>86</v>
      </c>
      <c r="D103" s="10" t="s">
        <v>77</v>
      </c>
      <c r="E103" s="20">
        <v>0.52777777777777779</v>
      </c>
      <c r="F103" s="19">
        <v>27</v>
      </c>
      <c r="G103" s="19">
        <v>934</v>
      </c>
      <c r="H103" s="19">
        <v>66.67</v>
      </c>
      <c r="I103" s="19">
        <v>34</v>
      </c>
      <c r="J103" s="19">
        <v>49</v>
      </c>
    </row>
    <row r="104" spans="1:10" x14ac:dyDescent="0.25">
      <c r="A104" s="10" t="s">
        <v>201</v>
      </c>
      <c r="B104" s="10" t="s">
        <v>202</v>
      </c>
      <c r="C104" s="10" t="s">
        <v>158</v>
      </c>
      <c r="D104" s="10" t="s">
        <v>125</v>
      </c>
      <c r="E104" s="18">
        <v>6.3888888888888884E-2</v>
      </c>
      <c r="F104" s="19">
        <v>27</v>
      </c>
      <c r="G104" s="19">
        <v>934</v>
      </c>
      <c r="H104" s="19">
        <v>62.14</v>
      </c>
      <c r="I104" s="19">
        <v>26.72</v>
      </c>
      <c r="J104" s="19">
        <v>57</v>
      </c>
    </row>
    <row r="105" spans="1:10" x14ac:dyDescent="0.25">
      <c r="A105" s="10" t="s">
        <v>203</v>
      </c>
      <c r="B105" s="10" t="s">
        <v>204</v>
      </c>
      <c r="C105" s="10" t="s">
        <v>35</v>
      </c>
      <c r="D105" s="10" t="s">
        <v>77</v>
      </c>
      <c r="E105" s="18">
        <v>4.9999999999999996E-2</v>
      </c>
      <c r="F105" s="19">
        <v>27</v>
      </c>
      <c r="G105" s="19">
        <v>933</v>
      </c>
      <c r="H105" s="19">
        <v>194.57</v>
      </c>
      <c r="I105" s="19">
        <v>95.34</v>
      </c>
      <c r="J105" s="19">
        <v>51</v>
      </c>
    </row>
    <row r="106" spans="1:10" x14ac:dyDescent="0.25">
      <c r="A106" s="10" t="s">
        <v>205</v>
      </c>
      <c r="B106" s="10" t="s">
        <v>206</v>
      </c>
      <c r="C106" s="10" t="s">
        <v>35</v>
      </c>
      <c r="D106" s="10" t="s">
        <v>44</v>
      </c>
      <c r="E106" s="18">
        <v>4.8611111111111112E-2</v>
      </c>
      <c r="F106" s="19">
        <v>28</v>
      </c>
      <c r="G106" s="19">
        <v>932</v>
      </c>
      <c r="H106" s="19">
        <v>147.74</v>
      </c>
      <c r="I106" s="19">
        <v>103.42</v>
      </c>
      <c r="J106" s="19">
        <v>30</v>
      </c>
    </row>
    <row r="107" spans="1:10" x14ac:dyDescent="0.25">
      <c r="A107" s="10" t="s">
        <v>207</v>
      </c>
      <c r="B107" s="10" t="s">
        <v>208</v>
      </c>
      <c r="C107" s="10" t="s">
        <v>35</v>
      </c>
      <c r="D107" s="10" t="s">
        <v>114</v>
      </c>
      <c r="E107" s="18">
        <v>4.9999999999999996E-2</v>
      </c>
      <c r="F107" s="19">
        <v>27</v>
      </c>
      <c r="G107" s="19">
        <v>925</v>
      </c>
      <c r="H107" s="19">
        <v>117.44</v>
      </c>
      <c r="I107" s="19">
        <v>75.16</v>
      </c>
      <c r="J107" s="19">
        <v>36</v>
      </c>
    </row>
    <row r="108" spans="1:10" x14ac:dyDescent="0.25">
      <c r="A108" s="10" t="s">
        <v>209</v>
      </c>
      <c r="B108" s="10" t="s">
        <v>210</v>
      </c>
      <c r="C108" s="10" t="s">
        <v>39</v>
      </c>
      <c r="D108" s="10" t="s">
        <v>74</v>
      </c>
      <c r="E108" s="18">
        <v>5.8333333333333327E-2</v>
      </c>
      <c r="F108" s="19">
        <v>28</v>
      </c>
      <c r="G108" s="19">
        <v>923</v>
      </c>
      <c r="H108" s="19">
        <v>83.86</v>
      </c>
      <c r="I108" s="19">
        <v>48.64</v>
      </c>
      <c r="J108" s="19">
        <v>42</v>
      </c>
    </row>
    <row r="109" spans="1:10" x14ac:dyDescent="0.25">
      <c r="A109" s="10" t="s">
        <v>211</v>
      </c>
      <c r="B109" s="10" t="s">
        <v>212</v>
      </c>
      <c r="C109" s="10" t="s">
        <v>39</v>
      </c>
      <c r="D109" s="10" t="s">
        <v>114</v>
      </c>
      <c r="E109" s="18">
        <v>5.4166666666666669E-2</v>
      </c>
      <c r="F109" s="19">
        <v>25</v>
      </c>
      <c r="G109" s="19">
        <v>918</v>
      </c>
      <c r="H109" s="19">
        <v>170</v>
      </c>
      <c r="I109" s="19">
        <v>86.7</v>
      </c>
      <c r="J109" s="19">
        <v>49</v>
      </c>
    </row>
    <row r="110" spans="1:10" x14ac:dyDescent="0.25">
      <c r="A110" s="10" t="s">
        <v>213</v>
      </c>
      <c r="B110" s="10" t="s">
        <v>214</v>
      </c>
      <c r="C110" s="10" t="s">
        <v>158</v>
      </c>
      <c r="D110" s="10" t="s">
        <v>74</v>
      </c>
      <c r="E110" s="18">
        <v>5.4166666666666669E-2</v>
      </c>
      <c r="F110" s="19">
        <v>27</v>
      </c>
      <c r="G110" s="19">
        <v>918</v>
      </c>
      <c r="H110" s="19">
        <v>100.84</v>
      </c>
      <c r="I110" s="19">
        <v>67.56</v>
      </c>
      <c r="J110" s="19">
        <v>33</v>
      </c>
    </row>
    <row r="111" spans="1:10" x14ac:dyDescent="0.25">
      <c r="A111" s="10" t="s">
        <v>215</v>
      </c>
      <c r="B111" s="10" t="s">
        <v>216</v>
      </c>
      <c r="C111" s="10" t="s">
        <v>43</v>
      </c>
      <c r="D111" s="10" t="s">
        <v>125</v>
      </c>
      <c r="E111" s="20">
        <v>9.1666666666666674E-2</v>
      </c>
      <c r="F111" s="19">
        <v>28</v>
      </c>
      <c r="G111" s="19">
        <v>917</v>
      </c>
      <c r="H111" s="19">
        <v>84.48</v>
      </c>
      <c r="I111" s="19">
        <v>49</v>
      </c>
      <c r="J111" s="19">
        <v>42</v>
      </c>
    </row>
    <row r="112" spans="1:10" x14ac:dyDescent="0.25">
      <c r="A112" s="10" t="s">
        <v>217</v>
      </c>
      <c r="B112" s="10" t="s">
        <v>218</v>
      </c>
      <c r="C112" s="10" t="s">
        <v>35</v>
      </c>
      <c r="D112" s="10" t="s">
        <v>57</v>
      </c>
      <c r="E112" s="18">
        <v>5.4166666666666669E-2</v>
      </c>
      <c r="F112" s="19">
        <v>27</v>
      </c>
      <c r="G112" s="19">
        <v>917</v>
      </c>
      <c r="H112" s="19">
        <v>142.25</v>
      </c>
      <c r="I112" s="19">
        <v>93.89</v>
      </c>
      <c r="J112" s="19">
        <v>34</v>
      </c>
    </row>
    <row r="113" spans="1:10" x14ac:dyDescent="0.25">
      <c r="A113" s="10" t="s">
        <v>219</v>
      </c>
      <c r="B113" s="10" t="s">
        <v>220</v>
      </c>
      <c r="C113" s="10" t="s">
        <v>35</v>
      </c>
      <c r="D113" s="10" t="s">
        <v>74</v>
      </c>
      <c r="E113" s="18">
        <v>5.8333333333333327E-2</v>
      </c>
      <c r="F113" s="19">
        <v>25</v>
      </c>
      <c r="G113" s="19">
        <v>915</v>
      </c>
      <c r="H113" s="19">
        <v>50.31</v>
      </c>
      <c r="I113" s="19">
        <v>29.18</v>
      </c>
      <c r="J113" s="19">
        <v>42</v>
      </c>
    </row>
    <row r="114" spans="1:10" x14ac:dyDescent="0.25">
      <c r="A114" s="10" t="s">
        <v>221</v>
      </c>
      <c r="B114" s="10" t="s">
        <v>222</v>
      </c>
      <c r="C114" s="10" t="s">
        <v>35</v>
      </c>
      <c r="D114" s="10" t="s">
        <v>125</v>
      </c>
      <c r="E114" s="18">
        <v>5.4166666666666669E-2</v>
      </c>
      <c r="F114" s="19">
        <v>27</v>
      </c>
      <c r="G114" s="19">
        <v>915</v>
      </c>
      <c r="H114" s="19">
        <v>146.99</v>
      </c>
      <c r="I114" s="19">
        <v>73.489999999999995</v>
      </c>
      <c r="J114" s="19">
        <v>50</v>
      </c>
    </row>
    <row r="115" spans="1:10" x14ac:dyDescent="0.25">
      <c r="A115" s="10" t="s">
        <v>223</v>
      </c>
      <c r="B115" s="10" t="s">
        <v>224</v>
      </c>
      <c r="C115" s="10" t="s">
        <v>35</v>
      </c>
      <c r="D115" s="10" t="s">
        <v>64</v>
      </c>
      <c r="E115" s="18">
        <v>5.4166666666666669E-2</v>
      </c>
      <c r="F115" s="19">
        <v>25</v>
      </c>
      <c r="G115" s="19">
        <v>914</v>
      </c>
      <c r="H115" s="19">
        <v>124.44</v>
      </c>
      <c r="I115" s="19">
        <v>65.959999999999994</v>
      </c>
      <c r="J115" s="19">
        <v>46.99</v>
      </c>
    </row>
    <row r="116" spans="1:10" x14ac:dyDescent="0.25">
      <c r="A116" s="10" t="s">
        <v>225</v>
      </c>
      <c r="B116" s="10" t="s">
        <v>226</v>
      </c>
      <c r="C116" s="10" t="s">
        <v>35</v>
      </c>
      <c r="D116" s="10" t="s">
        <v>44</v>
      </c>
      <c r="E116" s="18">
        <v>5.8333333333333327E-2</v>
      </c>
      <c r="F116" s="19">
        <v>27</v>
      </c>
      <c r="G116" s="19">
        <v>912</v>
      </c>
      <c r="H116" s="19">
        <v>37.76</v>
      </c>
      <c r="I116" s="19">
        <v>16.239999999999998</v>
      </c>
      <c r="J116" s="19">
        <v>56.99</v>
      </c>
    </row>
    <row r="117" spans="1:10" x14ac:dyDescent="0.25">
      <c r="A117" s="10" t="s">
        <v>227</v>
      </c>
      <c r="B117" s="10" t="s">
        <v>228</v>
      </c>
      <c r="C117" s="10" t="s">
        <v>53</v>
      </c>
      <c r="D117" s="10" t="s">
        <v>40</v>
      </c>
      <c r="E117" s="18">
        <v>6.3888888888888884E-2</v>
      </c>
      <c r="F117" s="19">
        <v>28</v>
      </c>
      <c r="G117" s="19">
        <v>911</v>
      </c>
      <c r="H117" s="19">
        <v>96.31</v>
      </c>
      <c r="I117" s="19">
        <v>53.93</v>
      </c>
      <c r="J117" s="19">
        <v>44</v>
      </c>
    </row>
    <row r="118" spans="1:10" x14ac:dyDescent="0.25">
      <c r="A118" s="10" t="s">
        <v>229</v>
      </c>
      <c r="B118" s="10" t="s">
        <v>230</v>
      </c>
      <c r="C118" s="10" t="s">
        <v>39</v>
      </c>
      <c r="D118" s="10" t="s">
        <v>71</v>
      </c>
      <c r="E118" s="18">
        <v>5.4166666666666669E-2</v>
      </c>
      <c r="F118" s="19">
        <v>28</v>
      </c>
      <c r="G118" s="19">
        <v>907</v>
      </c>
      <c r="H118" s="19">
        <v>104.72</v>
      </c>
      <c r="I118" s="19">
        <v>60.74</v>
      </c>
      <c r="J118" s="19">
        <v>42</v>
      </c>
    </row>
    <row r="119" spans="1:10" x14ac:dyDescent="0.25">
      <c r="A119" s="10" t="s">
        <v>231</v>
      </c>
      <c r="B119" s="10" t="s">
        <v>232</v>
      </c>
      <c r="C119" s="10" t="s">
        <v>56</v>
      </c>
      <c r="D119" s="10" t="s">
        <v>125</v>
      </c>
      <c r="E119" s="18">
        <v>6.3888888888888884E-2</v>
      </c>
      <c r="F119" s="19">
        <v>27</v>
      </c>
      <c r="G119" s="19">
        <v>906</v>
      </c>
      <c r="H119" s="19">
        <v>40.229999999999997</v>
      </c>
      <c r="I119" s="19">
        <v>24.14</v>
      </c>
      <c r="J119" s="19">
        <v>40</v>
      </c>
    </row>
    <row r="120" spans="1:10" x14ac:dyDescent="0.25">
      <c r="A120" s="10" t="s">
        <v>233</v>
      </c>
      <c r="B120" s="10" t="s">
        <v>234</v>
      </c>
      <c r="C120" s="10" t="s">
        <v>35</v>
      </c>
      <c r="D120" s="10" t="s">
        <v>50</v>
      </c>
      <c r="E120" s="18">
        <v>4.9999999999999996E-2</v>
      </c>
      <c r="F120" s="19">
        <v>27</v>
      </c>
      <c r="G120" s="19">
        <v>900</v>
      </c>
      <c r="H120" s="19">
        <v>79.8</v>
      </c>
      <c r="I120" s="19">
        <v>31.92</v>
      </c>
      <c r="J120" s="19">
        <v>60</v>
      </c>
    </row>
    <row r="121" spans="1:10" x14ac:dyDescent="0.25">
      <c r="A121" s="10" t="s">
        <v>235</v>
      </c>
      <c r="B121" s="10" t="s">
        <v>236</v>
      </c>
      <c r="C121" s="10" t="s">
        <v>86</v>
      </c>
      <c r="D121" s="10" t="s">
        <v>50</v>
      </c>
      <c r="E121" s="20">
        <v>0.52777777777777779</v>
      </c>
      <c r="F121" s="19">
        <v>27</v>
      </c>
      <c r="G121" s="19">
        <v>898</v>
      </c>
      <c r="H121" s="19">
        <v>86.61</v>
      </c>
      <c r="I121" s="19">
        <v>43.3</v>
      </c>
      <c r="J121" s="19">
        <v>50.01</v>
      </c>
    </row>
    <row r="122" spans="1:10" x14ac:dyDescent="0.25">
      <c r="A122" s="10" t="s">
        <v>237</v>
      </c>
      <c r="B122" s="10" t="s">
        <v>238</v>
      </c>
      <c r="C122" s="10" t="s">
        <v>56</v>
      </c>
      <c r="D122" s="10" t="s">
        <v>44</v>
      </c>
      <c r="E122" s="18">
        <v>6.3888888888888884E-2</v>
      </c>
      <c r="F122" s="19">
        <v>27</v>
      </c>
      <c r="G122" s="19">
        <v>898</v>
      </c>
      <c r="H122" s="19">
        <v>102.05</v>
      </c>
      <c r="I122" s="19">
        <v>56.13</v>
      </c>
      <c r="J122" s="19">
        <v>45</v>
      </c>
    </row>
    <row r="123" spans="1:10" x14ac:dyDescent="0.25">
      <c r="A123" s="10" t="s">
        <v>239</v>
      </c>
      <c r="B123" s="10" t="s">
        <v>240</v>
      </c>
      <c r="C123" s="10" t="s">
        <v>86</v>
      </c>
      <c r="D123" s="10" t="s">
        <v>36</v>
      </c>
      <c r="E123" s="20">
        <v>0.52777777777777779</v>
      </c>
      <c r="F123" s="19">
        <v>28</v>
      </c>
      <c r="G123" s="19">
        <v>897</v>
      </c>
      <c r="H123" s="19">
        <v>90.52</v>
      </c>
      <c r="I123" s="19">
        <v>39.83</v>
      </c>
      <c r="J123" s="19">
        <v>56</v>
      </c>
    </row>
    <row r="124" spans="1:10" x14ac:dyDescent="0.25">
      <c r="A124" s="10" t="s">
        <v>241</v>
      </c>
      <c r="B124" s="10" t="s">
        <v>242</v>
      </c>
      <c r="C124" s="10" t="s">
        <v>86</v>
      </c>
      <c r="D124" s="10" t="s">
        <v>114</v>
      </c>
      <c r="E124" s="20">
        <v>0.52777777777777779</v>
      </c>
      <c r="F124" s="19">
        <v>27</v>
      </c>
      <c r="G124" s="19">
        <v>896</v>
      </c>
      <c r="H124" s="19">
        <v>99.31</v>
      </c>
      <c r="I124" s="19">
        <v>53.63</v>
      </c>
      <c r="J124" s="19">
        <v>46</v>
      </c>
    </row>
    <row r="125" spans="1:10" x14ac:dyDescent="0.25">
      <c r="A125" s="10" t="s">
        <v>243</v>
      </c>
      <c r="B125" s="10" t="s">
        <v>244</v>
      </c>
      <c r="C125" s="10" t="s">
        <v>43</v>
      </c>
      <c r="D125" s="10" t="s">
        <v>57</v>
      </c>
      <c r="E125" s="20">
        <v>0.52777777777777779</v>
      </c>
      <c r="F125" s="19">
        <v>28</v>
      </c>
      <c r="G125" s="19">
        <v>894</v>
      </c>
      <c r="H125" s="19">
        <v>91.34</v>
      </c>
      <c r="I125" s="19">
        <v>51.15</v>
      </c>
      <c r="J125" s="19">
        <v>44</v>
      </c>
    </row>
    <row r="126" spans="1:10" x14ac:dyDescent="0.25">
      <c r="A126" s="10" t="s">
        <v>245</v>
      </c>
      <c r="B126" s="10" t="s">
        <v>246</v>
      </c>
      <c r="C126" s="10" t="s">
        <v>35</v>
      </c>
      <c r="D126" s="10" t="s">
        <v>125</v>
      </c>
      <c r="E126" s="18">
        <v>5.8333333333333327E-2</v>
      </c>
      <c r="F126" s="19">
        <v>25</v>
      </c>
      <c r="G126" s="19">
        <v>894</v>
      </c>
      <c r="H126" s="19">
        <v>107.08</v>
      </c>
      <c r="I126" s="19">
        <v>62.11</v>
      </c>
      <c r="J126" s="19">
        <v>42</v>
      </c>
    </row>
    <row r="127" spans="1:10" x14ac:dyDescent="0.25">
      <c r="A127" s="10" t="s">
        <v>247</v>
      </c>
      <c r="B127" s="10" t="s">
        <v>248</v>
      </c>
      <c r="C127" s="10" t="s">
        <v>39</v>
      </c>
      <c r="D127" s="10" t="s">
        <v>77</v>
      </c>
      <c r="E127" s="18">
        <v>5.8333333333333327E-2</v>
      </c>
      <c r="F127" s="19">
        <v>28</v>
      </c>
      <c r="G127" s="19">
        <v>884</v>
      </c>
      <c r="H127" s="19">
        <v>65.75</v>
      </c>
      <c r="I127" s="19">
        <v>26.3</v>
      </c>
      <c r="J127" s="19">
        <v>60</v>
      </c>
    </row>
    <row r="128" spans="1:10" x14ac:dyDescent="0.25">
      <c r="A128" s="10" t="s">
        <v>249</v>
      </c>
      <c r="B128" s="10" t="s">
        <v>250</v>
      </c>
      <c r="C128" s="10" t="s">
        <v>39</v>
      </c>
      <c r="D128" s="10" t="s">
        <v>36</v>
      </c>
      <c r="E128" s="18">
        <v>5.4166666666666669E-2</v>
      </c>
      <c r="F128" s="19">
        <v>27</v>
      </c>
      <c r="G128" s="19">
        <v>883</v>
      </c>
      <c r="H128" s="19">
        <v>136.59</v>
      </c>
      <c r="I128" s="19">
        <v>68.3</v>
      </c>
      <c r="J128" s="19">
        <v>50</v>
      </c>
    </row>
    <row r="129" spans="1:10" x14ac:dyDescent="0.25">
      <c r="A129" s="10" t="s">
        <v>251</v>
      </c>
      <c r="B129" s="10" t="s">
        <v>252</v>
      </c>
      <c r="C129" s="10" t="s">
        <v>39</v>
      </c>
      <c r="D129" s="10" t="s">
        <v>125</v>
      </c>
      <c r="E129" s="18">
        <v>5.4166666666666669E-2</v>
      </c>
      <c r="F129" s="19">
        <v>28</v>
      </c>
      <c r="G129" s="19">
        <v>880</v>
      </c>
      <c r="H129" s="19">
        <v>168.75</v>
      </c>
      <c r="I129" s="19">
        <v>72.56</v>
      </c>
      <c r="J129" s="19">
        <v>57</v>
      </c>
    </row>
    <row r="130" spans="1:10" x14ac:dyDescent="0.25">
      <c r="A130" s="10" t="s">
        <v>253</v>
      </c>
      <c r="B130" s="10" t="s">
        <v>254</v>
      </c>
      <c r="C130" s="10" t="s">
        <v>35</v>
      </c>
      <c r="D130" s="10" t="s">
        <v>47</v>
      </c>
      <c r="E130" s="18">
        <v>5.8333333333333327E-2</v>
      </c>
      <c r="F130" s="19">
        <v>24</v>
      </c>
      <c r="G130" s="19">
        <v>873</v>
      </c>
      <c r="H130" s="19">
        <v>117.44</v>
      </c>
      <c r="I130" s="19">
        <v>72.819999999999993</v>
      </c>
      <c r="J130" s="19">
        <v>37.99</v>
      </c>
    </row>
    <row r="131" spans="1:10" x14ac:dyDescent="0.25">
      <c r="A131" s="10" t="s">
        <v>255</v>
      </c>
      <c r="B131" s="10" t="s">
        <v>256</v>
      </c>
      <c r="C131" s="10" t="s">
        <v>35</v>
      </c>
      <c r="D131" s="10" t="s">
        <v>47</v>
      </c>
      <c r="E131" s="18">
        <v>5.8333333333333327E-2</v>
      </c>
      <c r="F131" s="19">
        <v>25</v>
      </c>
      <c r="G131" s="19">
        <v>870</v>
      </c>
      <c r="H131" s="19">
        <v>85.61</v>
      </c>
      <c r="I131" s="19">
        <v>50.51</v>
      </c>
      <c r="J131" s="19">
        <v>41</v>
      </c>
    </row>
    <row r="132" spans="1:10" x14ac:dyDescent="0.25">
      <c r="A132" s="10" t="s">
        <v>257</v>
      </c>
      <c r="B132" s="10" t="s">
        <v>258</v>
      </c>
      <c r="C132" s="10" t="s">
        <v>35</v>
      </c>
      <c r="D132" s="10" t="s">
        <v>47</v>
      </c>
      <c r="E132" s="18">
        <v>5.8333333333333327E-2</v>
      </c>
      <c r="F132" s="19">
        <v>27</v>
      </c>
      <c r="G132" s="19">
        <v>867</v>
      </c>
      <c r="H132" s="19">
        <v>118.28</v>
      </c>
      <c r="I132" s="19">
        <v>69.78</v>
      </c>
      <c r="J132" s="19">
        <v>41</v>
      </c>
    </row>
    <row r="133" spans="1:10" x14ac:dyDescent="0.25">
      <c r="A133" s="10" t="s">
        <v>259</v>
      </c>
      <c r="B133" s="10" t="s">
        <v>260</v>
      </c>
      <c r="C133" s="10" t="s">
        <v>39</v>
      </c>
      <c r="D133" s="10" t="s">
        <v>47</v>
      </c>
      <c r="E133" s="18">
        <v>5.4166666666666669E-2</v>
      </c>
      <c r="F133" s="19">
        <v>25</v>
      </c>
      <c r="G133" s="19">
        <v>866</v>
      </c>
      <c r="H133" s="19">
        <v>92.03</v>
      </c>
      <c r="I133" s="19">
        <v>43.26</v>
      </c>
      <c r="J133" s="19">
        <v>52.99</v>
      </c>
    </row>
    <row r="134" spans="1:10" x14ac:dyDescent="0.25">
      <c r="A134" s="10" t="s">
        <v>261</v>
      </c>
      <c r="B134" s="10" t="s">
        <v>262</v>
      </c>
      <c r="C134" s="10" t="s">
        <v>35</v>
      </c>
      <c r="D134" s="10" t="s">
        <v>71</v>
      </c>
      <c r="E134" s="18">
        <v>5.4166666666666669E-2</v>
      </c>
      <c r="F134" s="19">
        <v>25</v>
      </c>
      <c r="G134" s="19">
        <v>855</v>
      </c>
      <c r="H134" s="19">
        <v>132</v>
      </c>
      <c r="I134" s="19">
        <v>56.76</v>
      </c>
      <c r="J134" s="19">
        <v>57</v>
      </c>
    </row>
    <row r="135" spans="1:10" x14ac:dyDescent="0.25">
      <c r="A135" s="10" t="s">
        <v>263</v>
      </c>
      <c r="B135" s="10" t="s">
        <v>264</v>
      </c>
      <c r="C135" s="10" t="s">
        <v>39</v>
      </c>
      <c r="D135" s="10" t="s">
        <v>40</v>
      </c>
      <c r="E135" s="18">
        <v>5.4166666666666669E-2</v>
      </c>
      <c r="F135" s="19">
        <v>25</v>
      </c>
      <c r="G135" s="19">
        <v>832</v>
      </c>
      <c r="H135" s="19">
        <v>60.54</v>
      </c>
      <c r="I135" s="19">
        <v>33.299999999999997</v>
      </c>
      <c r="J135" s="19">
        <v>45</v>
      </c>
    </row>
    <row r="136" spans="1:10" x14ac:dyDescent="0.25">
      <c r="A136" s="10" t="s">
        <v>265</v>
      </c>
      <c r="B136" s="10" t="s">
        <v>266</v>
      </c>
      <c r="C136" s="10" t="s">
        <v>39</v>
      </c>
      <c r="D136" s="10" t="s">
        <v>71</v>
      </c>
      <c r="E136" s="18">
        <v>5.8333333333333327E-2</v>
      </c>
      <c r="F136" s="19">
        <v>25</v>
      </c>
      <c r="G136" s="19">
        <v>824</v>
      </c>
      <c r="H136" s="19">
        <v>41.03</v>
      </c>
      <c r="I136" s="19">
        <v>21.75</v>
      </c>
      <c r="J136" s="19">
        <v>46.99</v>
      </c>
    </row>
    <row r="137" spans="1:10" x14ac:dyDescent="0.25">
      <c r="A137" s="10" t="s">
        <v>267</v>
      </c>
      <c r="B137" s="10" t="s">
        <v>268</v>
      </c>
      <c r="C137" s="10" t="s">
        <v>35</v>
      </c>
      <c r="D137" s="10" t="s">
        <v>36</v>
      </c>
      <c r="E137" s="18">
        <v>5.8333333333333327E-2</v>
      </c>
      <c r="F137" s="19">
        <v>25</v>
      </c>
      <c r="G137" s="19">
        <v>803</v>
      </c>
      <c r="H137" s="19">
        <v>73.489999999999995</v>
      </c>
      <c r="I137" s="19">
        <v>49.24</v>
      </c>
      <c r="J137" s="19">
        <v>33</v>
      </c>
    </row>
    <row r="138" spans="1:10" x14ac:dyDescent="0.25">
      <c r="A138" s="10" t="s">
        <v>269</v>
      </c>
      <c r="B138" s="10" t="s">
        <v>270</v>
      </c>
      <c r="C138" s="10" t="s">
        <v>35</v>
      </c>
      <c r="D138" s="10" t="s">
        <v>50</v>
      </c>
      <c r="E138" s="18">
        <v>5.4166666666666669E-2</v>
      </c>
      <c r="F138" s="19">
        <v>24</v>
      </c>
      <c r="G138" s="19">
        <v>767</v>
      </c>
      <c r="H138" s="19">
        <v>71.27</v>
      </c>
      <c r="I138" s="19">
        <v>34.21</v>
      </c>
      <c r="J138" s="19">
        <v>52</v>
      </c>
    </row>
    <row r="141" spans="1:10" x14ac:dyDescent="0.25">
      <c r="A141" s="7" t="s">
        <v>397</v>
      </c>
    </row>
    <row r="143" spans="1:10" x14ac:dyDescent="0.25">
      <c r="A143" s="21" t="s">
        <v>11</v>
      </c>
      <c r="B143" s="6" t="s">
        <v>271</v>
      </c>
      <c r="C143" s="6" t="s">
        <v>398</v>
      </c>
      <c r="D143" s="6" t="s">
        <v>272</v>
      </c>
      <c r="E143" s="6" t="s">
        <v>273</v>
      </c>
      <c r="F143" s="6" t="s">
        <v>274</v>
      </c>
    </row>
    <row r="144" spans="1:10" x14ac:dyDescent="0.25">
      <c r="A144" s="22" t="s">
        <v>35</v>
      </c>
      <c r="B144" s="23">
        <v>0.33721899996209104</v>
      </c>
      <c r="C144" s="23">
        <v>0.33944954128440369</v>
      </c>
      <c r="D144" s="24">
        <v>64.647297297297328</v>
      </c>
      <c r="E144" s="24">
        <v>118.30351351351352</v>
      </c>
      <c r="F144" s="24">
        <v>45.215675675675676</v>
      </c>
    </row>
    <row r="145" spans="1:6" x14ac:dyDescent="0.25">
      <c r="A145" s="22" t="s">
        <v>56</v>
      </c>
      <c r="B145" s="23">
        <v>0.12110011751772243</v>
      </c>
      <c r="C145" s="23">
        <v>0.11926605504587157</v>
      </c>
      <c r="D145" s="24">
        <v>50.685384615384613</v>
      </c>
      <c r="E145" s="24">
        <v>97.178461538461534</v>
      </c>
      <c r="F145" s="24">
        <v>47.07769230769231</v>
      </c>
    </row>
    <row r="146" spans="1:6" x14ac:dyDescent="0.25">
      <c r="A146" s="22" t="s">
        <v>43</v>
      </c>
      <c r="B146" s="23">
        <v>0.11251374199173585</v>
      </c>
      <c r="C146" s="23">
        <v>0.11009174311926606</v>
      </c>
      <c r="D146" s="24">
        <v>49.629166666666656</v>
      </c>
      <c r="E146" s="24">
        <v>89.515833333333319</v>
      </c>
      <c r="F146" s="24">
        <v>44.25333333333333</v>
      </c>
    </row>
    <row r="147" spans="1:6" x14ac:dyDescent="0.25">
      <c r="A147" s="22" t="s">
        <v>86</v>
      </c>
      <c r="B147" s="23">
        <v>8.0859774820880248E-2</v>
      </c>
      <c r="C147" s="23">
        <v>8.2568807339449546E-2</v>
      </c>
      <c r="D147" s="24">
        <v>47.007777777777783</v>
      </c>
      <c r="E147" s="24">
        <v>86.563333333333333</v>
      </c>
      <c r="F147" s="24">
        <v>46.11333333333333</v>
      </c>
    </row>
    <row r="148" spans="1:6" x14ac:dyDescent="0.25">
      <c r="A148" s="22" t="s">
        <v>158</v>
      </c>
      <c r="B148" s="23">
        <v>2.670685014594943E-2</v>
      </c>
      <c r="C148" s="23">
        <v>2.7522935779816515E-2</v>
      </c>
      <c r="D148" s="24">
        <v>43.923333333333339</v>
      </c>
      <c r="E148" s="24">
        <v>73.853333333333339</v>
      </c>
      <c r="F148" s="24">
        <v>42</v>
      </c>
    </row>
    <row r="149" spans="1:6" x14ac:dyDescent="0.25">
      <c r="A149" s="22" t="s">
        <v>53</v>
      </c>
      <c r="B149" s="23">
        <v>0.10425906971454565</v>
      </c>
      <c r="C149" s="23">
        <v>0.10091743119266056</v>
      </c>
      <c r="D149" s="24">
        <v>56.329090909090908</v>
      </c>
      <c r="E149" s="24">
        <v>103.18363636363634</v>
      </c>
      <c r="F149" s="24">
        <v>46.452727272727273</v>
      </c>
    </row>
    <row r="150" spans="1:6" x14ac:dyDescent="0.25">
      <c r="A150" s="22" t="s">
        <v>39</v>
      </c>
      <c r="B150" s="23">
        <v>0.21734144584707532</v>
      </c>
      <c r="C150" s="23">
        <v>0.22018348623853212</v>
      </c>
      <c r="D150" s="24">
        <v>46.066249999999997</v>
      </c>
      <c r="E150" s="24">
        <v>87.095833333333346</v>
      </c>
      <c r="F150" s="24">
        <v>46.624583333333334</v>
      </c>
    </row>
    <row r="169" spans="1:2" x14ac:dyDescent="0.25">
      <c r="A169" s="7" t="s">
        <v>405</v>
      </c>
    </row>
    <row r="172" spans="1:2" x14ac:dyDescent="0.25">
      <c r="A172" s="21" t="s">
        <v>11</v>
      </c>
      <c r="B172" s="6" t="s">
        <v>437</v>
      </c>
    </row>
    <row r="173" spans="1:2" x14ac:dyDescent="0.25">
      <c r="A173" s="25" t="s">
        <v>406</v>
      </c>
      <c r="B173" s="6">
        <v>3882</v>
      </c>
    </row>
    <row r="174" spans="1:2" x14ac:dyDescent="0.25">
      <c r="A174" s="25" t="s">
        <v>407</v>
      </c>
      <c r="B174" s="6">
        <v>9533</v>
      </c>
    </row>
    <row r="175" spans="1:2" x14ac:dyDescent="0.25">
      <c r="A175" s="22" t="s">
        <v>399</v>
      </c>
      <c r="B175" s="6">
        <v>5964</v>
      </c>
    </row>
    <row r="176" spans="1:2" x14ac:dyDescent="0.25">
      <c r="A176" s="22" t="s">
        <v>400</v>
      </c>
      <c r="B176" s="6">
        <v>8790</v>
      </c>
    </row>
    <row r="177" spans="1:8" x14ac:dyDescent="0.25">
      <c r="A177" s="22" t="s">
        <v>401</v>
      </c>
      <c r="B177" s="6">
        <v>40243</v>
      </c>
    </row>
    <row r="178" spans="1:8" x14ac:dyDescent="0.25">
      <c r="A178" s="22" t="s">
        <v>402</v>
      </c>
      <c r="B178" s="6">
        <v>25515</v>
      </c>
      <c r="E178" s="21"/>
      <c r="F178" s="21"/>
      <c r="G178" s="21"/>
      <c r="H178" s="21"/>
    </row>
    <row r="179" spans="1:8" x14ac:dyDescent="0.25">
      <c r="A179" s="22" t="s">
        <v>403</v>
      </c>
      <c r="B179" s="6">
        <v>7578</v>
      </c>
    </row>
    <row r="180" spans="1:8" x14ac:dyDescent="0.25">
      <c r="A180" s="22" t="s">
        <v>404</v>
      </c>
      <c r="B180" s="6">
        <v>4011</v>
      </c>
    </row>
    <row r="181" spans="1:8" x14ac:dyDescent="0.25">
      <c r="A181" s="22" t="s">
        <v>12</v>
      </c>
      <c r="B181" s="6">
        <v>105516</v>
      </c>
    </row>
    <row r="185" spans="1:8" x14ac:dyDescent="0.25">
      <c r="A185" s="7" t="s">
        <v>385</v>
      </c>
    </row>
    <row r="212" spans="1:2" x14ac:dyDescent="0.25">
      <c r="A212" s="30" t="s">
        <v>477</v>
      </c>
      <c r="B212" s="30" t="s">
        <v>478</v>
      </c>
    </row>
    <row r="213" spans="1:2" x14ac:dyDescent="0.25">
      <c r="A213" s="10" t="s">
        <v>479</v>
      </c>
      <c r="B213" s="10">
        <v>48640594.079999998</v>
      </c>
    </row>
    <row r="214" spans="1:2" x14ac:dyDescent="0.25">
      <c r="A214" s="10" t="s">
        <v>480</v>
      </c>
      <c r="B214" s="10">
        <v>43905799.619999997</v>
      </c>
    </row>
    <row r="215" spans="1:2" x14ac:dyDescent="0.25">
      <c r="A215" s="10" t="s">
        <v>481</v>
      </c>
      <c r="B215" s="10">
        <v>14005006.619999999</v>
      </c>
    </row>
    <row r="216" spans="1:2" x14ac:dyDescent="0.25">
      <c r="A216" s="10" t="s">
        <v>482</v>
      </c>
      <c r="B216" s="10">
        <v>5903769.6100000003</v>
      </c>
    </row>
    <row r="220" spans="1:2" x14ac:dyDescent="0.25">
      <c r="B220" s="26"/>
    </row>
    <row r="225" spans="1:2" ht="18" x14ac:dyDescent="0.25">
      <c r="A225" s="36" t="s">
        <v>379</v>
      </c>
      <c r="B225" s="6" t="s">
        <v>408</v>
      </c>
    </row>
    <row r="226" spans="1:2" x14ac:dyDescent="0.25">
      <c r="B226" s="6" t="s">
        <v>409</v>
      </c>
    </row>
    <row r="227" spans="1:2" x14ac:dyDescent="0.25">
      <c r="B227" s="6" t="s">
        <v>410</v>
      </c>
    </row>
    <row r="228" spans="1:2" x14ac:dyDescent="0.25">
      <c r="B228" s="6" t="s">
        <v>483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1EBA-B7F5-4138-8F60-E8F810B1C0B7}">
  <dimension ref="A1:L51"/>
  <sheetViews>
    <sheetView topLeftCell="A33" zoomScaleNormal="100" workbookViewId="0">
      <selection activeCell="I53" sqref="I53"/>
    </sheetView>
  </sheetViews>
  <sheetFormatPr defaultColWidth="8.7109375" defaultRowHeight="15.75" x14ac:dyDescent="0.25"/>
  <cols>
    <col min="1" max="1" width="24.28515625" style="6" customWidth="1"/>
    <col min="2" max="2" width="37" style="6" bestFit="1" customWidth="1"/>
    <col min="3" max="3" width="12" style="6" bestFit="1" customWidth="1"/>
    <col min="4" max="4" width="15" style="6" bestFit="1" customWidth="1"/>
    <col min="5" max="5" width="14.28515625" style="6" bestFit="1" customWidth="1"/>
    <col min="6" max="16384" width="8.7109375" style="6"/>
  </cols>
  <sheetData>
    <row r="1" spans="1:1" x14ac:dyDescent="0.25">
      <c r="A1" s="5" t="s">
        <v>411</v>
      </c>
    </row>
    <row r="2" spans="1:1" x14ac:dyDescent="0.25">
      <c r="A2" s="7"/>
    </row>
    <row r="3" spans="1:1" x14ac:dyDescent="0.25">
      <c r="A3" s="7" t="s">
        <v>384</v>
      </c>
    </row>
    <row r="23" spans="1:1" x14ac:dyDescent="0.25">
      <c r="A23" s="7" t="s">
        <v>385</v>
      </c>
    </row>
    <row r="42" spans="1:12" x14ac:dyDescent="0.25">
      <c r="A42" s="7"/>
      <c r="B42" s="7"/>
      <c r="C42" s="7"/>
      <c r="D42" s="7"/>
      <c r="E42" s="7"/>
    </row>
    <row r="43" spans="1:12" x14ac:dyDescent="0.25">
      <c r="E43" s="27"/>
    </row>
    <row r="44" spans="1:12" ht="18" x14ac:dyDescent="0.25">
      <c r="A44" s="38" t="s">
        <v>412</v>
      </c>
      <c r="B44" s="38"/>
      <c r="C44" s="38"/>
      <c r="D44" s="38"/>
      <c r="E44" s="38"/>
      <c r="F44" s="38"/>
      <c r="G44" s="38"/>
      <c r="H44" s="38"/>
      <c r="I44" s="38"/>
      <c r="J44" s="38"/>
      <c r="K44" s="38"/>
      <c r="L44" s="38"/>
    </row>
    <row r="45" spans="1:12" x14ac:dyDescent="0.25">
      <c r="A45" s="39" t="s">
        <v>413</v>
      </c>
      <c r="B45" s="39"/>
      <c r="C45" s="39"/>
      <c r="D45" s="39"/>
      <c r="E45" s="39"/>
      <c r="F45" s="39"/>
      <c r="G45" s="39"/>
      <c r="H45" s="39"/>
      <c r="I45" s="39"/>
      <c r="J45" s="39"/>
      <c r="K45" s="39"/>
      <c r="L45" s="39"/>
    </row>
    <row r="46" spans="1:12" x14ac:dyDescent="0.25">
      <c r="A46" s="39" t="s">
        <v>414</v>
      </c>
      <c r="B46" s="39"/>
      <c r="C46" s="39"/>
      <c r="D46" s="39"/>
      <c r="E46" s="39"/>
      <c r="F46" s="39"/>
      <c r="G46" s="39"/>
      <c r="H46" s="39"/>
      <c r="I46" s="39"/>
      <c r="J46" s="39"/>
      <c r="K46" s="39"/>
      <c r="L46" s="39"/>
    </row>
    <row r="47" spans="1:12" x14ac:dyDescent="0.25">
      <c r="A47" s="39" t="s">
        <v>415</v>
      </c>
      <c r="B47" s="39"/>
      <c r="C47" s="39"/>
      <c r="D47" s="39"/>
      <c r="E47" s="39"/>
      <c r="F47" s="39"/>
      <c r="G47" s="39"/>
      <c r="H47" s="39"/>
      <c r="I47" s="39"/>
      <c r="J47" s="39"/>
      <c r="K47" s="39"/>
      <c r="L47" s="39"/>
    </row>
    <row r="48" spans="1:12" x14ac:dyDescent="0.25">
      <c r="A48" s="39" t="s">
        <v>416</v>
      </c>
      <c r="B48" s="39"/>
      <c r="C48" s="39"/>
      <c r="D48" s="39"/>
      <c r="E48" s="39"/>
      <c r="F48" s="39"/>
      <c r="G48" s="39"/>
      <c r="H48" s="39"/>
      <c r="I48" s="39"/>
      <c r="J48" s="39"/>
      <c r="K48" s="39"/>
      <c r="L48" s="39"/>
    </row>
    <row r="49" spans="1:5" x14ac:dyDescent="0.25">
      <c r="E49" s="27"/>
    </row>
    <row r="50" spans="1:5" x14ac:dyDescent="0.25">
      <c r="E50" s="27"/>
    </row>
    <row r="51" spans="1:5" x14ac:dyDescent="0.25">
      <c r="A51" s="7"/>
      <c r="B51" s="7"/>
      <c r="C51" s="7"/>
      <c r="D51" s="7"/>
      <c r="E51" s="7"/>
    </row>
  </sheetData>
  <mergeCells count="5">
    <mergeCell ref="A44:L44"/>
    <mergeCell ref="A45:L45"/>
    <mergeCell ref="A46:L46"/>
    <mergeCell ref="A47:L47"/>
    <mergeCell ref="A48:L4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26D6C-4D21-4D29-8812-E3FA63A89BBD}">
  <dimension ref="A1:G67"/>
  <sheetViews>
    <sheetView topLeftCell="A57" zoomScaleNormal="100" workbookViewId="0">
      <selection activeCell="A3" sqref="A3"/>
    </sheetView>
  </sheetViews>
  <sheetFormatPr defaultColWidth="8.5703125" defaultRowHeight="15.75" x14ac:dyDescent="0.25"/>
  <cols>
    <col min="1" max="1" width="24" style="6" customWidth="1"/>
    <col min="2" max="2" width="44.5703125" style="6" customWidth="1"/>
    <col min="3" max="3" width="18.140625" style="6" customWidth="1"/>
    <col min="4" max="4" width="15" style="6" customWidth="1"/>
    <col min="5" max="5" width="8.5703125" style="6"/>
    <col min="6" max="6" width="12.42578125" style="6" bestFit="1" customWidth="1"/>
    <col min="7" max="7" width="33.5703125" style="6" bestFit="1" customWidth="1"/>
    <col min="8" max="8" width="11" style="6" bestFit="1" customWidth="1"/>
    <col min="9" max="9" width="10.28515625" style="6" bestFit="1" customWidth="1"/>
    <col min="10" max="10" width="22" style="6" bestFit="1" customWidth="1"/>
    <col min="11" max="11" width="17.7109375" style="6" bestFit="1" customWidth="1"/>
    <col min="12" max="12" width="19.42578125" style="6" bestFit="1" customWidth="1"/>
    <col min="13" max="13" width="18.28515625" style="6" bestFit="1" customWidth="1"/>
    <col min="14" max="14" width="32.42578125" style="6" bestFit="1" customWidth="1"/>
    <col min="15" max="15" width="27.140625" style="6" bestFit="1" customWidth="1"/>
    <col min="16" max="16" width="24.28515625" style="6" bestFit="1" customWidth="1"/>
    <col min="17" max="17" width="24" style="6" bestFit="1" customWidth="1"/>
    <col min="18" max="18" width="20" style="6" bestFit="1" customWidth="1"/>
    <col min="19" max="19" width="30" style="6" bestFit="1" customWidth="1"/>
    <col min="20" max="20" width="24.42578125" style="6" bestFit="1" customWidth="1"/>
    <col min="21" max="21" width="23.28515625" style="6" bestFit="1" customWidth="1"/>
    <col min="22" max="22" width="28.5703125" style="6" bestFit="1" customWidth="1"/>
    <col min="23" max="23" width="34.42578125" style="6" bestFit="1" customWidth="1"/>
    <col min="24" max="24" width="25.5703125" style="6" bestFit="1" customWidth="1"/>
    <col min="25" max="25" width="18.5703125" style="6" bestFit="1" customWidth="1"/>
    <col min="26" max="26" width="20" style="6" bestFit="1" customWidth="1"/>
    <col min="27" max="27" width="34.42578125" style="6" bestFit="1" customWidth="1"/>
    <col min="28" max="28" width="32.42578125" style="6" bestFit="1" customWidth="1"/>
    <col min="29" max="29" width="39.85546875" style="6" bestFit="1" customWidth="1"/>
    <col min="30" max="30" width="25.28515625" style="6" bestFit="1" customWidth="1"/>
    <col min="31" max="31" width="18.85546875" style="6" bestFit="1" customWidth="1"/>
    <col min="32" max="32" width="38.42578125" style="6" bestFit="1" customWidth="1"/>
    <col min="33" max="33" width="22.28515625" style="6" bestFit="1" customWidth="1"/>
    <col min="34" max="34" width="27.5703125" style="6" bestFit="1" customWidth="1"/>
    <col min="35" max="35" width="23.5703125" style="6" bestFit="1" customWidth="1"/>
    <col min="36" max="36" width="21.140625" style="6" bestFit="1" customWidth="1"/>
    <col min="37" max="37" width="15.28515625" style="6" bestFit="1" customWidth="1"/>
    <col min="38" max="38" width="37" style="6" bestFit="1" customWidth="1"/>
    <col min="39" max="39" width="26.7109375" style="6" bestFit="1" customWidth="1"/>
    <col min="40" max="40" width="29.42578125" style="6" bestFit="1" customWidth="1"/>
    <col min="41" max="41" width="17.42578125" style="6" bestFit="1" customWidth="1"/>
    <col min="42" max="42" width="35" style="6" bestFit="1" customWidth="1"/>
    <col min="43" max="43" width="23.42578125" style="6" bestFit="1" customWidth="1"/>
    <col min="44" max="44" width="17.42578125" style="6" bestFit="1" customWidth="1"/>
    <col min="45" max="45" width="27.140625" style="6" bestFit="1" customWidth="1"/>
    <col min="46" max="46" width="23.7109375" style="6" bestFit="1" customWidth="1"/>
    <col min="47" max="47" width="17.42578125" style="6" bestFit="1" customWidth="1"/>
    <col min="48" max="48" width="24.42578125" style="6" bestFit="1" customWidth="1"/>
    <col min="49" max="49" width="21.140625" style="6" bestFit="1" customWidth="1"/>
    <col min="50" max="50" width="16.85546875" style="6" bestFit="1" customWidth="1"/>
    <col min="51" max="51" width="33.5703125" style="6" bestFit="1" customWidth="1"/>
    <col min="52" max="52" width="13.7109375" style="6" bestFit="1" customWidth="1"/>
    <col min="53" max="53" width="24" style="6" bestFit="1" customWidth="1"/>
    <col min="54" max="54" width="20.85546875" style="6" bestFit="1" customWidth="1"/>
    <col min="55" max="55" width="26.85546875" style="6" bestFit="1" customWidth="1"/>
    <col min="56" max="56" width="21.42578125" style="6" bestFit="1" customWidth="1"/>
    <col min="57" max="57" width="25.28515625" style="6" bestFit="1" customWidth="1"/>
    <col min="58" max="58" width="22.7109375" style="6" bestFit="1" customWidth="1"/>
    <col min="59" max="59" width="21.140625" style="6" bestFit="1" customWidth="1"/>
    <col min="60" max="60" width="24.28515625" style="6" bestFit="1" customWidth="1"/>
    <col min="61" max="61" width="18.7109375" style="6" bestFit="1" customWidth="1"/>
    <col min="62" max="62" width="17.85546875" style="6" bestFit="1" customWidth="1"/>
    <col min="63" max="63" width="25.140625" style="6" bestFit="1" customWidth="1"/>
    <col min="64" max="64" width="18.42578125" style="6" bestFit="1" customWidth="1"/>
    <col min="65" max="65" width="18.7109375" style="6" bestFit="1" customWidth="1"/>
    <col min="66" max="66" width="20.85546875" style="6" bestFit="1" customWidth="1"/>
    <col min="67" max="67" width="15.7109375" style="6" bestFit="1" customWidth="1"/>
    <col min="68" max="68" width="36.85546875" style="6" bestFit="1" customWidth="1"/>
    <col min="69" max="69" width="25.5703125" style="6" bestFit="1" customWidth="1"/>
    <col min="70" max="70" width="19" style="6" bestFit="1" customWidth="1"/>
    <col min="71" max="71" width="24.42578125" style="6" bestFit="1" customWidth="1"/>
    <col min="72" max="72" width="20.140625" style="6" bestFit="1" customWidth="1"/>
    <col min="73" max="73" width="24.28515625" style="6" bestFit="1" customWidth="1"/>
    <col min="74" max="74" width="20.140625" style="6" bestFit="1" customWidth="1"/>
    <col min="75" max="75" width="25.85546875" style="6" bestFit="1" customWidth="1"/>
    <col min="76" max="76" width="20.5703125" style="6" bestFit="1" customWidth="1"/>
    <col min="77" max="77" width="35.5703125" style="6" bestFit="1" customWidth="1"/>
    <col min="78" max="78" width="26.42578125" style="6" bestFit="1" customWidth="1"/>
    <col min="79" max="79" width="15.7109375" style="6" bestFit="1" customWidth="1"/>
    <col min="80" max="80" width="22.85546875" style="6" bestFit="1" customWidth="1"/>
    <col min="81" max="81" width="16.140625" style="6" bestFit="1" customWidth="1"/>
    <col min="82" max="82" width="23" style="6" bestFit="1" customWidth="1"/>
    <col min="83" max="83" width="24.7109375" style="6" bestFit="1" customWidth="1"/>
    <col min="84" max="84" width="32.28515625" style="6" bestFit="1" customWidth="1"/>
    <col min="85" max="86" width="15.85546875" style="6" bestFit="1" customWidth="1"/>
    <col min="87" max="87" width="20.85546875" style="6" bestFit="1" customWidth="1"/>
    <col min="88" max="88" width="40.140625" style="6" bestFit="1" customWidth="1"/>
    <col min="89" max="89" width="17.5703125" style="6" bestFit="1" customWidth="1"/>
    <col min="90" max="90" width="18.140625" style="6" bestFit="1" customWidth="1"/>
    <col min="91" max="91" width="29.85546875" style="6" bestFit="1" customWidth="1"/>
    <col min="92" max="92" width="27.140625" style="6" bestFit="1" customWidth="1"/>
    <col min="93" max="93" width="23.28515625" style="6" bestFit="1" customWidth="1"/>
    <col min="94" max="94" width="16" style="6" bestFit="1" customWidth="1"/>
    <col min="95" max="95" width="19.28515625" style="6" bestFit="1" customWidth="1"/>
    <col min="96" max="96" width="16.42578125" style="6" bestFit="1" customWidth="1"/>
    <col min="97" max="97" width="19.7109375" style="6" bestFit="1" customWidth="1"/>
    <col min="98" max="98" width="34.7109375" style="6" bestFit="1" customWidth="1"/>
    <col min="99" max="99" width="29.7109375" style="6" bestFit="1" customWidth="1"/>
    <col min="100" max="100" width="26.140625" style="6" bestFit="1" customWidth="1"/>
    <col min="101" max="101" width="25" style="6" bestFit="1" customWidth="1"/>
    <col min="102" max="102" width="13.5703125" style="6" bestFit="1" customWidth="1"/>
    <col min="103" max="103" width="16" style="6" bestFit="1" customWidth="1"/>
    <col min="104" max="104" width="24.42578125" style="6" bestFit="1" customWidth="1"/>
    <col min="105" max="105" width="22" style="6" bestFit="1" customWidth="1"/>
    <col min="106" max="106" width="32.42578125" style="6" bestFit="1" customWidth="1"/>
    <col min="107" max="107" width="17.7109375" style="6" bestFit="1" customWidth="1"/>
    <col min="108" max="108" width="11.85546875" style="6" bestFit="1" customWidth="1"/>
    <col min="109" max="109" width="15.140625" style="6" bestFit="1" customWidth="1"/>
    <col min="110" max="110" width="10.42578125" style="6" bestFit="1" customWidth="1"/>
    <col min="111" max="111" width="14.5703125" style="6" bestFit="1" customWidth="1"/>
    <col min="112" max="112" width="15.85546875" style="6" bestFit="1" customWidth="1"/>
    <col min="113" max="113" width="22.140625" style="6" bestFit="1" customWidth="1"/>
    <col min="114" max="114" width="10.5703125" style="6" bestFit="1" customWidth="1"/>
    <col min="115" max="115" width="24.28515625" style="6" bestFit="1" customWidth="1"/>
    <col min="116" max="116" width="7.28515625" style="6" bestFit="1" customWidth="1"/>
    <col min="117" max="117" width="11.28515625" style="6" bestFit="1" customWidth="1"/>
    <col min="118" max="16384" width="8.5703125" style="6"/>
  </cols>
  <sheetData>
    <row r="1" spans="1:1" x14ac:dyDescent="0.25">
      <c r="A1" s="5" t="s">
        <v>417</v>
      </c>
    </row>
    <row r="2" spans="1:1" x14ac:dyDescent="0.25">
      <c r="A2" s="7"/>
    </row>
    <row r="3" spans="1:1" x14ac:dyDescent="0.25">
      <c r="A3" s="7" t="s">
        <v>384</v>
      </c>
    </row>
    <row r="4" spans="1:1" x14ac:dyDescent="0.25">
      <c r="A4" s="7"/>
    </row>
    <row r="30" spans="1:4" x14ac:dyDescent="0.25">
      <c r="A30" s="30" t="s">
        <v>28</v>
      </c>
      <c r="B30" s="30" t="s">
        <v>29</v>
      </c>
      <c r="C30" s="30" t="s">
        <v>486</v>
      </c>
      <c r="D30" s="30" t="s">
        <v>276</v>
      </c>
    </row>
    <row r="31" spans="1:4" x14ac:dyDescent="0.25">
      <c r="A31" s="10" t="s">
        <v>277</v>
      </c>
      <c r="B31" s="10" t="s">
        <v>278</v>
      </c>
      <c r="C31" s="10">
        <v>7733</v>
      </c>
      <c r="D31" s="10">
        <v>0</v>
      </c>
    </row>
    <row r="32" spans="1:4" x14ac:dyDescent="0.25">
      <c r="A32" s="10" t="s">
        <v>78</v>
      </c>
      <c r="B32" s="10" t="s">
        <v>79</v>
      </c>
      <c r="C32" s="10">
        <v>3252</v>
      </c>
      <c r="D32" s="10">
        <v>3</v>
      </c>
    </row>
    <row r="33" spans="1:4" x14ac:dyDescent="0.25">
      <c r="A33" s="10" t="s">
        <v>154</v>
      </c>
      <c r="B33" s="10" t="s">
        <v>155</v>
      </c>
      <c r="C33" s="10">
        <v>4259</v>
      </c>
      <c r="D33" s="10">
        <v>3</v>
      </c>
    </row>
    <row r="34" spans="1:4" x14ac:dyDescent="0.25">
      <c r="A34" s="10" t="s">
        <v>82</v>
      </c>
      <c r="B34" s="10" t="s">
        <v>83</v>
      </c>
      <c r="C34" s="10">
        <v>9997</v>
      </c>
      <c r="D34" s="10">
        <v>3</v>
      </c>
    </row>
    <row r="35" spans="1:4" x14ac:dyDescent="0.25">
      <c r="A35" s="10" t="s">
        <v>179</v>
      </c>
      <c r="B35" s="10" t="s">
        <v>180</v>
      </c>
      <c r="C35" s="10">
        <v>1956</v>
      </c>
      <c r="D35" s="10">
        <v>3</v>
      </c>
    </row>
    <row r="36" spans="1:4" x14ac:dyDescent="0.25">
      <c r="A36" s="10" t="s">
        <v>165</v>
      </c>
      <c r="B36" s="10" t="s">
        <v>166</v>
      </c>
      <c r="C36" s="10">
        <v>8635</v>
      </c>
      <c r="D36" s="10">
        <v>3</v>
      </c>
    </row>
    <row r="37" spans="1:4" x14ac:dyDescent="0.25">
      <c r="A37" s="10" t="s">
        <v>181</v>
      </c>
      <c r="B37" s="10" t="s">
        <v>182</v>
      </c>
      <c r="C37" s="10">
        <v>2350</v>
      </c>
      <c r="D37" s="10">
        <v>3</v>
      </c>
    </row>
    <row r="38" spans="1:4" x14ac:dyDescent="0.25">
      <c r="A38" s="10" t="s">
        <v>259</v>
      </c>
      <c r="B38" s="10" t="s">
        <v>260</v>
      </c>
      <c r="C38" s="10">
        <v>6553</v>
      </c>
      <c r="D38" s="10">
        <v>3</v>
      </c>
    </row>
    <row r="39" spans="1:4" x14ac:dyDescent="0.25">
      <c r="A39" s="10" t="s">
        <v>134</v>
      </c>
      <c r="B39" s="10" t="s">
        <v>135</v>
      </c>
      <c r="C39" s="10">
        <v>4710</v>
      </c>
      <c r="D39" s="10">
        <v>3</v>
      </c>
    </row>
    <row r="40" spans="1:4" x14ac:dyDescent="0.25">
      <c r="A40" s="10" t="s">
        <v>211</v>
      </c>
      <c r="B40" s="10" t="s">
        <v>212</v>
      </c>
      <c r="C40" s="10">
        <v>2724</v>
      </c>
      <c r="D40" s="10">
        <v>3</v>
      </c>
    </row>
    <row r="41" spans="1:4" x14ac:dyDescent="0.25">
      <c r="A41" s="10" t="s">
        <v>269</v>
      </c>
      <c r="B41" s="10" t="s">
        <v>270</v>
      </c>
      <c r="C41" s="10">
        <v>3209</v>
      </c>
      <c r="D41" s="10">
        <v>3</v>
      </c>
    </row>
    <row r="42" spans="1:4" x14ac:dyDescent="0.25">
      <c r="A42" s="10" t="s">
        <v>54</v>
      </c>
      <c r="B42" s="10" t="s">
        <v>55</v>
      </c>
      <c r="C42" s="10">
        <v>7933</v>
      </c>
      <c r="D42" s="10">
        <v>3</v>
      </c>
    </row>
    <row r="43" spans="1:4" x14ac:dyDescent="0.25">
      <c r="A43" s="10" t="s">
        <v>251</v>
      </c>
      <c r="B43" s="10" t="s">
        <v>252</v>
      </c>
      <c r="C43" s="10">
        <v>548</v>
      </c>
      <c r="D43" s="10">
        <v>3</v>
      </c>
    </row>
    <row r="44" spans="1:4" x14ac:dyDescent="0.25">
      <c r="A44" s="10" t="s">
        <v>253</v>
      </c>
      <c r="B44" s="10" t="s">
        <v>254</v>
      </c>
      <c r="C44" s="10">
        <v>1452</v>
      </c>
      <c r="D44" s="10">
        <v>3</v>
      </c>
    </row>
    <row r="45" spans="1:4" x14ac:dyDescent="0.25">
      <c r="A45" s="10" t="s">
        <v>45</v>
      </c>
      <c r="B45" s="10" t="s">
        <v>46</v>
      </c>
      <c r="C45" s="10">
        <v>2378</v>
      </c>
      <c r="D45" s="10">
        <v>3</v>
      </c>
    </row>
    <row r="46" spans="1:4" x14ac:dyDescent="0.25">
      <c r="A46" s="10" t="s">
        <v>223</v>
      </c>
      <c r="B46" s="10" t="s">
        <v>224</v>
      </c>
      <c r="C46" s="10">
        <v>9042</v>
      </c>
      <c r="D46" s="10">
        <v>3</v>
      </c>
    </row>
    <row r="47" spans="1:4" x14ac:dyDescent="0.25">
      <c r="A47" s="10" t="s">
        <v>227</v>
      </c>
      <c r="B47" s="10" t="s">
        <v>228</v>
      </c>
      <c r="C47" s="10">
        <v>5099</v>
      </c>
      <c r="D47" s="10">
        <v>3</v>
      </c>
    </row>
    <row r="48" spans="1:4" x14ac:dyDescent="0.25">
      <c r="A48" s="10" t="s">
        <v>255</v>
      </c>
      <c r="B48" s="10" t="s">
        <v>256</v>
      </c>
      <c r="C48" s="10">
        <v>4695</v>
      </c>
      <c r="D48" s="10">
        <v>3</v>
      </c>
    </row>
    <row r="49" spans="1:7" x14ac:dyDescent="0.25">
      <c r="A49" s="10" t="s">
        <v>37</v>
      </c>
      <c r="B49" s="10" t="s">
        <v>38</v>
      </c>
      <c r="C49" s="10">
        <v>8693</v>
      </c>
      <c r="D49" s="10">
        <v>3</v>
      </c>
    </row>
    <row r="50" spans="1:7" x14ac:dyDescent="0.25">
      <c r="A50" s="10" t="s">
        <v>267</v>
      </c>
      <c r="B50" s="10" t="s">
        <v>268</v>
      </c>
      <c r="C50" s="10">
        <v>1005</v>
      </c>
      <c r="D50" s="10">
        <v>3</v>
      </c>
    </row>
    <row r="51" spans="1:7" x14ac:dyDescent="0.25">
      <c r="A51" s="10" t="s">
        <v>173</v>
      </c>
      <c r="B51" s="10" t="s">
        <v>174</v>
      </c>
      <c r="C51" s="10">
        <v>9354</v>
      </c>
      <c r="D51" s="10">
        <v>3</v>
      </c>
    </row>
    <row r="52" spans="1:7" x14ac:dyDescent="0.25">
      <c r="A52" s="10" t="s">
        <v>197</v>
      </c>
      <c r="B52" s="10" t="s">
        <v>198</v>
      </c>
      <c r="C52" s="10">
        <v>7332</v>
      </c>
      <c r="D52" s="10">
        <v>3</v>
      </c>
    </row>
    <row r="53" spans="1:7" x14ac:dyDescent="0.25">
      <c r="A53" s="10" t="s">
        <v>261</v>
      </c>
      <c r="B53" s="10" t="s">
        <v>262</v>
      </c>
      <c r="C53" s="10">
        <v>8164</v>
      </c>
      <c r="D53" s="10">
        <v>3</v>
      </c>
    </row>
    <row r="54" spans="1:7" x14ac:dyDescent="0.25">
      <c r="A54" s="10" t="s">
        <v>225</v>
      </c>
      <c r="B54" s="10" t="s">
        <v>226</v>
      </c>
      <c r="C54" s="10">
        <v>7723</v>
      </c>
      <c r="D54" s="10">
        <v>3</v>
      </c>
    </row>
    <row r="55" spans="1:7" x14ac:dyDescent="0.25">
      <c r="A55" s="10" t="s">
        <v>115</v>
      </c>
      <c r="B55" s="10" t="s">
        <v>116</v>
      </c>
      <c r="C55" s="10">
        <v>7913</v>
      </c>
      <c r="D55" s="10">
        <v>3</v>
      </c>
    </row>
    <row r="56" spans="1:7" x14ac:dyDescent="0.25">
      <c r="A56" s="10" t="s">
        <v>245</v>
      </c>
      <c r="B56" s="10" t="s">
        <v>246</v>
      </c>
      <c r="C56" s="10">
        <v>9446</v>
      </c>
      <c r="D56" s="10">
        <v>3</v>
      </c>
    </row>
    <row r="57" spans="1:7" x14ac:dyDescent="0.25">
      <c r="A57" s="10" t="s">
        <v>263</v>
      </c>
      <c r="B57" s="10" t="s">
        <v>264</v>
      </c>
      <c r="C57" s="10">
        <v>540</v>
      </c>
      <c r="D57" s="10">
        <v>3</v>
      </c>
    </row>
    <row r="58" spans="1:7" x14ac:dyDescent="0.25">
      <c r="A58" s="10" t="s">
        <v>219</v>
      </c>
      <c r="B58" s="10" t="s">
        <v>220</v>
      </c>
      <c r="C58" s="10">
        <v>8197</v>
      </c>
      <c r="D58" s="10">
        <v>3</v>
      </c>
    </row>
    <row r="59" spans="1:7" x14ac:dyDescent="0.25">
      <c r="A59" s="10" t="s">
        <v>175</v>
      </c>
      <c r="B59" s="10" t="s">
        <v>176</v>
      </c>
      <c r="C59" s="10">
        <v>2847</v>
      </c>
      <c r="D59" s="10">
        <v>3</v>
      </c>
    </row>
    <row r="62" spans="1:7" ht="18" x14ac:dyDescent="0.25">
      <c r="A62" s="36" t="s">
        <v>379</v>
      </c>
      <c r="B62" s="39" t="s">
        <v>497</v>
      </c>
      <c r="C62" s="39"/>
      <c r="D62" s="39"/>
      <c r="E62" s="39"/>
      <c r="F62" s="39"/>
      <c r="G62" s="39"/>
    </row>
    <row r="63" spans="1:7" x14ac:dyDescent="0.25">
      <c r="B63" s="39" t="s">
        <v>498</v>
      </c>
      <c r="C63" s="39"/>
      <c r="D63" s="39"/>
      <c r="E63" s="39"/>
      <c r="F63" s="39"/>
      <c r="G63" s="39"/>
    </row>
    <row r="65" spans="1:7" ht="18" x14ac:dyDescent="0.25">
      <c r="A65" s="36" t="s">
        <v>438</v>
      </c>
      <c r="B65" s="39" t="s">
        <v>499</v>
      </c>
      <c r="C65" s="39"/>
      <c r="D65" s="39"/>
      <c r="E65" s="39"/>
      <c r="F65" s="39"/>
      <c r="G65" s="39"/>
    </row>
    <row r="66" spans="1:7" x14ac:dyDescent="0.25">
      <c r="B66" s="39" t="s">
        <v>500</v>
      </c>
      <c r="C66" s="39"/>
      <c r="D66" s="39"/>
      <c r="E66" s="39"/>
      <c r="F66" s="39"/>
      <c r="G66" s="39"/>
    </row>
    <row r="67" spans="1:7" x14ac:dyDescent="0.25">
      <c r="B67" s="39" t="s">
        <v>501</v>
      </c>
      <c r="C67" s="39"/>
      <c r="D67" s="39"/>
      <c r="E67" s="39"/>
      <c r="F67" s="39"/>
      <c r="G67" s="39"/>
    </row>
  </sheetData>
  <sortState ref="A31:C445">
    <sortCondition ref="C30"/>
  </sortState>
  <mergeCells count="5">
    <mergeCell ref="B62:G62"/>
    <mergeCell ref="B63:G63"/>
    <mergeCell ref="B65:G65"/>
    <mergeCell ref="B66:G66"/>
    <mergeCell ref="B67:G6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AAA4D-F07A-42A9-8C7B-1859D334B41A}">
  <dimension ref="A1:J68"/>
  <sheetViews>
    <sheetView topLeftCell="A60" zoomScaleNormal="100" workbookViewId="0">
      <selection activeCell="D74" sqref="D74"/>
    </sheetView>
  </sheetViews>
  <sheetFormatPr defaultColWidth="8.7109375" defaultRowHeight="15.75" x14ac:dyDescent="0.25"/>
  <cols>
    <col min="1" max="1" width="15.140625" style="6" bestFit="1" customWidth="1"/>
    <col min="2" max="2" width="20.28515625" style="6" customWidth="1"/>
    <col min="3" max="3" width="12.28515625" style="6" customWidth="1"/>
    <col min="4" max="4" width="11.42578125" style="6" bestFit="1" customWidth="1"/>
    <col min="5" max="6" width="8.7109375" style="6"/>
    <col min="7" max="7" width="15.140625" style="6" bestFit="1" customWidth="1"/>
    <col min="8" max="8" width="16.28515625" style="6" bestFit="1" customWidth="1"/>
    <col min="9" max="9" width="8.140625" style="6" bestFit="1" customWidth="1"/>
    <col min="10" max="10" width="23" style="6" customWidth="1"/>
    <col min="11" max="16384" width="8.7109375" style="6"/>
  </cols>
  <sheetData>
    <row r="1" spans="1:1" x14ac:dyDescent="0.25">
      <c r="A1" s="5" t="s">
        <v>419</v>
      </c>
    </row>
    <row r="2" spans="1:1" x14ac:dyDescent="0.25">
      <c r="A2" s="8"/>
    </row>
    <row r="3" spans="1:1" x14ac:dyDescent="0.25">
      <c r="A3" s="7" t="s">
        <v>384</v>
      </c>
    </row>
    <row r="4" spans="1:1" ht="18.75" customHeight="1" x14ac:dyDescent="0.25"/>
    <row r="5" spans="1:1" ht="18.75" customHeight="1" x14ac:dyDescent="0.25"/>
    <row r="6" spans="1:1" ht="18.75" customHeight="1" x14ac:dyDescent="0.25"/>
    <row r="7" spans="1:1" ht="18.75" customHeight="1" x14ac:dyDescent="0.25"/>
    <row r="8" spans="1:1" ht="18.75" customHeight="1" x14ac:dyDescent="0.25"/>
    <row r="9" spans="1:1" ht="18.75" customHeight="1" x14ac:dyDescent="0.25"/>
    <row r="10" spans="1:1" ht="18.75" customHeight="1" x14ac:dyDescent="0.25"/>
    <row r="11" spans="1:1" ht="18.75" customHeight="1" x14ac:dyDescent="0.25"/>
    <row r="12" spans="1:1" ht="18.75" customHeight="1" x14ac:dyDescent="0.25"/>
    <row r="13" spans="1:1" ht="18.75" customHeight="1" x14ac:dyDescent="0.25"/>
    <row r="14" spans="1:1" ht="18.75" customHeight="1" x14ac:dyDescent="0.25"/>
    <row r="15" spans="1:1" ht="18.75" customHeight="1" x14ac:dyDescent="0.25"/>
    <row r="16" spans="1:1" ht="18.75" customHeight="1" x14ac:dyDescent="0.25"/>
    <row r="17" spans="1:4" ht="18.75" customHeight="1" x14ac:dyDescent="0.25"/>
    <row r="18" spans="1:4" ht="18.75" customHeight="1" x14ac:dyDescent="0.25"/>
    <row r="19" spans="1:4" ht="18.75" customHeight="1" x14ac:dyDescent="0.25"/>
    <row r="20" spans="1:4" ht="18.75" customHeight="1" x14ac:dyDescent="0.25"/>
    <row r="21" spans="1:4" ht="18.75" customHeight="1" x14ac:dyDescent="0.25"/>
    <row r="22" spans="1:4" ht="18.75" customHeight="1" x14ac:dyDescent="0.25"/>
    <row r="23" spans="1:4" ht="18.75" customHeight="1" x14ac:dyDescent="0.25"/>
    <row r="24" spans="1:4" x14ac:dyDescent="0.25">
      <c r="A24" s="30" t="s">
        <v>20</v>
      </c>
      <c r="B24" s="30" t="s">
        <v>21</v>
      </c>
      <c r="C24" s="30" t="s">
        <v>279</v>
      </c>
      <c r="D24" s="30" t="s">
        <v>280</v>
      </c>
    </row>
    <row r="25" spans="1:4" x14ac:dyDescent="0.25">
      <c r="A25" s="10" t="s">
        <v>8</v>
      </c>
      <c r="B25" s="10" t="s">
        <v>17</v>
      </c>
      <c r="C25" s="10" t="s">
        <v>281</v>
      </c>
      <c r="D25" s="10">
        <v>24</v>
      </c>
    </row>
    <row r="26" spans="1:4" x14ac:dyDescent="0.25">
      <c r="A26" s="10" t="s">
        <v>8</v>
      </c>
      <c r="B26" s="10" t="s">
        <v>17</v>
      </c>
      <c r="C26" s="10" t="s">
        <v>282</v>
      </c>
      <c r="D26" s="10">
        <v>346</v>
      </c>
    </row>
    <row r="27" spans="1:4" x14ac:dyDescent="0.25">
      <c r="A27" s="10" t="s">
        <v>6</v>
      </c>
      <c r="B27" s="10" t="s">
        <v>14</v>
      </c>
      <c r="C27" s="10" t="s">
        <v>281</v>
      </c>
      <c r="D27" s="10">
        <v>36</v>
      </c>
    </row>
    <row r="28" spans="1:4" x14ac:dyDescent="0.25">
      <c r="A28" s="10" t="s">
        <v>6</v>
      </c>
      <c r="B28" s="10" t="s">
        <v>14</v>
      </c>
      <c r="C28" s="10" t="s">
        <v>282</v>
      </c>
      <c r="D28" s="10">
        <v>420</v>
      </c>
    </row>
    <row r="29" spans="1:4" x14ac:dyDescent="0.25">
      <c r="A29" s="10" t="s">
        <v>6</v>
      </c>
      <c r="B29" s="10" t="s">
        <v>13</v>
      </c>
      <c r="C29" s="10" t="s">
        <v>281</v>
      </c>
      <c r="D29" s="10">
        <v>25</v>
      </c>
    </row>
    <row r="30" spans="1:4" x14ac:dyDescent="0.25">
      <c r="A30" s="10" t="s">
        <v>6</v>
      </c>
      <c r="B30" s="10" t="s">
        <v>13</v>
      </c>
      <c r="C30" s="10" t="s">
        <v>282</v>
      </c>
      <c r="D30" s="10">
        <v>934</v>
      </c>
    </row>
    <row r="31" spans="1:4" x14ac:dyDescent="0.25">
      <c r="A31" s="10" t="s">
        <v>9</v>
      </c>
      <c r="B31" s="10" t="s">
        <v>19</v>
      </c>
      <c r="C31" s="10" t="s">
        <v>282</v>
      </c>
      <c r="D31" s="10">
        <v>137</v>
      </c>
    </row>
    <row r="32" spans="1:4" x14ac:dyDescent="0.25">
      <c r="A32" s="10" t="s">
        <v>7</v>
      </c>
      <c r="B32" s="10" t="s">
        <v>18</v>
      </c>
      <c r="C32" s="10" t="s">
        <v>281</v>
      </c>
      <c r="D32" s="10">
        <v>14</v>
      </c>
    </row>
    <row r="33" spans="1:4" x14ac:dyDescent="0.25">
      <c r="A33" s="10" t="s">
        <v>7</v>
      </c>
      <c r="B33" s="10" t="s">
        <v>18</v>
      </c>
      <c r="C33" s="10" t="s">
        <v>282</v>
      </c>
      <c r="D33" s="10">
        <v>262</v>
      </c>
    </row>
    <row r="34" spans="1:4" x14ac:dyDescent="0.25">
      <c r="A34" s="10" t="s">
        <v>7</v>
      </c>
      <c r="B34" s="10" t="s">
        <v>16</v>
      </c>
      <c r="C34" s="10" t="s">
        <v>281</v>
      </c>
      <c r="D34" s="10">
        <v>26</v>
      </c>
    </row>
    <row r="35" spans="1:4" x14ac:dyDescent="0.25">
      <c r="A35" s="10" t="s">
        <v>7</v>
      </c>
      <c r="B35" s="10" t="s">
        <v>16</v>
      </c>
      <c r="C35" s="10" t="s">
        <v>282</v>
      </c>
      <c r="D35" s="10">
        <v>327</v>
      </c>
    </row>
    <row r="36" spans="1:4" x14ac:dyDescent="0.25">
      <c r="A36" s="10" t="s">
        <v>7</v>
      </c>
      <c r="B36" s="10" t="s">
        <v>15</v>
      </c>
      <c r="C36" s="10" t="s">
        <v>281</v>
      </c>
      <c r="D36" s="10">
        <v>12</v>
      </c>
    </row>
    <row r="37" spans="1:4" x14ac:dyDescent="0.25">
      <c r="A37" s="10" t="s">
        <v>7</v>
      </c>
      <c r="B37" s="10" t="s">
        <v>15</v>
      </c>
      <c r="C37" s="10" t="s">
        <v>282</v>
      </c>
      <c r="D37" s="10">
        <v>433</v>
      </c>
    </row>
    <row r="39" spans="1:4" x14ac:dyDescent="0.25">
      <c r="A39" s="7" t="s">
        <v>397</v>
      </c>
    </row>
    <row r="40" spans="1:4" x14ac:dyDescent="0.25">
      <c r="A40" s="7"/>
    </row>
    <row r="41" spans="1:4" x14ac:dyDescent="0.25">
      <c r="A41" s="21" t="s">
        <v>283</v>
      </c>
      <c r="B41" s="21" t="s">
        <v>284</v>
      </c>
    </row>
    <row r="42" spans="1:4" x14ac:dyDescent="0.25">
      <c r="A42" s="21" t="s">
        <v>11</v>
      </c>
      <c r="B42" s="6" t="s">
        <v>281</v>
      </c>
      <c r="C42" s="6" t="s">
        <v>282</v>
      </c>
    </row>
    <row r="43" spans="1:4" x14ac:dyDescent="0.25">
      <c r="A43" s="22" t="s">
        <v>18</v>
      </c>
      <c r="B43" s="23">
        <v>5.0724637681159424E-2</v>
      </c>
      <c r="C43" s="23">
        <v>0.94927536231884058</v>
      </c>
    </row>
    <row r="44" spans="1:4" x14ac:dyDescent="0.25">
      <c r="A44" s="22" t="s">
        <v>14</v>
      </c>
      <c r="B44" s="23">
        <v>7.8947368421052627E-2</v>
      </c>
      <c r="C44" s="23">
        <v>0.92105263157894735</v>
      </c>
    </row>
    <row r="45" spans="1:4" x14ac:dyDescent="0.25">
      <c r="A45" s="22" t="s">
        <v>16</v>
      </c>
      <c r="B45" s="23">
        <v>7.3654390934844188E-2</v>
      </c>
      <c r="C45" s="23">
        <v>0.92634560906515584</v>
      </c>
    </row>
    <row r="46" spans="1:4" x14ac:dyDescent="0.25">
      <c r="A46" s="22" t="s">
        <v>13</v>
      </c>
      <c r="B46" s="23">
        <v>2.6068821689259645E-2</v>
      </c>
      <c r="C46" s="23">
        <v>0.97393117831074039</v>
      </c>
    </row>
    <row r="47" spans="1:4" x14ac:dyDescent="0.25">
      <c r="A47" s="22" t="s">
        <v>15</v>
      </c>
      <c r="B47" s="23">
        <v>2.6966292134831461E-2</v>
      </c>
      <c r="C47" s="23">
        <v>0.97303370786516852</v>
      </c>
    </row>
    <row r="48" spans="1:4" x14ac:dyDescent="0.25">
      <c r="A48" s="22" t="s">
        <v>17</v>
      </c>
      <c r="B48" s="23">
        <v>6.4864864864864868E-2</v>
      </c>
      <c r="C48" s="23">
        <v>0.93513513513513513</v>
      </c>
    </row>
    <row r="49" spans="1:4" x14ac:dyDescent="0.25">
      <c r="A49" s="22" t="s">
        <v>19</v>
      </c>
      <c r="B49" s="23">
        <v>0</v>
      </c>
      <c r="C49" s="23">
        <v>1</v>
      </c>
    </row>
    <row r="50" spans="1:4" x14ac:dyDescent="0.25">
      <c r="A50" s="22" t="s">
        <v>12</v>
      </c>
      <c r="B50" s="23">
        <v>4.5727636849132176E-2</v>
      </c>
      <c r="C50" s="23">
        <v>0.95427236315086783</v>
      </c>
    </row>
    <row r="51" spans="1:4" x14ac:dyDescent="0.25">
      <c r="A51" s="22"/>
      <c r="B51" s="23"/>
      <c r="C51" s="23"/>
      <c r="D51" s="23"/>
    </row>
    <row r="52" spans="1:4" x14ac:dyDescent="0.25">
      <c r="A52" s="29" t="s">
        <v>405</v>
      </c>
      <c r="B52" s="23"/>
      <c r="C52" s="23"/>
      <c r="D52" s="23"/>
    </row>
    <row r="54" spans="1:4" x14ac:dyDescent="0.25">
      <c r="A54" s="21" t="s">
        <v>283</v>
      </c>
      <c r="B54" s="21" t="s">
        <v>284</v>
      </c>
    </row>
    <row r="55" spans="1:4" x14ac:dyDescent="0.25">
      <c r="A55" s="21" t="s">
        <v>11</v>
      </c>
      <c r="B55" s="6" t="s">
        <v>281</v>
      </c>
      <c r="C55" s="6" t="s">
        <v>282</v>
      </c>
    </row>
    <row r="56" spans="1:4" x14ac:dyDescent="0.25">
      <c r="A56" s="22" t="s">
        <v>8</v>
      </c>
      <c r="B56" s="28">
        <v>6.4864864864864868E-2</v>
      </c>
      <c r="C56" s="28">
        <v>0.93513513513513513</v>
      </c>
    </row>
    <row r="57" spans="1:4" x14ac:dyDescent="0.25">
      <c r="A57" s="22" t="s">
        <v>6</v>
      </c>
      <c r="B57" s="28">
        <v>4.3109540636042401E-2</v>
      </c>
      <c r="C57" s="28">
        <v>0.95689045936395756</v>
      </c>
    </row>
    <row r="58" spans="1:4" x14ac:dyDescent="0.25">
      <c r="A58" s="22" t="s">
        <v>9</v>
      </c>
      <c r="B58" s="28">
        <v>0</v>
      </c>
      <c r="C58" s="28">
        <v>1</v>
      </c>
    </row>
    <row r="59" spans="1:4" x14ac:dyDescent="0.25">
      <c r="A59" s="22" t="s">
        <v>7</v>
      </c>
      <c r="B59" s="28">
        <v>4.8417132216014895E-2</v>
      </c>
      <c r="C59" s="28">
        <v>0.95158286778398515</v>
      </c>
    </row>
    <row r="60" spans="1:4" x14ac:dyDescent="0.25">
      <c r="A60" s="22" t="s">
        <v>12</v>
      </c>
      <c r="B60" s="28">
        <v>4.5727636849132176E-2</v>
      </c>
      <c r="C60" s="28">
        <v>0.95427236315086783</v>
      </c>
    </row>
    <row r="67" spans="1:10" ht="18" x14ac:dyDescent="0.25">
      <c r="A67" s="36" t="s">
        <v>379</v>
      </c>
      <c r="B67" s="43" t="s">
        <v>439</v>
      </c>
      <c r="C67" s="43"/>
      <c r="D67" s="43"/>
      <c r="E67" s="43"/>
      <c r="F67" s="43"/>
      <c r="G67" s="43"/>
      <c r="H67" s="43"/>
      <c r="I67" s="43"/>
      <c r="J67" s="43"/>
    </row>
    <row r="68" spans="1:10" x14ac:dyDescent="0.25">
      <c r="B68" s="6" t="s">
        <v>440</v>
      </c>
    </row>
  </sheetData>
  <mergeCells count="1">
    <mergeCell ref="B67:J67"/>
  </mergeCell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240D-186C-4FC6-B837-C8A9CBA0E98B}">
  <dimension ref="A1:N130"/>
  <sheetViews>
    <sheetView showGridLines="0" topLeftCell="B112" zoomScaleNormal="100" workbookViewId="0">
      <selection activeCell="J15" sqref="J15"/>
    </sheetView>
  </sheetViews>
  <sheetFormatPr defaultColWidth="8.7109375" defaultRowHeight="15.75" x14ac:dyDescent="0.25"/>
  <cols>
    <col min="1" max="1" width="21.42578125" style="6" customWidth="1"/>
    <col min="2" max="2" width="37.42578125" style="6" bestFit="1" customWidth="1"/>
    <col min="3" max="3" width="36.42578125" style="6" customWidth="1"/>
    <col min="4" max="4" width="8.5703125" style="6" bestFit="1" customWidth="1"/>
    <col min="5" max="6" width="8.140625" style="6" bestFit="1" customWidth="1"/>
    <col min="7" max="7" width="14.7109375" style="6" bestFit="1" customWidth="1"/>
    <col min="8" max="9" width="8.140625" style="6" bestFit="1" customWidth="1"/>
    <col min="10" max="10" width="10" style="6" bestFit="1" customWidth="1"/>
    <col min="11" max="11" width="11" style="6" bestFit="1" customWidth="1"/>
    <col min="12" max="12" width="11" style="6" customWidth="1"/>
    <col min="13" max="13" width="10" style="6" customWidth="1"/>
    <col min="14" max="14" width="11.28515625" style="6" customWidth="1"/>
    <col min="15" max="16384" width="8.7109375" style="6"/>
  </cols>
  <sheetData>
    <row r="1" spans="1:8" x14ac:dyDescent="0.25">
      <c r="A1" s="45" t="s">
        <v>420</v>
      </c>
      <c r="B1" s="46"/>
      <c r="C1" s="46"/>
      <c r="D1" s="46"/>
      <c r="E1" s="46"/>
      <c r="F1" s="46"/>
      <c r="G1" s="46"/>
      <c r="H1" s="46"/>
    </row>
    <row r="2" spans="1:8" x14ac:dyDescent="0.25">
      <c r="A2" s="8"/>
    </row>
    <row r="3" spans="1:8" x14ac:dyDescent="0.25">
      <c r="A3" s="7" t="s">
        <v>384</v>
      </c>
    </row>
    <row r="27" spans="1:4" x14ac:dyDescent="0.25">
      <c r="A27" s="30" t="s">
        <v>21</v>
      </c>
      <c r="B27" s="30" t="s">
        <v>421</v>
      </c>
      <c r="C27" s="30" t="s">
        <v>422</v>
      </c>
      <c r="D27" s="30" t="s">
        <v>441</v>
      </c>
    </row>
    <row r="28" spans="1:4" x14ac:dyDescent="0.25">
      <c r="A28" s="10" t="s">
        <v>18</v>
      </c>
      <c r="B28" s="10">
        <v>15</v>
      </c>
      <c r="C28" s="10">
        <v>46853.94</v>
      </c>
      <c r="D28" s="10">
        <v>1</v>
      </c>
    </row>
    <row r="29" spans="1:4" x14ac:dyDescent="0.25">
      <c r="A29" s="10" t="s">
        <v>18</v>
      </c>
      <c r="B29" s="10">
        <v>14</v>
      </c>
      <c r="C29" s="10">
        <v>50649.01</v>
      </c>
      <c r="D29" s="10">
        <v>3</v>
      </c>
    </row>
    <row r="30" spans="1:4" x14ac:dyDescent="0.25">
      <c r="A30" s="10" t="s">
        <v>18</v>
      </c>
      <c r="B30" s="10">
        <v>2</v>
      </c>
      <c r="C30" s="10">
        <v>6276.6</v>
      </c>
      <c r="D30" s="10">
        <v>4</v>
      </c>
    </row>
    <row r="31" spans="1:4" x14ac:dyDescent="0.25">
      <c r="A31" s="10" t="s">
        <v>18</v>
      </c>
      <c r="B31" s="10">
        <v>21</v>
      </c>
      <c r="C31" s="10">
        <v>68499.740000000005</v>
      </c>
      <c r="D31" s="10">
        <v>5</v>
      </c>
    </row>
    <row r="32" spans="1:4" x14ac:dyDescent="0.25">
      <c r="A32" s="10" t="s">
        <v>18</v>
      </c>
      <c r="B32" s="10">
        <v>9</v>
      </c>
      <c r="C32" s="10">
        <v>24510.67</v>
      </c>
      <c r="D32" s="10">
        <v>6</v>
      </c>
    </row>
    <row r="33" spans="1:4" x14ac:dyDescent="0.25">
      <c r="A33" s="10" t="s">
        <v>18</v>
      </c>
      <c r="B33" s="10">
        <v>11</v>
      </c>
      <c r="C33" s="10">
        <v>36246.21</v>
      </c>
      <c r="D33" s="10">
        <v>7</v>
      </c>
    </row>
    <row r="34" spans="1:4" x14ac:dyDescent="0.25">
      <c r="A34" s="10" t="s">
        <v>18</v>
      </c>
      <c r="B34" s="10">
        <v>57</v>
      </c>
      <c r="C34" s="10">
        <v>174945.08</v>
      </c>
      <c r="D34" s="10">
        <v>8</v>
      </c>
    </row>
    <row r="35" spans="1:4" x14ac:dyDescent="0.25">
      <c r="A35" s="10" t="s">
        <v>18</v>
      </c>
      <c r="B35" s="10">
        <v>19</v>
      </c>
      <c r="C35" s="10">
        <v>58023.03</v>
      </c>
      <c r="D35" s="10">
        <v>9</v>
      </c>
    </row>
    <row r="36" spans="1:4" x14ac:dyDescent="0.25">
      <c r="A36" s="10" t="s">
        <v>18</v>
      </c>
      <c r="B36" s="10">
        <v>26</v>
      </c>
      <c r="C36" s="10">
        <v>80722.240000000005</v>
      </c>
      <c r="D36" s="10">
        <v>10</v>
      </c>
    </row>
    <row r="37" spans="1:4" x14ac:dyDescent="0.25">
      <c r="A37" s="10" t="s">
        <v>18</v>
      </c>
      <c r="B37" s="10">
        <v>82</v>
      </c>
      <c r="C37" s="10">
        <v>276888.21999999997</v>
      </c>
      <c r="D37" s="10">
        <v>11</v>
      </c>
    </row>
    <row r="38" spans="1:4" x14ac:dyDescent="0.25">
      <c r="A38" s="10" t="s">
        <v>18</v>
      </c>
      <c r="B38" s="10">
        <v>20</v>
      </c>
      <c r="C38" s="10">
        <v>68923.88</v>
      </c>
      <c r="D38" s="10">
        <v>12</v>
      </c>
    </row>
    <row r="39" spans="1:4" x14ac:dyDescent="0.25">
      <c r="A39" s="10" t="s">
        <v>14</v>
      </c>
      <c r="B39" s="10">
        <v>55</v>
      </c>
      <c r="C39" s="10">
        <v>160634.23999999999</v>
      </c>
      <c r="D39" s="10">
        <v>1</v>
      </c>
    </row>
    <row r="40" spans="1:4" x14ac:dyDescent="0.25">
      <c r="A40" s="10" t="s">
        <v>14</v>
      </c>
      <c r="B40" s="10">
        <v>15</v>
      </c>
      <c r="C40" s="10">
        <v>56141.64</v>
      </c>
      <c r="D40" s="10">
        <v>2</v>
      </c>
    </row>
    <row r="41" spans="1:4" x14ac:dyDescent="0.25">
      <c r="A41" s="10" t="s">
        <v>14</v>
      </c>
      <c r="B41" s="10">
        <v>42</v>
      </c>
      <c r="C41" s="10">
        <v>142883.4</v>
      </c>
      <c r="D41" s="10">
        <v>3</v>
      </c>
    </row>
    <row r="42" spans="1:4" x14ac:dyDescent="0.25">
      <c r="A42" s="10" t="s">
        <v>14</v>
      </c>
      <c r="B42" s="10">
        <v>14</v>
      </c>
      <c r="C42" s="10">
        <v>53471.53</v>
      </c>
      <c r="D42" s="10">
        <v>4</v>
      </c>
    </row>
    <row r="43" spans="1:4" x14ac:dyDescent="0.25">
      <c r="A43" s="10" t="s">
        <v>14</v>
      </c>
      <c r="B43" s="10">
        <v>6</v>
      </c>
      <c r="C43" s="10">
        <v>28394.54</v>
      </c>
      <c r="D43" s="10">
        <v>5</v>
      </c>
    </row>
    <row r="44" spans="1:4" x14ac:dyDescent="0.25">
      <c r="A44" s="10" t="s">
        <v>14</v>
      </c>
      <c r="B44" s="10">
        <v>23</v>
      </c>
      <c r="C44" s="10">
        <v>74872.679999999993</v>
      </c>
      <c r="D44" s="10">
        <v>6</v>
      </c>
    </row>
    <row r="45" spans="1:4" x14ac:dyDescent="0.25">
      <c r="A45" s="10" t="s">
        <v>14</v>
      </c>
      <c r="B45" s="10">
        <v>22</v>
      </c>
      <c r="C45" s="10">
        <v>61977.02</v>
      </c>
      <c r="D45" s="10">
        <v>8</v>
      </c>
    </row>
    <row r="46" spans="1:4" x14ac:dyDescent="0.25">
      <c r="A46" s="10" t="s">
        <v>14</v>
      </c>
      <c r="B46" s="10">
        <v>60</v>
      </c>
      <c r="C46" s="10">
        <v>177081.65</v>
      </c>
      <c r="D46" s="10">
        <v>9</v>
      </c>
    </row>
    <row r="47" spans="1:4" x14ac:dyDescent="0.25">
      <c r="A47" s="10" t="s">
        <v>14</v>
      </c>
      <c r="B47" s="10">
        <v>95</v>
      </c>
      <c r="C47" s="10">
        <v>300006.15999999997</v>
      </c>
      <c r="D47" s="10">
        <v>10</v>
      </c>
    </row>
    <row r="48" spans="1:4" x14ac:dyDescent="0.25">
      <c r="A48" s="10" t="s">
        <v>14</v>
      </c>
      <c r="B48" s="10">
        <v>119</v>
      </c>
      <c r="C48" s="10">
        <v>367816.02</v>
      </c>
      <c r="D48" s="10">
        <v>11</v>
      </c>
    </row>
    <row r="49" spans="1:4" x14ac:dyDescent="0.25">
      <c r="A49" s="10" t="s">
        <v>14</v>
      </c>
      <c r="B49" s="10">
        <v>5</v>
      </c>
      <c r="C49" s="10">
        <v>13671.82</v>
      </c>
      <c r="D49" s="10">
        <v>12</v>
      </c>
    </row>
    <row r="50" spans="1:4" x14ac:dyDescent="0.25">
      <c r="A50" s="10" t="s">
        <v>16</v>
      </c>
      <c r="B50" s="10">
        <v>2</v>
      </c>
      <c r="C50" s="10">
        <v>5494.78</v>
      </c>
      <c r="D50" s="10">
        <v>1</v>
      </c>
    </row>
    <row r="51" spans="1:4" x14ac:dyDescent="0.25">
      <c r="A51" s="10" t="s">
        <v>16</v>
      </c>
      <c r="B51" s="10">
        <v>8</v>
      </c>
      <c r="C51" s="10">
        <v>22292.62</v>
      </c>
      <c r="D51" s="10">
        <v>2</v>
      </c>
    </row>
    <row r="52" spans="1:4" x14ac:dyDescent="0.25">
      <c r="A52" s="10" t="s">
        <v>16</v>
      </c>
      <c r="B52" s="10">
        <v>9</v>
      </c>
      <c r="C52" s="10">
        <v>33011.800000000003</v>
      </c>
      <c r="D52" s="10">
        <v>3</v>
      </c>
    </row>
    <row r="53" spans="1:4" x14ac:dyDescent="0.25">
      <c r="A53" s="10" t="s">
        <v>16</v>
      </c>
      <c r="B53" s="10">
        <v>42</v>
      </c>
      <c r="C53" s="10">
        <v>124657.1</v>
      </c>
      <c r="D53" s="10">
        <v>4</v>
      </c>
    </row>
    <row r="54" spans="1:4" x14ac:dyDescent="0.25">
      <c r="A54" s="10" t="s">
        <v>16</v>
      </c>
      <c r="B54" s="10">
        <v>44</v>
      </c>
      <c r="C54" s="10">
        <v>162358.69</v>
      </c>
      <c r="D54" s="10">
        <v>5</v>
      </c>
    </row>
    <row r="55" spans="1:4" x14ac:dyDescent="0.25">
      <c r="A55" s="10" t="s">
        <v>16</v>
      </c>
      <c r="B55" s="10">
        <v>43</v>
      </c>
      <c r="C55" s="10">
        <v>140915.85999999999</v>
      </c>
      <c r="D55" s="10">
        <v>6</v>
      </c>
    </row>
    <row r="56" spans="1:4" x14ac:dyDescent="0.25">
      <c r="A56" s="10" t="s">
        <v>16</v>
      </c>
      <c r="B56" s="10">
        <v>6</v>
      </c>
      <c r="C56" s="10">
        <v>20314.439999999999</v>
      </c>
      <c r="D56" s="10">
        <v>7</v>
      </c>
    </row>
    <row r="57" spans="1:4" x14ac:dyDescent="0.25">
      <c r="A57" s="10" t="s">
        <v>16</v>
      </c>
      <c r="B57" s="10">
        <v>14</v>
      </c>
      <c r="C57" s="10">
        <v>37527.58</v>
      </c>
      <c r="D57" s="10">
        <v>8</v>
      </c>
    </row>
    <row r="58" spans="1:4" x14ac:dyDescent="0.25">
      <c r="A58" s="10" t="s">
        <v>16</v>
      </c>
      <c r="B58" s="10">
        <v>14</v>
      </c>
      <c r="C58" s="10">
        <v>41953.33</v>
      </c>
      <c r="D58" s="10">
        <v>9</v>
      </c>
    </row>
    <row r="59" spans="1:4" x14ac:dyDescent="0.25">
      <c r="A59" s="10" t="s">
        <v>16</v>
      </c>
      <c r="B59" s="10">
        <v>33</v>
      </c>
      <c r="C59" s="10">
        <v>97976.71</v>
      </c>
      <c r="D59" s="10">
        <v>10</v>
      </c>
    </row>
    <row r="60" spans="1:4" x14ac:dyDescent="0.25">
      <c r="A60" s="10" t="s">
        <v>16</v>
      </c>
      <c r="B60" s="10">
        <v>91</v>
      </c>
      <c r="C60" s="10">
        <v>309496.90999999997</v>
      </c>
      <c r="D60" s="10">
        <v>11</v>
      </c>
    </row>
    <row r="61" spans="1:4" x14ac:dyDescent="0.25">
      <c r="A61" s="10" t="s">
        <v>16</v>
      </c>
      <c r="B61" s="10">
        <v>47</v>
      </c>
      <c r="C61" s="10">
        <v>161589.9</v>
      </c>
      <c r="D61" s="10">
        <v>12</v>
      </c>
    </row>
    <row r="62" spans="1:4" x14ac:dyDescent="0.25">
      <c r="A62" s="10" t="s">
        <v>13</v>
      </c>
      <c r="B62" s="10">
        <v>70</v>
      </c>
      <c r="C62" s="10">
        <v>237193.7</v>
      </c>
      <c r="D62" s="10">
        <v>1</v>
      </c>
    </row>
    <row r="63" spans="1:4" x14ac:dyDescent="0.25">
      <c r="A63" s="10" t="s">
        <v>13</v>
      </c>
      <c r="B63" s="10">
        <v>117</v>
      </c>
      <c r="C63" s="10">
        <v>372447.94</v>
      </c>
      <c r="D63" s="10">
        <v>2</v>
      </c>
    </row>
    <row r="64" spans="1:4" x14ac:dyDescent="0.25">
      <c r="A64" s="10" t="s">
        <v>13</v>
      </c>
      <c r="B64" s="10">
        <v>72</v>
      </c>
      <c r="C64" s="10">
        <v>207197.19</v>
      </c>
      <c r="D64" s="10">
        <v>3</v>
      </c>
    </row>
    <row r="65" spans="1:4" x14ac:dyDescent="0.25">
      <c r="A65" s="10" t="s">
        <v>13</v>
      </c>
      <c r="B65" s="10">
        <v>66</v>
      </c>
      <c r="C65" s="10">
        <v>233362.52</v>
      </c>
      <c r="D65" s="10">
        <v>4</v>
      </c>
    </row>
    <row r="66" spans="1:4" x14ac:dyDescent="0.25">
      <c r="A66" s="10" t="s">
        <v>13</v>
      </c>
      <c r="B66" s="10">
        <v>132</v>
      </c>
      <c r="C66" s="10">
        <v>442514.37</v>
      </c>
      <c r="D66" s="10">
        <v>5</v>
      </c>
    </row>
    <row r="67" spans="1:4" x14ac:dyDescent="0.25">
      <c r="A67" s="10" t="s">
        <v>13</v>
      </c>
      <c r="B67" s="10">
        <v>32</v>
      </c>
      <c r="C67" s="10">
        <v>92659.43</v>
      </c>
      <c r="D67" s="10">
        <v>6</v>
      </c>
    </row>
    <row r="68" spans="1:4" x14ac:dyDescent="0.25">
      <c r="A68" s="10" t="s">
        <v>13</v>
      </c>
      <c r="B68" s="10">
        <v>64</v>
      </c>
      <c r="C68" s="10">
        <v>202887.95</v>
      </c>
      <c r="D68" s="10">
        <v>7</v>
      </c>
    </row>
    <row r="69" spans="1:4" x14ac:dyDescent="0.25">
      <c r="A69" s="10" t="s">
        <v>13</v>
      </c>
      <c r="B69" s="10">
        <v>42</v>
      </c>
      <c r="C69" s="10">
        <v>132799.51999999999</v>
      </c>
      <c r="D69" s="10">
        <v>8</v>
      </c>
    </row>
    <row r="70" spans="1:4" x14ac:dyDescent="0.25">
      <c r="A70" s="10" t="s">
        <v>13</v>
      </c>
      <c r="B70" s="10">
        <v>24</v>
      </c>
      <c r="C70" s="10">
        <v>84930.87</v>
      </c>
      <c r="D70" s="10">
        <v>9</v>
      </c>
    </row>
    <row r="71" spans="1:4" x14ac:dyDescent="0.25">
      <c r="A71" s="10" t="s">
        <v>13</v>
      </c>
      <c r="B71" s="10">
        <v>80</v>
      </c>
      <c r="C71" s="10">
        <v>251611.33</v>
      </c>
      <c r="D71" s="10">
        <v>10</v>
      </c>
    </row>
    <row r="72" spans="1:4" x14ac:dyDescent="0.25">
      <c r="A72" s="10" t="s">
        <v>13</v>
      </c>
      <c r="B72" s="10">
        <v>186</v>
      </c>
      <c r="C72" s="10">
        <v>597914.43000000005</v>
      </c>
      <c r="D72" s="10">
        <v>11</v>
      </c>
    </row>
    <row r="73" spans="1:4" x14ac:dyDescent="0.25">
      <c r="A73" s="10" t="s">
        <v>13</v>
      </c>
      <c r="B73" s="10">
        <v>74</v>
      </c>
      <c r="C73" s="10">
        <v>228242.33</v>
      </c>
      <c r="D73" s="10">
        <v>12</v>
      </c>
    </row>
    <row r="74" spans="1:4" x14ac:dyDescent="0.25">
      <c r="A74" s="10" t="s">
        <v>15</v>
      </c>
      <c r="B74" s="10">
        <v>52</v>
      </c>
      <c r="C74" s="10">
        <v>158409.24</v>
      </c>
      <c r="D74" s="10">
        <v>1</v>
      </c>
    </row>
    <row r="75" spans="1:4" x14ac:dyDescent="0.25">
      <c r="A75" s="10" t="s">
        <v>15</v>
      </c>
      <c r="B75" s="10">
        <v>58</v>
      </c>
      <c r="C75" s="10">
        <v>195415.23</v>
      </c>
      <c r="D75" s="10">
        <v>2</v>
      </c>
    </row>
    <row r="76" spans="1:4" x14ac:dyDescent="0.25">
      <c r="A76" s="10" t="s">
        <v>15</v>
      </c>
      <c r="B76" s="10">
        <v>48</v>
      </c>
      <c r="C76" s="10">
        <v>154549.49</v>
      </c>
      <c r="D76" s="10">
        <v>3</v>
      </c>
    </row>
    <row r="77" spans="1:4" x14ac:dyDescent="0.25">
      <c r="A77" s="10" t="s">
        <v>15</v>
      </c>
      <c r="B77" s="10">
        <v>21</v>
      </c>
      <c r="C77" s="10">
        <v>83984.89</v>
      </c>
      <c r="D77" s="10">
        <v>4</v>
      </c>
    </row>
    <row r="78" spans="1:4" x14ac:dyDescent="0.25">
      <c r="A78" s="10" t="s">
        <v>15</v>
      </c>
      <c r="B78" s="10">
        <v>29</v>
      </c>
      <c r="C78" s="10">
        <v>83079.16</v>
      </c>
      <c r="D78" s="10">
        <v>5</v>
      </c>
    </row>
    <row r="79" spans="1:4" x14ac:dyDescent="0.25">
      <c r="A79" s="10" t="s">
        <v>15</v>
      </c>
      <c r="B79" s="10">
        <v>5</v>
      </c>
      <c r="C79" s="10">
        <v>16753.3</v>
      </c>
      <c r="D79" s="10">
        <v>6</v>
      </c>
    </row>
    <row r="80" spans="1:4" x14ac:dyDescent="0.25">
      <c r="A80" s="10" t="s">
        <v>15</v>
      </c>
      <c r="B80" s="10">
        <v>39</v>
      </c>
      <c r="C80" s="10">
        <v>131707.85999999999</v>
      </c>
      <c r="D80" s="10">
        <v>7</v>
      </c>
    </row>
    <row r="81" spans="1:4" x14ac:dyDescent="0.25">
      <c r="A81" s="10" t="s">
        <v>15</v>
      </c>
      <c r="B81" s="10">
        <v>55</v>
      </c>
      <c r="C81" s="10">
        <v>187723.16</v>
      </c>
      <c r="D81" s="10">
        <v>8</v>
      </c>
    </row>
    <row r="82" spans="1:4" x14ac:dyDescent="0.25">
      <c r="A82" s="10" t="s">
        <v>15</v>
      </c>
      <c r="B82" s="10">
        <v>11</v>
      </c>
      <c r="C82" s="10">
        <v>29997.09</v>
      </c>
      <c r="D82" s="10">
        <v>9</v>
      </c>
    </row>
    <row r="83" spans="1:4" x14ac:dyDescent="0.25">
      <c r="A83" s="10" t="s">
        <v>15</v>
      </c>
      <c r="B83" s="10">
        <v>71</v>
      </c>
      <c r="C83" s="10">
        <v>216860.78</v>
      </c>
      <c r="D83" s="10">
        <v>10</v>
      </c>
    </row>
    <row r="84" spans="1:4" x14ac:dyDescent="0.25">
      <c r="A84" s="10" t="s">
        <v>15</v>
      </c>
      <c r="B84" s="10">
        <v>36</v>
      </c>
      <c r="C84" s="10">
        <v>98304.93</v>
      </c>
      <c r="D84" s="10">
        <v>11</v>
      </c>
    </row>
    <row r="85" spans="1:4" x14ac:dyDescent="0.25">
      <c r="A85" s="10" t="s">
        <v>15</v>
      </c>
      <c r="B85" s="10">
        <v>20</v>
      </c>
      <c r="C85" s="10">
        <v>72278.44</v>
      </c>
      <c r="D85" s="10">
        <v>12</v>
      </c>
    </row>
    <row r="86" spans="1:4" x14ac:dyDescent="0.25">
      <c r="A86" s="10" t="s">
        <v>17</v>
      </c>
      <c r="B86" s="10">
        <v>9</v>
      </c>
      <c r="C86" s="10">
        <v>27083.78</v>
      </c>
      <c r="D86" s="10">
        <v>1</v>
      </c>
    </row>
    <row r="87" spans="1:4" x14ac:dyDescent="0.25">
      <c r="A87" s="10" t="s">
        <v>17</v>
      </c>
      <c r="B87" s="10">
        <v>28</v>
      </c>
      <c r="C87" s="10">
        <v>88801.22</v>
      </c>
      <c r="D87" s="10">
        <v>2</v>
      </c>
    </row>
    <row r="88" spans="1:4" x14ac:dyDescent="0.25">
      <c r="A88" s="10" t="s">
        <v>17</v>
      </c>
      <c r="B88" s="10">
        <v>30</v>
      </c>
      <c r="C88" s="10">
        <v>95112.21</v>
      </c>
      <c r="D88" s="10">
        <v>3</v>
      </c>
    </row>
    <row r="89" spans="1:4" x14ac:dyDescent="0.25">
      <c r="A89" s="10" t="s">
        <v>17</v>
      </c>
      <c r="B89" s="10">
        <v>42</v>
      </c>
      <c r="C89" s="10">
        <v>156313.10999999999</v>
      </c>
      <c r="D89" s="10">
        <v>4</v>
      </c>
    </row>
    <row r="90" spans="1:4" x14ac:dyDescent="0.25">
      <c r="A90" s="10" t="s">
        <v>17</v>
      </c>
      <c r="B90" s="10">
        <v>29</v>
      </c>
      <c r="C90" s="10">
        <v>84389.29</v>
      </c>
      <c r="D90" s="10">
        <v>5</v>
      </c>
    </row>
    <row r="91" spans="1:4" x14ac:dyDescent="0.25">
      <c r="A91" s="10" t="s">
        <v>17</v>
      </c>
      <c r="B91" s="10">
        <v>37</v>
      </c>
      <c r="C91" s="10">
        <v>122091.66</v>
      </c>
      <c r="D91" s="10">
        <v>6</v>
      </c>
    </row>
    <row r="92" spans="1:4" x14ac:dyDescent="0.25">
      <c r="A92" s="10" t="s">
        <v>17</v>
      </c>
      <c r="B92" s="10">
        <v>45</v>
      </c>
      <c r="C92" s="10">
        <v>136347.39000000001</v>
      </c>
      <c r="D92" s="10">
        <v>7</v>
      </c>
    </row>
    <row r="93" spans="1:4" x14ac:dyDescent="0.25">
      <c r="A93" s="10" t="s">
        <v>17</v>
      </c>
      <c r="B93" s="10">
        <v>32</v>
      </c>
      <c r="C93" s="10">
        <v>90161.53</v>
      </c>
      <c r="D93" s="10">
        <v>9</v>
      </c>
    </row>
    <row r="94" spans="1:4" x14ac:dyDescent="0.25">
      <c r="A94" s="10" t="s">
        <v>17</v>
      </c>
      <c r="B94" s="10">
        <v>66</v>
      </c>
      <c r="C94" s="10">
        <v>203214.17</v>
      </c>
      <c r="D94" s="10">
        <v>11</v>
      </c>
    </row>
    <row r="95" spans="1:4" x14ac:dyDescent="0.25">
      <c r="A95" s="10" t="s">
        <v>17</v>
      </c>
      <c r="B95" s="10">
        <v>52</v>
      </c>
      <c r="C95" s="10">
        <v>143661.99</v>
      </c>
      <c r="D95" s="10">
        <v>12</v>
      </c>
    </row>
    <row r="96" spans="1:4" x14ac:dyDescent="0.25">
      <c r="A96" s="10" t="s">
        <v>19</v>
      </c>
      <c r="B96" s="10">
        <v>26</v>
      </c>
      <c r="C96" s="10">
        <v>81145.320000000007</v>
      </c>
      <c r="D96" s="10">
        <v>1</v>
      </c>
    </row>
    <row r="97" spans="1:9" x14ac:dyDescent="0.25">
      <c r="A97" s="10" t="s">
        <v>19</v>
      </c>
      <c r="B97" s="10">
        <v>17</v>
      </c>
      <c r="C97" s="10">
        <v>54517.26</v>
      </c>
      <c r="D97" s="10">
        <v>3</v>
      </c>
    </row>
    <row r="98" spans="1:9" x14ac:dyDescent="0.25">
      <c r="A98" s="10" t="s">
        <v>19</v>
      </c>
      <c r="B98" s="10">
        <v>16</v>
      </c>
      <c r="C98" s="10">
        <v>60179.23</v>
      </c>
      <c r="D98" s="10">
        <v>4</v>
      </c>
    </row>
    <row r="99" spans="1:9" x14ac:dyDescent="0.25">
      <c r="A99" s="10" t="s">
        <v>19</v>
      </c>
      <c r="B99" s="10">
        <v>6</v>
      </c>
      <c r="C99" s="10">
        <v>22037.91</v>
      </c>
      <c r="D99" s="10">
        <v>6</v>
      </c>
    </row>
    <row r="100" spans="1:9" x14ac:dyDescent="0.25">
      <c r="A100" s="10" t="s">
        <v>19</v>
      </c>
      <c r="B100" s="10">
        <v>1</v>
      </c>
      <c r="C100" s="10">
        <v>2611.84</v>
      </c>
      <c r="D100" s="10">
        <v>8</v>
      </c>
    </row>
    <row r="101" spans="1:9" x14ac:dyDescent="0.25">
      <c r="A101" s="10" t="s">
        <v>19</v>
      </c>
      <c r="B101" s="10">
        <v>11</v>
      </c>
      <c r="C101" s="10">
        <v>38350.15</v>
      </c>
      <c r="D101" s="10">
        <v>9</v>
      </c>
    </row>
    <row r="102" spans="1:9" x14ac:dyDescent="0.25">
      <c r="A102" s="10" t="s">
        <v>19</v>
      </c>
      <c r="B102" s="10">
        <v>18</v>
      </c>
      <c r="C102" s="10">
        <v>67392.850000000006</v>
      </c>
      <c r="D102" s="10">
        <v>10</v>
      </c>
    </row>
    <row r="103" spans="1:9" x14ac:dyDescent="0.25">
      <c r="A103" s="10" t="s">
        <v>19</v>
      </c>
      <c r="B103" s="10">
        <v>36</v>
      </c>
      <c r="C103" s="10">
        <v>113682.45</v>
      </c>
      <c r="D103" s="10">
        <v>11</v>
      </c>
    </row>
    <row r="104" spans="1:9" x14ac:dyDescent="0.25">
      <c r="A104" s="10" t="s">
        <v>19</v>
      </c>
      <c r="B104" s="10">
        <v>6</v>
      </c>
      <c r="C104" s="10">
        <v>17193.060000000001</v>
      </c>
      <c r="D104" s="10">
        <v>12</v>
      </c>
    </row>
    <row r="107" spans="1:9" x14ac:dyDescent="0.25">
      <c r="B107" s="40" t="s">
        <v>423</v>
      </c>
      <c r="C107" s="40" t="s">
        <v>284</v>
      </c>
      <c r="D107"/>
      <c r="E107"/>
      <c r="F107"/>
      <c r="G107"/>
      <c r="H107"/>
      <c r="I107"/>
    </row>
    <row r="108" spans="1:9" x14ac:dyDescent="0.25">
      <c r="B108" s="40" t="s">
        <v>11</v>
      </c>
      <c r="C108" s="10" t="s">
        <v>18</v>
      </c>
      <c r="D108"/>
      <c r="E108"/>
      <c r="F108"/>
      <c r="G108"/>
      <c r="H108"/>
      <c r="I108"/>
    </row>
    <row r="109" spans="1:9" x14ac:dyDescent="0.25">
      <c r="B109" s="41">
        <v>1</v>
      </c>
      <c r="C109" s="42">
        <v>5.2495140210291405E-2</v>
      </c>
      <c r="D109"/>
      <c r="E109"/>
      <c r="F109"/>
      <c r="G109"/>
      <c r="H109"/>
      <c r="I109"/>
    </row>
    <row r="110" spans="1:9" x14ac:dyDescent="0.25">
      <c r="B110" s="41">
        <v>3</v>
      </c>
      <c r="C110" s="42">
        <v>5.6747135490898985E-2</v>
      </c>
      <c r="D110"/>
      <c r="E110"/>
      <c r="F110"/>
      <c r="G110"/>
      <c r="H110"/>
      <c r="I110"/>
    </row>
    <row r="111" spans="1:9" x14ac:dyDescent="0.25">
      <c r="B111" s="41">
        <v>4</v>
      </c>
      <c r="C111" s="42">
        <v>7.0323007423477094E-3</v>
      </c>
      <c r="D111"/>
      <c r="E111"/>
      <c r="F111"/>
      <c r="G111"/>
      <c r="H111"/>
      <c r="I111"/>
    </row>
    <row r="112" spans="1:9" x14ac:dyDescent="0.25">
      <c r="B112" s="41">
        <v>5</v>
      </c>
      <c r="C112" s="42">
        <v>7.6747087985951812E-2</v>
      </c>
      <c r="D112"/>
      <c r="E112"/>
      <c r="F112"/>
      <c r="G112"/>
      <c r="H112"/>
      <c r="I112"/>
    </row>
    <row r="113" spans="1:9" x14ac:dyDescent="0.25">
      <c r="B113" s="41">
        <v>6</v>
      </c>
      <c r="C113" s="42">
        <v>2.7461747257502424E-2</v>
      </c>
      <c r="D113"/>
      <c r="E113"/>
      <c r="F113"/>
      <c r="G113"/>
      <c r="H113"/>
      <c r="I113"/>
    </row>
    <row r="114" spans="1:9" x14ac:dyDescent="0.25">
      <c r="B114" s="41">
        <v>7</v>
      </c>
      <c r="C114" s="42">
        <v>4.0610242725407218E-2</v>
      </c>
      <c r="D114"/>
      <c r="E114"/>
      <c r="F114"/>
      <c r="G114"/>
      <c r="H114"/>
      <c r="I114"/>
    </row>
    <row r="115" spans="1:9" x14ac:dyDescent="0.25">
      <c r="B115" s="41">
        <v>8</v>
      </c>
      <c r="C115" s="42">
        <v>0.1960084147395213</v>
      </c>
      <c r="D115"/>
      <c r="E115"/>
      <c r="F115"/>
      <c r="G115"/>
      <c r="H115"/>
      <c r="I115"/>
    </row>
    <row r="116" spans="1:9" x14ac:dyDescent="0.25">
      <c r="B116" s="41">
        <v>9</v>
      </c>
      <c r="C116" s="42">
        <v>6.5008985269455338E-2</v>
      </c>
      <c r="D116"/>
      <c r="E116"/>
      <c r="F116"/>
      <c r="G116"/>
      <c r="H116"/>
      <c r="I116"/>
    </row>
    <row r="117" spans="1:9" x14ac:dyDescent="0.25">
      <c r="B117" s="41">
        <v>10</v>
      </c>
      <c r="C117" s="42">
        <v>9.044117329063027E-2</v>
      </c>
      <c r="D117"/>
      <c r="E117"/>
      <c r="F117"/>
      <c r="G117"/>
      <c r="H117"/>
      <c r="I117"/>
    </row>
    <row r="118" spans="1:9" x14ac:dyDescent="0.25">
      <c r="B118" s="41">
        <v>11</v>
      </c>
      <c r="C118" s="42">
        <v>0.31022547797427519</v>
      </c>
      <c r="D118"/>
      <c r="E118"/>
      <c r="F118"/>
      <c r="G118"/>
      <c r="H118"/>
      <c r="I118"/>
    </row>
    <row r="119" spans="1:9" x14ac:dyDescent="0.25">
      <c r="B119" s="41">
        <v>12</v>
      </c>
      <c r="C119" s="42">
        <v>7.7222294313718326E-2</v>
      </c>
      <c r="D119"/>
      <c r="E119"/>
      <c r="F119"/>
      <c r="G119"/>
      <c r="H119"/>
      <c r="I119"/>
    </row>
    <row r="120" spans="1:9" x14ac:dyDescent="0.25">
      <c r="B120"/>
      <c r="C120"/>
      <c r="D120"/>
      <c r="E120"/>
      <c r="F120"/>
      <c r="G120"/>
      <c r="H120"/>
      <c r="I120"/>
    </row>
    <row r="124" spans="1:9" ht="18" x14ac:dyDescent="0.25">
      <c r="A124" s="37" t="s">
        <v>424</v>
      </c>
      <c r="B124" s="39" t="s">
        <v>491</v>
      </c>
      <c r="C124" s="39"/>
      <c r="D124" s="39"/>
      <c r="E124" s="39"/>
      <c r="F124" s="39"/>
      <c r="G124" s="39"/>
      <c r="H124" s="39"/>
    </row>
    <row r="125" spans="1:9" x14ac:dyDescent="0.25">
      <c r="B125" s="39" t="s">
        <v>492</v>
      </c>
      <c r="C125" s="39"/>
      <c r="D125" s="39"/>
      <c r="E125" s="39"/>
      <c r="F125" s="39"/>
      <c r="G125" s="39"/>
      <c r="H125" s="39"/>
    </row>
    <row r="126" spans="1:9" x14ac:dyDescent="0.25">
      <c r="B126" s="39" t="s">
        <v>493</v>
      </c>
      <c r="C126" s="39"/>
      <c r="D126" s="39"/>
      <c r="E126" s="39"/>
      <c r="F126" s="39"/>
      <c r="G126" s="39"/>
      <c r="H126" s="39"/>
    </row>
    <row r="127" spans="1:9" x14ac:dyDescent="0.25">
      <c r="B127" s="39" t="s">
        <v>494</v>
      </c>
      <c r="C127" s="39"/>
      <c r="D127" s="39"/>
      <c r="E127" s="39"/>
      <c r="F127" s="39"/>
      <c r="G127" s="39"/>
      <c r="H127" s="39"/>
    </row>
    <row r="129" spans="1:10" ht="18" x14ac:dyDescent="0.25">
      <c r="A129" s="37" t="s">
        <v>418</v>
      </c>
      <c r="B129" s="39" t="s">
        <v>495</v>
      </c>
      <c r="C129" s="39"/>
      <c r="D129" s="39"/>
      <c r="E129" s="39"/>
      <c r="F129" s="39"/>
      <c r="G129" s="39"/>
      <c r="H129" s="39"/>
      <c r="I129" s="39"/>
      <c r="J129" s="39"/>
    </row>
    <row r="130" spans="1:10" x14ac:dyDescent="0.25">
      <c r="B130" s="39" t="s">
        <v>496</v>
      </c>
      <c r="C130" s="39"/>
      <c r="D130" s="39"/>
      <c r="E130" s="39"/>
      <c r="F130" s="39"/>
      <c r="G130" s="39"/>
      <c r="H130" s="39"/>
      <c r="I130" s="39"/>
      <c r="J130" s="39"/>
    </row>
  </sheetData>
  <mergeCells count="7">
    <mergeCell ref="A1:H1"/>
    <mergeCell ref="B129:J129"/>
    <mergeCell ref="B130:J130"/>
    <mergeCell ref="B124:H124"/>
    <mergeCell ref="B125:H125"/>
    <mergeCell ref="B126:H126"/>
    <mergeCell ref="B127:H12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40B6-AA22-441C-B241-AB25CB26474A}">
  <dimension ref="A1:H54"/>
  <sheetViews>
    <sheetView topLeftCell="A43" zoomScaleNormal="100" workbookViewId="0">
      <selection activeCell="E48" sqref="E48"/>
    </sheetView>
  </sheetViews>
  <sheetFormatPr defaultColWidth="8.7109375" defaultRowHeight="15.75" x14ac:dyDescent="0.25"/>
  <cols>
    <col min="1" max="1" width="23.7109375" style="6" customWidth="1"/>
    <col min="2" max="2" width="31.7109375" style="6" bestFit="1" customWidth="1"/>
    <col min="3" max="3" width="12" style="6" customWidth="1"/>
    <col min="4" max="4" width="18.140625" style="6" customWidth="1"/>
    <col min="5" max="5" width="16.85546875" style="6" customWidth="1"/>
    <col min="6" max="6" width="14.42578125" style="6" customWidth="1"/>
    <col min="7" max="7" width="23.42578125" style="6" bestFit="1" customWidth="1"/>
    <col min="8" max="8" width="19.28515625" style="6" customWidth="1"/>
    <col min="9" max="16384" width="8.7109375" style="6"/>
  </cols>
  <sheetData>
    <row r="1" spans="1:7" x14ac:dyDescent="0.25">
      <c r="A1" s="44" t="s">
        <v>432</v>
      </c>
      <c r="B1" s="44"/>
      <c r="C1" s="44"/>
      <c r="D1" s="44"/>
      <c r="E1" s="44"/>
      <c r="F1" s="44"/>
      <c r="G1" s="44"/>
    </row>
    <row r="2" spans="1:7" ht="12.75" customHeight="1" x14ac:dyDescent="0.25"/>
    <row r="3" spans="1:7" x14ac:dyDescent="0.25">
      <c r="A3" s="7" t="s">
        <v>384</v>
      </c>
    </row>
    <row r="30" spans="1:8" x14ac:dyDescent="0.25">
      <c r="A30" s="30" t="s">
        <v>425</v>
      </c>
      <c r="B30" s="30" t="s">
        <v>426</v>
      </c>
      <c r="C30" s="30" t="s">
        <v>427</v>
      </c>
      <c r="D30" s="30" t="s">
        <v>428</v>
      </c>
      <c r="E30" s="30" t="s">
        <v>10</v>
      </c>
      <c r="F30" s="30" t="s">
        <v>429</v>
      </c>
      <c r="G30" s="30" t="s">
        <v>430</v>
      </c>
      <c r="H30" s="30" t="s">
        <v>431</v>
      </c>
    </row>
    <row r="31" spans="1:8" x14ac:dyDescent="0.25">
      <c r="A31" s="10">
        <v>141</v>
      </c>
      <c r="B31" s="10">
        <v>26</v>
      </c>
      <c r="C31" s="10">
        <v>106</v>
      </c>
      <c r="D31" s="10">
        <v>1</v>
      </c>
      <c r="E31" s="10">
        <v>9327</v>
      </c>
      <c r="F31" s="10">
        <v>820689.54</v>
      </c>
      <c r="G31" s="10">
        <v>3168.69</v>
      </c>
      <c r="H31" s="10">
        <v>360.58</v>
      </c>
    </row>
    <row r="32" spans="1:8" x14ac:dyDescent="0.25">
      <c r="A32" s="10">
        <v>124</v>
      </c>
      <c r="B32" s="10">
        <v>17</v>
      </c>
      <c r="C32" s="10">
        <v>77</v>
      </c>
      <c r="D32" s="10">
        <v>1</v>
      </c>
      <c r="E32" s="10">
        <v>6366</v>
      </c>
      <c r="F32" s="10">
        <v>591827.34</v>
      </c>
      <c r="G32" s="10">
        <v>3287.93</v>
      </c>
      <c r="H32" s="10">
        <v>281.14999999999998</v>
      </c>
    </row>
    <row r="33" spans="1:8" x14ac:dyDescent="0.25">
      <c r="A33" s="10">
        <v>114</v>
      </c>
      <c r="B33" s="10">
        <v>5</v>
      </c>
      <c r="C33" s="10">
        <v>40</v>
      </c>
      <c r="D33" s="10">
        <v>1</v>
      </c>
      <c r="E33" s="10">
        <v>1926</v>
      </c>
      <c r="F33" s="10">
        <v>180585.07</v>
      </c>
      <c r="G33" s="10">
        <v>3283.36</v>
      </c>
      <c r="H33" s="10">
        <v>153.94999999999999</v>
      </c>
    </row>
    <row r="34" spans="1:8" x14ac:dyDescent="0.25">
      <c r="A34" s="10">
        <v>151</v>
      </c>
      <c r="B34" s="10">
        <v>4</v>
      </c>
      <c r="C34" s="10">
        <v>32</v>
      </c>
      <c r="D34" s="10">
        <v>1</v>
      </c>
      <c r="E34" s="10">
        <v>1775</v>
      </c>
      <c r="F34" s="10">
        <v>177913.95</v>
      </c>
      <c r="G34" s="10">
        <v>3706.54</v>
      </c>
      <c r="H34" s="10">
        <v>128.46</v>
      </c>
    </row>
    <row r="35" spans="1:8" x14ac:dyDescent="0.25">
      <c r="A35" s="10">
        <v>119</v>
      </c>
      <c r="B35" s="10">
        <v>4</v>
      </c>
      <c r="C35" s="10">
        <v>43</v>
      </c>
      <c r="D35" s="10">
        <v>1</v>
      </c>
      <c r="E35" s="10">
        <v>1832</v>
      </c>
      <c r="F35" s="10">
        <v>158573.12</v>
      </c>
      <c r="G35" s="10">
        <v>2991.95</v>
      </c>
      <c r="H35" s="10">
        <v>134.16</v>
      </c>
    </row>
    <row r="36" spans="1:8" x14ac:dyDescent="0.25">
      <c r="A36" s="10">
        <v>148</v>
      </c>
      <c r="B36" s="10">
        <v>5</v>
      </c>
      <c r="C36" s="10">
        <v>37</v>
      </c>
      <c r="D36" s="10">
        <v>1</v>
      </c>
      <c r="E36" s="10">
        <v>1524</v>
      </c>
      <c r="F36" s="10">
        <v>156251.03</v>
      </c>
      <c r="G36" s="10">
        <v>3633.74</v>
      </c>
      <c r="H36" s="10">
        <v>150.53</v>
      </c>
    </row>
    <row r="37" spans="1:8" x14ac:dyDescent="0.25">
      <c r="A37" s="10">
        <v>323</v>
      </c>
      <c r="B37" s="10">
        <v>5</v>
      </c>
      <c r="C37" s="10">
        <v>42</v>
      </c>
      <c r="D37" s="10">
        <v>1</v>
      </c>
      <c r="E37" s="10">
        <v>1691</v>
      </c>
      <c r="F37" s="10">
        <v>154622.07999999999</v>
      </c>
      <c r="G37" s="10">
        <v>3361.35</v>
      </c>
      <c r="H37" s="10">
        <v>175.71</v>
      </c>
    </row>
    <row r="38" spans="1:8" x14ac:dyDescent="0.25">
      <c r="A38" s="10">
        <v>131</v>
      </c>
      <c r="B38" s="10">
        <v>4</v>
      </c>
      <c r="C38" s="10">
        <v>41</v>
      </c>
      <c r="D38" s="10">
        <v>1</v>
      </c>
      <c r="E38" s="10">
        <v>1631</v>
      </c>
      <c r="F38" s="10">
        <v>149085.15</v>
      </c>
      <c r="G38" s="10">
        <v>3042.55</v>
      </c>
      <c r="H38" s="10">
        <v>129.75</v>
      </c>
    </row>
    <row r="39" spans="1:8" x14ac:dyDescent="0.25">
      <c r="A39" s="10">
        <v>187</v>
      </c>
      <c r="B39" s="10">
        <v>3</v>
      </c>
      <c r="C39" s="10">
        <v>37</v>
      </c>
      <c r="D39" s="10">
        <v>1</v>
      </c>
      <c r="E39" s="10">
        <v>1778</v>
      </c>
      <c r="F39" s="10">
        <v>148410.09</v>
      </c>
      <c r="G39" s="10">
        <v>2910</v>
      </c>
      <c r="H39" s="10">
        <v>108.49</v>
      </c>
    </row>
    <row r="40" spans="1:8" x14ac:dyDescent="0.25">
      <c r="A40" s="10">
        <v>450</v>
      </c>
      <c r="B40" s="10">
        <v>4</v>
      </c>
      <c r="C40" s="10">
        <v>39</v>
      </c>
      <c r="D40" s="10">
        <v>1</v>
      </c>
      <c r="E40" s="10">
        <v>1656</v>
      </c>
      <c r="F40" s="10">
        <v>143536.26999999999</v>
      </c>
      <c r="G40" s="10">
        <v>3588.41</v>
      </c>
      <c r="H40" s="10">
        <v>184.97</v>
      </c>
    </row>
    <row r="43" spans="1:8" ht="18" x14ac:dyDescent="0.25">
      <c r="A43" s="38" t="s">
        <v>424</v>
      </c>
      <c r="B43" s="38"/>
      <c r="C43" s="38"/>
      <c r="D43" s="38"/>
    </row>
    <row r="44" spans="1:8" x14ac:dyDescent="0.25">
      <c r="A44" s="39" t="s">
        <v>490</v>
      </c>
      <c r="B44" s="39"/>
      <c r="C44" s="39"/>
      <c r="D44" s="39"/>
    </row>
    <row r="45" spans="1:8" x14ac:dyDescent="0.25">
      <c r="A45" s="39" t="s">
        <v>489</v>
      </c>
      <c r="B45" s="39"/>
      <c r="C45" s="39"/>
      <c r="D45" s="39"/>
    </row>
    <row r="46" spans="1:8" x14ac:dyDescent="0.25">
      <c r="A46" s="39" t="s">
        <v>488</v>
      </c>
      <c r="B46" s="39"/>
      <c r="C46" s="39"/>
      <c r="D46" s="39"/>
    </row>
    <row r="47" spans="1:8" x14ac:dyDescent="0.25">
      <c r="A47" s="39" t="s">
        <v>487</v>
      </c>
      <c r="B47" s="39"/>
      <c r="C47" s="39"/>
      <c r="D47" s="39"/>
    </row>
    <row r="50" spans="1:7" ht="18" x14ac:dyDescent="0.25">
      <c r="A50" s="36" t="s">
        <v>502</v>
      </c>
      <c r="B50" s="39" t="s">
        <v>433</v>
      </c>
      <c r="C50" s="39"/>
    </row>
    <row r="51" spans="1:7" ht="18" x14ac:dyDescent="0.25">
      <c r="A51" s="47"/>
    </row>
    <row r="52" spans="1:7" x14ac:dyDescent="0.25">
      <c r="B52" s="39" t="s">
        <v>434</v>
      </c>
      <c r="C52" s="39"/>
      <c r="D52" s="39"/>
      <c r="E52" s="39"/>
      <c r="F52" s="39"/>
      <c r="G52" s="39"/>
    </row>
    <row r="53" spans="1:7" x14ac:dyDescent="0.25">
      <c r="B53" s="39" t="s">
        <v>435</v>
      </c>
      <c r="C53" s="39"/>
      <c r="D53" s="39"/>
      <c r="E53" s="39"/>
      <c r="F53" s="39"/>
      <c r="G53" s="39"/>
    </row>
    <row r="54" spans="1:7" x14ac:dyDescent="0.25">
      <c r="B54" s="39"/>
      <c r="C54" s="39"/>
      <c r="D54" s="39"/>
      <c r="E54" s="39"/>
      <c r="F54" s="39"/>
      <c r="G54" s="39"/>
    </row>
  </sheetData>
  <mergeCells count="10">
    <mergeCell ref="B54:G54"/>
    <mergeCell ref="B50:C50"/>
    <mergeCell ref="B52:G52"/>
    <mergeCell ref="B53:G53"/>
    <mergeCell ref="A1:G1"/>
    <mergeCell ref="A43:D43"/>
    <mergeCell ref="A44:D44"/>
    <mergeCell ref="A45:D45"/>
    <mergeCell ref="A46:D46"/>
    <mergeCell ref="A47:D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EDA - 1</vt:lpstr>
      <vt:lpstr>EDA-2</vt:lpstr>
      <vt:lpstr>EDA-3</vt:lpstr>
      <vt:lpstr>EDA-4</vt:lpstr>
      <vt:lpstr>EDA 5</vt:lpstr>
      <vt:lpstr>EDA 6</vt:lpstr>
      <vt:lpstr>EDA-7</vt:lpstr>
      <vt:lpstr>EDA-8</vt:lpstr>
      <vt:lpstr>EDA 9</vt:lpstr>
      <vt:lpstr>EDA 10</vt:lpstr>
      <vt:lpstr>EDA 11</vt:lpstr>
      <vt:lpstr>EDA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2023-08-04T05:33:23Z</dcterms:created>
  <dcterms:modified xsi:type="dcterms:W3CDTF">2023-08-10T17:49:33Z</dcterms:modified>
</cp:coreProperties>
</file>