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5370EED2-88FF-4506-AC3A-5826FDECED83}" xr6:coauthVersionLast="47" xr6:coauthVersionMax="47" xr10:uidLastSave="{00000000-0000-0000-0000-000000000000}"/>
  <bookViews>
    <workbookView xWindow="-120" yWindow="-120" windowWidth="29040" windowHeight="15720" xr2:uid="{E48F6051-B569-4ADF-856B-4ED8D1A8F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4" i="1" l="1"/>
  <c r="Y24" i="1"/>
  <c r="AA23" i="1"/>
  <c r="Y23" i="1"/>
  <c r="AA22" i="1"/>
  <c r="Y22" i="1"/>
  <c r="AA21" i="1"/>
  <c r="Y21" i="1"/>
  <c r="T24" i="1"/>
  <c r="R24" i="1"/>
  <c r="T23" i="1"/>
  <c r="R23" i="1"/>
  <c r="T22" i="1"/>
  <c r="R22" i="1"/>
  <c r="T21" i="1"/>
  <c r="R21" i="1"/>
  <c r="AA6" i="1"/>
  <c r="M24" i="1"/>
  <c r="M23" i="1"/>
  <c r="M22" i="1"/>
  <c r="K22" i="1"/>
  <c r="T6" i="1"/>
  <c r="F24" i="1"/>
  <c r="F23" i="1"/>
  <c r="F22" i="1"/>
  <c r="D22" i="1"/>
  <c r="M9" i="1"/>
  <c r="M8" i="1"/>
  <c r="M7" i="1"/>
  <c r="M6" i="1"/>
  <c r="M10" i="1" s="1"/>
  <c r="M12" i="1" s="1"/>
  <c r="F9" i="1"/>
  <c r="F8" i="1"/>
  <c r="F7" i="1"/>
  <c r="F6" i="1"/>
  <c r="F10" i="1" l="1"/>
  <c r="F12" i="1" s="1"/>
  <c r="W8" i="1"/>
  <c r="P8" i="1"/>
  <c r="W7" i="1"/>
  <c r="P7" i="1"/>
  <c r="D24" i="1" l="1"/>
  <c r="T8" i="1"/>
  <c r="D23" i="1"/>
  <c r="T7" i="1"/>
  <c r="AA7" i="1"/>
  <c r="K23" i="1"/>
  <c r="AA8" i="1"/>
  <c r="K24" i="1"/>
  <c r="T9" i="1" l="1"/>
  <c r="T11" i="1" s="1"/>
  <c r="E33" i="1" s="1"/>
  <c r="AA9" i="1"/>
  <c r="AA11" i="1" s="1"/>
  <c r="E18" i="1" l="1"/>
  <c r="E24" i="1" s="1"/>
  <c r="G24" i="1" s="1"/>
  <c r="L18" i="1"/>
  <c r="L33" i="1"/>
  <c r="E22" i="1"/>
  <c r="G22" i="1" s="1"/>
  <c r="E23" i="1" l="1"/>
  <c r="G23" i="1" s="1"/>
  <c r="L23" i="1"/>
  <c r="N23" i="1" s="1"/>
  <c r="L22" i="1"/>
  <c r="N22" i="1" s="1"/>
  <c r="L24" i="1"/>
  <c r="N24" i="1" s="1"/>
  <c r="AA18" i="1"/>
  <c r="T18" i="1"/>
  <c r="Z22" i="1" l="1"/>
  <c r="AB22" i="1" s="1"/>
  <c r="Z21" i="1"/>
  <c r="AB21" i="1" s="1"/>
  <c r="Z24" i="1"/>
  <c r="AB24" i="1" s="1"/>
  <c r="Z23" i="1"/>
  <c r="AB23" i="1" s="1"/>
  <c r="S21" i="1"/>
  <c r="U21" i="1" s="1"/>
  <c r="S23" i="1"/>
  <c r="U23" i="1" s="1"/>
  <c r="S22" i="1"/>
  <c r="U22" i="1" s="1"/>
  <c r="S24" i="1"/>
  <c r="U24" i="1" s="1"/>
</calcChain>
</file>

<file path=xl/sharedStrings.xml><?xml version="1.0" encoding="utf-8"?>
<sst xmlns="http://schemas.openxmlformats.org/spreadsheetml/2006/main" count="128" uniqueCount="39">
  <si>
    <t>From</t>
  </si>
  <si>
    <t>To</t>
  </si>
  <si>
    <t>Weight</t>
  </si>
  <si>
    <t>x</t>
  </si>
  <si>
    <t>A</t>
  </si>
  <si>
    <t>Node 1</t>
  </si>
  <si>
    <t>Node 2</t>
  </si>
  <si>
    <t>Node 3</t>
  </si>
  <si>
    <t>Signal</t>
  </si>
  <si>
    <t>(1/(1+exp(-x))=</t>
  </si>
  <si>
    <t>B</t>
  </si>
  <si>
    <t xml:space="preserve"> .875 *(1-.875)*(.800-.875)</t>
  </si>
  <si>
    <t xml:space="preserve"> </t>
  </si>
  <si>
    <t>Adjustments</t>
  </si>
  <si>
    <t>Flow</t>
  </si>
  <si>
    <t>Adjustment</t>
  </si>
  <si>
    <t>Old Weight</t>
  </si>
  <si>
    <t>New Weight</t>
  </si>
  <si>
    <t>xx</t>
  </si>
  <si>
    <t xml:space="preserve"> .789182*(1-.789182)*(.9*(-.008204115)+(-0.85)*0.007656536)</t>
  </si>
  <si>
    <t>z</t>
  </si>
  <si>
    <t>X</t>
  </si>
  <si>
    <t xml:space="preserve"> .817574*(1-.817574)*.9*(-.008204115)</t>
  </si>
  <si>
    <t xml:space="preserve">OUTPUT LAYER1 </t>
  </si>
  <si>
    <t>OUTPUT LAYER2</t>
  </si>
  <si>
    <t>HIDDEN LAYER1</t>
  </si>
  <si>
    <t>HIDDEN LAYER2</t>
  </si>
  <si>
    <t>Learning factor = 0.1</t>
  </si>
  <si>
    <t>DIFFERENCE = Actual - Predicted</t>
  </si>
  <si>
    <t>Predicted = 0.875</t>
  </si>
  <si>
    <t>Predicted = 0.134</t>
  </si>
  <si>
    <t>Actual = 0.2</t>
  </si>
  <si>
    <t>Actual = 0.8</t>
  </si>
  <si>
    <t>INPUT</t>
  </si>
  <si>
    <t>OUTPUT</t>
  </si>
  <si>
    <t xml:space="preserve">SHREEYA KOKATE </t>
  </si>
  <si>
    <t>CWID : 20005256</t>
  </si>
  <si>
    <t>FORMULAE USED:</t>
  </si>
  <si>
    <t>f(net - z) = 1/(1 + e^-x)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</si>
</sst>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164" fontId="4" fillId="0" borderId="0" xfId="0" applyNumberFormat="1" applyFont="1" applyAlignment="1">
      <alignment horizontal="left"/>
    </xf>
    <xf numFmtId="0" fontId="2" fillId="4" borderId="3" xfId="0" applyFont="1" applyFill="1" applyBorder="1"/>
    <xf numFmtId="0" fontId="2" fillId="4" borderId="4" xfId="0" applyFont="1" applyFill="1" applyBorder="1"/>
    <xf numFmtId="164" fontId="2" fillId="4" borderId="5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5838-1AF9-46FB-8DA2-8067387CC987}">
  <dimension ref="A1:AB45"/>
  <sheetViews>
    <sheetView tabSelected="1" topLeftCell="A22" zoomScale="85" zoomScaleNormal="85" workbookViewId="0">
      <selection activeCell="F44" sqref="F44"/>
    </sheetView>
  </sheetViews>
  <sheetFormatPr defaultRowHeight="15" x14ac:dyDescent="0.25"/>
  <cols>
    <col min="5" max="5" width="17.42578125" customWidth="1"/>
    <col min="6" max="6" width="15.7109375" customWidth="1"/>
    <col min="7" max="7" width="17.7109375" customWidth="1"/>
    <col min="8" max="8" width="13" customWidth="1"/>
    <col min="10" max="10" width="10.7109375" customWidth="1"/>
    <col min="11" max="11" width="13.85546875" customWidth="1"/>
    <col min="12" max="12" width="16.85546875" customWidth="1"/>
    <col min="13" max="13" width="16.5703125" customWidth="1"/>
    <col min="14" max="14" width="18.85546875" customWidth="1"/>
    <col min="15" max="15" width="12.85546875" customWidth="1"/>
    <col min="17" max="17" width="11.28515625" customWidth="1"/>
    <col min="18" max="18" width="14.42578125" customWidth="1"/>
    <col min="19" max="19" width="17" customWidth="1"/>
    <col min="20" max="20" width="18.7109375" customWidth="1"/>
    <col min="21" max="21" width="20.42578125" customWidth="1"/>
    <col min="26" max="26" width="16.85546875" customWidth="1"/>
    <col min="27" max="27" width="17.28515625" customWidth="1"/>
    <col min="28" max="28" width="18.140625" customWidth="1"/>
  </cols>
  <sheetData>
    <row r="1" spans="1:27" ht="31.5" x14ac:dyDescent="0.5">
      <c r="A1" s="18" t="s">
        <v>35</v>
      </c>
      <c r="B1" s="19"/>
    </row>
    <row r="2" spans="1:27" ht="31.5" x14ac:dyDescent="0.5">
      <c r="A2" s="18" t="s">
        <v>36</v>
      </c>
      <c r="B2" s="19"/>
    </row>
    <row r="3" spans="1:27" x14ac:dyDescent="0.25">
      <c r="A3" s="17"/>
    </row>
    <row r="5" spans="1:27" ht="18" x14ac:dyDescent="0.25">
      <c r="B5" s="7" t="s">
        <v>33</v>
      </c>
      <c r="C5" s="7" t="s">
        <v>0</v>
      </c>
      <c r="D5" s="7" t="s">
        <v>1</v>
      </c>
      <c r="E5" s="7" t="s">
        <v>2</v>
      </c>
      <c r="F5" s="7" t="s">
        <v>34</v>
      </c>
      <c r="I5" s="7" t="s">
        <v>33</v>
      </c>
      <c r="J5" s="7" t="s">
        <v>0</v>
      </c>
      <c r="K5" s="7" t="s">
        <v>1</v>
      </c>
      <c r="L5" s="7" t="s">
        <v>2</v>
      </c>
      <c r="M5" s="7" t="s">
        <v>34</v>
      </c>
      <c r="P5" s="7" t="s">
        <v>33</v>
      </c>
      <c r="Q5" s="7" t="s">
        <v>0</v>
      </c>
      <c r="R5" s="7" t="s">
        <v>1</v>
      </c>
      <c r="S5" s="7" t="s">
        <v>2</v>
      </c>
      <c r="T5" s="7" t="s">
        <v>34</v>
      </c>
      <c r="W5" s="7" t="s">
        <v>33</v>
      </c>
      <c r="X5" s="7" t="s">
        <v>0</v>
      </c>
      <c r="Y5" s="7" t="s">
        <v>1</v>
      </c>
      <c r="Z5" s="7" t="s">
        <v>2</v>
      </c>
      <c r="AA5" s="7" t="s">
        <v>34</v>
      </c>
    </row>
    <row r="6" spans="1:27" x14ac:dyDescent="0.25">
      <c r="B6" s="4">
        <v>1</v>
      </c>
      <c r="C6" s="4" t="s">
        <v>3</v>
      </c>
      <c r="D6" s="4" t="s">
        <v>4</v>
      </c>
      <c r="E6" s="4">
        <v>0.5</v>
      </c>
      <c r="F6" s="4">
        <f>B6*E6</f>
        <v>0.5</v>
      </c>
      <c r="I6" s="4">
        <v>1</v>
      </c>
      <c r="J6" s="4" t="s">
        <v>3</v>
      </c>
      <c r="K6" s="4" t="s">
        <v>10</v>
      </c>
      <c r="L6" s="4">
        <v>0.7</v>
      </c>
      <c r="M6" s="4">
        <f>I6*L6</f>
        <v>0.7</v>
      </c>
      <c r="P6" s="4">
        <v>1</v>
      </c>
      <c r="Q6" s="5" t="s">
        <v>18</v>
      </c>
      <c r="R6" s="5" t="s">
        <v>3</v>
      </c>
      <c r="S6" s="4">
        <v>0.5</v>
      </c>
      <c r="T6" s="4">
        <f>P6*S6</f>
        <v>0.5</v>
      </c>
      <c r="W6" s="4">
        <v>1</v>
      </c>
      <c r="X6" s="5" t="s">
        <v>18</v>
      </c>
      <c r="Y6" s="5" t="s">
        <v>20</v>
      </c>
      <c r="Z6" s="4">
        <v>-0.5</v>
      </c>
      <c r="AA6" s="4">
        <f>W6*Z6</f>
        <v>-0.5</v>
      </c>
    </row>
    <row r="7" spans="1:27" x14ac:dyDescent="0.25">
      <c r="B7" s="4">
        <v>0.4</v>
      </c>
      <c r="C7" s="4" t="s">
        <v>5</v>
      </c>
      <c r="D7" s="4" t="s">
        <v>4</v>
      </c>
      <c r="E7" s="4">
        <v>0.6</v>
      </c>
      <c r="F7" s="4">
        <f>B7*E7</f>
        <v>0.24</v>
      </c>
      <c r="I7" s="4">
        <v>0.4</v>
      </c>
      <c r="J7" s="4" t="s">
        <v>5</v>
      </c>
      <c r="K7" s="4" t="s">
        <v>10</v>
      </c>
      <c r="L7" s="4">
        <v>0.9</v>
      </c>
      <c r="M7" s="4">
        <f>I7*L7</f>
        <v>0.36000000000000004</v>
      </c>
      <c r="P7" s="4">
        <f>F12</f>
        <v>0.78918170652225295</v>
      </c>
      <c r="Q7" s="5" t="s">
        <v>4</v>
      </c>
      <c r="R7" s="5" t="s">
        <v>3</v>
      </c>
      <c r="S7" s="4">
        <v>0.9</v>
      </c>
      <c r="T7" s="4">
        <f>P7*S7</f>
        <v>0.71026353587002766</v>
      </c>
      <c r="W7" s="4">
        <f>F12</f>
        <v>0.78918170652225295</v>
      </c>
      <c r="X7" s="5" t="s">
        <v>4</v>
      </c>
      <c r="Y7" s="5" t="s">
        <v>20</v>
      </c>
      <c r="Z7" s="4">
        <v>-0.85</v>
      </c>
      <c r="AA7" s="4">
        <f>W7*Z7</f>
        <v>-0.67080445054391502</v>
      </c>
    </row>
    <row r="8" spans="1:27" x14ac:dyDescent="0.25">
      <c r="B8" s="4">
        <v>0.2</v>
      </c>
      <c r="C8" s="4" t="s">
        <v>6</v>
      </c>
      <c r="D8" s="4" t="s">
        <v>4</v>
      </c>
      <c r="E8" s="4">
        <v>0.8</v>
      </c>
      <c r="F8" s="4">
        <f>B8*E8</f>
        <v>0.16000000000000003</v>
      </c>
      <c r="I8" s="4">
        <v>0.2</v>
      </c>
      <c r="J8" s="4" t="s">
        <v>6</v>
      </c>
      <c r="K8" s="4" t="s">
        <v>10</v>
      </c>
      <c r="L8" s="4">
        <v>0.8</v>
      </c>
      <c r="M8" s="4">
        <f>I8*L8</f>
        <v>0.16000000000000003</v>
      </c>
      <c r="P8" s="4">
        <f>M12</f>
        <v>0.81757447619364365</v>
      </c>
      <c r="Q8" s="5" t="s">
        <v>10</v>
      </c>
      <c r="R8" s="5" t="s">
        <v>3</v>
      </c>
      <c r="S8" s="4">
        <v>0.9</v>
      </c>
      <c r="T8" s="4">
        <f>P8*S8</f>
        <v>0.73581702857427933</v>
      </c>
      <c r="W8" s="4">
        <f>M12</f>
        <v>0.81757447619364365</v>
      </c>
      <c r="X8" s="5" t="s">
        <v>10</v>
      </c>
      <c r="Y8" s="5" t="s">
        <v>20</v>
      </c>
      <c r="Z8" s="4">
        <v>-0.85</v>
      </c>
      <c r="AA8" s="4">
        <f>W8*Z8</f>
        <v>-0.69493830476459706</v>
      </c>
    </row>
    <row r="9" spans="1:27" ht="15.75" thickBot="1" x14ac:dyDescent="0.3">
      <c r="B9" s="4">
        <v>0.7</v>
      </c>
      <c r="C9" s="4" t="s">
        <v>7</v>
      </c>
      <c r="D9" s="4" t="s">
        <v>4</v>
      </c>
      <c r="E9" s="4">
        <v>0.6</v>
      </c>
      <c r="F9" s="4">
        <f>B9*E9</f>
        <v>0.42</v>
      </c>
      <c r="I9" s="4">
        <v>0.7</v>
      </c>
      <c r="J9" s="4" t="s">
        <v>7</v>
      </c>
      <c r="K9" s="4" t="s">
        <v>10</v>
      </c>
      <c r="L9" s="4">
        <v>0.4</v>
      </c>
      <c r="M9" s="4">
        <f>I9*L9</f>
        <v>0.27999999999999997</v>
      </c>
      <c r="T9" s="15">
        <f>SUM(T5:T8)</f>
        <v>1.9460805644443071</v>
      </c>
      <c r="AA9" s="15">
        <f>SUM(AA5:AA8)</f>
        <v>-1.8657427553085122</v>
      </c>
    </row>
    <row r="10" spans="1:27" ht="15.75" thickBot="1" x14ac:dyDescent="0.3">
      <c r="F10" s="15">
        <f>SUM(F6:F9)</f>
        <v>1.32</v>
      </c>
      <c r="M10" s="15">
        <f>SUM(M6:M9)</f>
        <v>1.5000000000000002</v>
      </c>
    </row>
    <row r="11" spans="1:27" ht="15.75" thickBot="1" x14ac:dyDescent="0.3">
      <c r="S11" s="1" t="s">
        <v>8</v>
      </c>
      <c r="T11" s="16">
        <f>(1/(1+EXP(-T9)))</f>
        <v>0.87501863799205082</v>
      </c>
      <c r="X11" s="1"/>
      <c r="Z11" s="1" t="s">
        <v>8</v>
      </c>
      <c r="AA11" s="16">
        <f>(1/(1+EXP(-AA9)))</f>
        <v>0.13403509016955145</v>
      </c>
    </row>
    <row r="12" spans="1:27" ht="15.75" thickBot="1" x14ac:dyDescent="0.3">
      <c r="C12" s="1" t="s">
        <v>8</v>
      </c>
      <c r="D12" t="s">
        <v>9</v>
      </c>
      <c r="F12" s="16">
        <f>(1/(1+EXP(-F10)))</f>
        <v>0.78918170652225295</v>
      </c>
      <c r="J12" s="1"/>
      <c r="L12" s="1" t="s">
        <v>8</v>
      </c>
      <c r="M12" s="16">
        <f>(1/(1+EXP(-M10)))</f>
        <v>0.81757447619364365</v>
      </c>
    </row>
    <row r="17" spans="2:28" ht="18" x14ac:dyDescent="0.25">
      <c r="B17" s="9" t="s">
        <v>23</v>
      </c>
      <c r="C17" s="10"/>
      <c r="I17" s="9" t="s">
        <v>24</v>
      </c>
      <c r="J17" s="10"/>
      <c r="K17" s="10"/>
      <c r="L17" s="10"/>
      <c r="M17" s="10"/>
      <c r="N17" s="10"/>
      <c r="O17" s="10"/>
      <c r="P17" s="9" t="s">
        <v>25</v>
      </c>
      <c r="Q17" s="10"/>
      <c r="R17" s="10"/>
      <c r="S17" s="10"/>
      <c r="T17" s="10"/>
      <c r="U17" s="10"/>
      <c r="V17" s="10"/>
      <c r="W17" s="9" t="s">
        <v>26</v>
      </c>
      <c r="X17" s="10"/>
    </row>
    <row r="18" spans="2:28" x14ac:dyDescent="0.25">
      <c r="B18" s="2" t="s">
        <v>11</v>
      </c>
      <c r="E18" s="2">
        <f>C$30*(1-C$30)*(F$30-C$30)</f>
        <v>0</v>
      </c>
      <c r="G18" s="2" t="s">
        <v>12</v>
      </c>
      <c r="I18" s="2" t="s">
        <v>19</v>
      </c>
      <c r="L18" s="2">
        <f>J$30*(1-J$30)*(M$30-J$30)</f>
        <v>0</v>
      </c>
      <c r="N18" s="2" t="s">
        <v>12</v>
      </c>
      <c r="P18" s="2" t="s">
        <v>19</v>
      </c>
      <c r="T18" s="2">
        <f>F12*(1-F12)*(E18*S7+L18*Z7)</f>
        <v>0</v>
      </c>
      <c r="W18" s="2" t="s">
        <v>22</v>
      </c>
      <c r="AA18" s="2">
        <f>M12*(1-M12)*(E18*S8+L18*Z8)</f>
        <v>0</v>
      </c>
    </row>
    <row r="20" spans="2:28" ht="18" x14ac:dyDescent="0.25">
      <c r="B20" s="2" t="s">
        <v>13</v>
      </c>
      <c r="I20" s="2"/>
      <c r="P20" s="8" t="s">
        <v>0</v>
      </c>
      <c r="Q20" s="8" t="s">
        <v>1</v>
      </c>
      <c r="R20" s="8" t="s">
        <v>14</v>
      </c>
      <c r="S20" s="8" t="s">
        <v>15</v>
      </c>
      <c r="T20" s="8" t="s">
        <v>16</v>
      </c>
      <c r="U20" s="8" t="s">
        <v>17</v>
      </c>
      <c r="W20" s="8" t="s">
        <v>0</v>
      </c>
      <c r="X20" s="8" t="s">
        <v>1</v>
      </c>
      <c r="Y20" s="8" t="s">
        <v>14</v>
      </c>
      <c r="Z20" s="8" t="s">
        <v>15</v>
      </c>
      <c r="AA20" s="8" t="s">
        <v>16</v>
      </c>
      <c r="AB20" s="8" t="s">
        <v>17</v>
      </c>
    </row>
    <row r="21" spans="2:28" ht="18" x14ac:dyDescent="0.25">
      <c r="B21" s="8" t="s">
        <v>0</v>
      </c>
      <c r="C21" s="8" t="s">
        <v>1</v>
      </c>
      <c r="D21" s="8" t="s">
        <v>14</v>
      </c>
      <c r="E21" s="8" t="s">
        <v>15</v>
      </c>
      <c r="F21" s="8" t="s">
        <v>16</v>
      </c>
      <c r="G21" s="8" t="s">
        <v>17</v>
      </c>
      <c r="I21" s="8" t="s">
        <v>0</v>
      </c>
      <c r="J21" s="8" t="s">
        <v>1</v>
      </c>
      <c r="K21" s="8" t="s">
        <v>14</v>
      </c>
      <c r="L21" s="8" t="s">
        <v>15</v>
      </c>
      <c r="M21" s="8" t="s">
        <v>16</v>
      </c>
      <c r="N21" s="8" t="s">
        <v>17</v>
      </c>
      <c r="P21" s="5" t="s">
        <v>21</v>
      </c>
      <c r="Q21" s="4" t="s">
        <v>4</v>
      </c>
      <c r="R21" s="4">
        <f>B6</f>
        <v>1</v>
      </c>
      <c r="S21" s="6">
        <f>$T$18*$E$32*R21</f>
        <v>0</v>
      </c>
      <c r="T21" s="4">
        <f>E6</f>
        <v>0.5</v>
      </c>
      <c r="U21" s="4">
        <f>T21+S21</f>
        <v>0.5</v>
      </c>
      <c r="W21" s="5" t="s">
        <v>21</v>
      </c>
      <c r="X21" s="4" t="s">
        <v>10</v>
      </c>
      <c r="Y21" s="4">
        <f>I6</f>
        <v>1</v>
      </c>
      <c r="Z21" s="6">
        <f>$AA$18*$L$32*Y21</f>
        <v>0</v>
      </c>
      <c r="AA21" s="4">
        <f>L6</f>
        <v>0.7</v>
      </c>
      <c r="AB21" s="4">
        <f>AA21+Z21</f>
        <v>0.7</v>
      </c>
    </row>
    <row r="22" spans="2:28" x14ac:dyDescent="0.25">
      <c r="B22" s="5" t="s">
        <v>18</v>
      </c>
      <c r="C22" s="5" t="s">
        <v>3</v>
      </c>
      <c r="D22" s="4">
        <f>P6</f>
        <v>1</v>
      </c>
      <c r="E22" s="4">
        <f>$E$32*$E$18*D22</f>
        <v>0</v>
      </c>
      <c r="F22" s="4">
        <f>S6</f>
        <v>0.5</v>
      </c>
      <c r="G22" s="4">
        <f>F22+E22</f>
        <v>0.5</v>
      </c>
      <c r="I22" s="5" t="s">
        <v>18</v>
      </c>
      <c r="J22" s="5" t="s">
        <v>20</v>
      </c>
      <c r="K22" s="4">
        <f>W6</f>
        <v>1</v>
      </c>
      <c r="L22" s="4">
        <f>$E$32*$L$18*K22</f>
        <v>0</v>
      </c>
      <c r="M22" s="4">
        <f>Z6</f>
        <v>-0.5</v>
      </c>
      <c r="N22" s="4">
        <f>M22+L22</f>
        <v>-0.5</v>
      </c>
      <c r="P22" s="4" t="s">
        <v>5</v>
      </c>
      <c r="Q22" s="4" t="s">
        <v>4</v>
      </c>
      <c r="R22" s="4">
        <f>B7</f>
        <v>0.4</v>
      </c>
      <c r="S22" s="6">
        <f>$T$18*$E$32*R22</f>
        <v>0</v>
      </c>
      <c r="T22" s="4">
        <f>E7</f>
        <v>0.6</v>
      </c>
      <c r="U22" s="4">
        <f>T22+S22</f>
        <v>0.6</v>
      </c>
      <c r="W22" s="4" t="s">
        <v>5</v>
      </c>
      <c r="X22" s="4" t="s">
        <v>10</v>
      </c>
      <c r="Y22" s="4">
        <f>I7</f>
        <v>0.4</v>
      </c>
      <c r="Z22" s="6">
        <f>$AA$18*$L$32*Y22</f>
        <v>0</v>
      </c>
      <c r="AA22" s="4">
        <f>L7</f>
        <v>0.9</v>
      </c>
      <c r="AB22" s="4">
        <f>AA22+Z22</f>
        <v>0.9</v>
      </c>
    </row>
    <row r="23" spans="2:28" x14ac:dyDescent="0.25">
      <c r="B23" s="5" t="s">
        <v>4</v>
      </c>
      <c r="C23" s="5" t="s">
        <v>3</v>
      </c>
      <c r="D23" s="4">
        <f>P7</f>
        <v>0.78918170652225295</v>
      </c>
      <c r="E23" s="4">
        <f>$E$32*$E$18*D23</f>
        <v>0</v>
      </c>
      <c r="F23" s="4">
        <f>S7</f>
        <v>0.9</v>
      </c>
      <c r="G23" s="4">
        <f>F23+E23</f>
        <v>0.9</v>
      </c>
      <c r="I23" s="5" t="s">
        <v>4</v>
      </c>
      <c r="J23" s="5" t="s">
        <v>20</v>
      </c>
      <c r="K23" s="4">
        <f>W7</f>
        <v>0.78918170652225295</v>
      </c>
      <c r="L23" s="4">
        <f>$E$32*$L$18*K23</f>
        <v>0</v>
      </c>
      <c r="M23" s="4">
        <f>Z7</f>
        <v>-0.85</v>
      </c>
      <c r="N23" s="4">
        <f>M23+L23</f>
        <v>-0.85</v>
      </c>
      <c r="P23" s="4" t="s">
        <v>6</v>
      </c>
      <c r="Q23" s="4" t="s">
        <v>4</v>
      </c>
      <c r="R23" s="4">
        <f>B8</f>
        <v>0.2</v>
      </c>
      <c r="S23" s="6">
        <f>$T$18*$E$32*R23</f>
        <v>0</v>
      </c>
      <c r="T23" s="4">
        <f>E8</f>
        <v>0.8</v>
      </c>
      <c r="U23" s="4">
        <f>T23+S23</f>
        <v>0.8</v>
      </c>
      <c r="W23" s="4" t="s">
        <v>6</v>
      </c>
      <c r="X23" s="4" t="s">
        <v>10</v>
      </c>
      <c r="Y23" s="4">
        <f>I8</f>
        <v>0.2</v>
      </c>
      <c r="Z23" s="6">
        <f>$AA$18*$L$32*Y23</f>
        <v>0</v>
      </c>
      <c r="AA23" s="4">
        <f>L8</f>
        <v>0.8</v>
      </c>
      <c r="AB23" s="4">
        <f>AA23+Z23</f>
        <v>0.8</v>
      </c>
    </row>
    <row r="24" spans="2:28" x14ac:dyDescent="0.25">
      <c r="B24" s="5" t="s">
        <v>10</v>
      </c>
      <c r="C24" s="5" t="s">
        <v>3</v>
      </c>
      <c r="D24" s="4">
        <f>P8</f>
        <v>0.81757447619364365</v>
      </c>
      <c r="E24" s="4">
        <f>$E$32*$E$18*D24</f>
        <v>0</v>
      </c>
      <c r="F24" s="4">
        <f>S8</f>
        <v>0.9</v>
      </c>
      <c r="G24" s="4">
        <f>F24+E24</f>
        <v>0.9</v>
      </c>
      <c r="I24" s="5" t="s">
        <v>10</v>
      </c>
      <c r="J24" s="5" t="s">
        <v>20</v>
      </c>
      <c r="K24" s="4">
        <f>W8</f>
        <v>0.81757447619364365</v>
      </c>
      <c r="L24" s="4">
        <f>$E$32*$L$18*K24</f>
        <v>0</v>
      </c>
      <c r="M24" s="4">
        <f>Z8</f>
        <v>-0.85</v>
      </c>
      <c r="N24" s="4">
        <f>M24+L24</f>
        <v>-0.85</v>
      </c>
      <c r="P24" s="4" t="s">
        <v>7</v>
      </c>
      <c r="Q24" s="4" t="s">
        <v>4</v>
      </c>
      <c r="R24" s="4">
        <f>B9</f>
        <v>0.7</v>
      </c>
      <c r="S24" s="6">
        <f>$T$18*$E$32*R24</f>
        <v>0</v>
      </c>
      <c r="T24" s="4">
        <f>E9</f>
        <v>0.6</v>
      </c>
      <c r="U24" s="4">
        <f>T24+S24</f>
        <v>0.6</v>
      </c>
      <c r="W24" s="4" t="s">
        <v>7</v>
      </c>
      <c r="X24" s="4" t="s">
        <v>10</v>
      </c>
      <c r="Y24" s="5">
        <f>I9</f>
        <v>0.7</v>
      </c>
      <c r="Z24" s="6">
        <f>$AA$18*$L$32*Y24</f>
        <v>0</v>
      </c>
      <c r="AA24" s="5">
        <f>L9</f>
        <v>0.4</v>
      </c>
      <c r="AB24" s="4">
        <f>AA24+Z24</f>
        <v>0.4</v>
      </c>
    </row>
    <row r="29" spans="2:28" ht="15.75" thickBot="1" x14ac:dyDescent="0.3"/>
    <row r="30" spans="2:28" ht="18.75" thickBot="1" x14ac:dyDescent="0.3">
      <c r="B30" s="12" t="s">
        <v>29</v>
      </c>
      <c r="C30" s="13"/>
      <c r="D30" s="13"/>
      <c r="E30" s="13" t="s">
        <v>32</v>
      </c>
      <c r="F30" s="14"/>
      <c r="I30" s="12" t="s">
        <v>30</v>
      </c>
      <c r="J30" s="13"/>
      <c r="K30" s="13"/>
      <c r="L30" s="13" t="s">
        <v>31</v>
      </c>
      <c r="M30" s="14"/>
    </row>
    <row r="31" spans="2:28" ht="15.75" x14ac:dyDescent="0.25">
      <c r="B31" s="3" t="s">
        <v>27</v>
      </c>
      <c r="C31" s="3"/>
      <c r="D31" s="3"/>
      <c r="I31" s="3" t="s">
        <v>27</v>
      </c>
      <c r="J31" s="3"/>
      <c r="K31" s="3"/>
    </row>
    <row r="32" spans="2:28" ht="15.75" x14ac:dyDescent="0.25">
      <c r="B32" s="3" t="s">
        <v>28</v>
      </c>
      <c r="C32" s="3"/>
      <c r="D32" s="3"/>
      <c r="E32" s="3"/>
      <c r="I32" s="3" t="s">
        <v>28</v>
      </c>
      <c r="J32" s="3"/>
      <c r="K32" s="3"/>
      <c r="L32" s="3"/>
    </row>
    <row r="33" spans="2:12" ht="15.75" x14ac:dyDescent="0.25">
      <c r="E33" s="11">
        <f>F30-C30</f>
        <v>0</v>
      </c>
      <c r="L33" s="11">
        <f>M30-J30</f>
        <v>0</v>
      </c>
    </row>
    <row r="38" spans="2:12" ht="18.75" x14ac:dyDescent="0.3">
      <c r="B38" s="20" t="s">
        <v>37</v>
      </c>
      <c r="C38" s="20"/>
      <c r="D38" s="20"/>
      <c r="E38" s="20"/>
    </row>
    <row r="39" spans="2:12" ht="18.75" x14ac:dyDescent="0.3">
      <c r="B39" s="20"/>
      <c r="C39" s="20"/>
      <c r="D39" s="20"/>
      <c r="E39" s="20"/>
    </row>
    <row r="40" spans="2:12" ht="18.75" x14ac:dyDescent="0.3">
      <c r="B40" s="20" t="s">
        <v>38</v>
      </c>
      <c r="C40" s="20"/>
      <c r="D40" s="20"/>
      <c r="E40" s="20"/>
    </row>
    <row r="41" spans="2:12" ht="18.75" x14ac:dyDescent="0.3">
      <c r="B41" s="20"/>
      <c r="C41" s="20"/>
      <c r="D41" s="20"/>
      <c r="E41" s="20"/>
    </row>
    <row r="42" spans="2:12" ht="18.75" x14ac:dyDescent="0.3">
      <c r="B42" s="20"/>
      <c r="C42" s="20"/>
      <c r="D42" s="20"/>
      <c r="E42" s="20"/>
    </row>
    <row r="43" spans="2:12" ht="18.75" x14ac:dyDescent="0.3">
      <c r="B43" s="20"/>
      <c r="C43" s="20"/>
      <c r="D43" s="20"/>
      <c r="E43" s="20"/>
    </row>
    <row r="44" spans="2:12" ht="18.75" x14ac:dyDescent="0.3">
      <c r="B44" s="20"/>
      <c r="C44" s="20"/>
      <c r="D44" s="20"/>
      <c r="E44" s="20"/>
    </row>
    <row r="45" spans="2:12" ht="18.75" x14ac:dyDescent="0.3">
      <c r="B45" s="20"/>
      <c r="C45" s="20"/>
      <c r="D45" s="20"/>
      <c r="E4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Amberkar</dc:creator>
  <cp:lastModifiedBy>Shreeya Kokate</cp:lastModifiedBy>
  <dcterms:created xsi:type="dcterms:W3CDTF">2021-12-06T22:47:17Z</dcterms:created>
  <dcterms:modified xsi:type="dcterms:W3CDTF">2021-12-07T04:57:20Z</dcterms:modified>
</cp:coreProperties>
</file>