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HW/"/>
    </mc:Choice>
  </mc:AlternateContent>
  <xr:revisionPtr revIDLastSave="0" documentId="11_B6A427C7A0B25B1FBD31CB601DA5A82940FC75AB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1" l="1"/>
  <c r="R17" i="1" l="1"/>
  <c r="Y21" i="1"/>
  <c r="T22" i="1"/>
  <c r="R19" i="1" l="1"/>
  <c r="R16" i="1"/>
  <c r="R15" i="1"/>
  <c r="R13" i="1"/>
  <c r="R12" i="1"/>
  <c r="R11" i="1"/>
</calcChain>
</file>

<file path=xl/sharedStrings.xml><?xml version="1.0" encoding="utf-8"?>
<sst xmlns="http://schemas.openxmlformats.org/spreadsheetml/2006/main" count="57" uniqueCount="35">
  <si>
    <t>Survived</t>
  </si>
  <si>
    <t>Cabin</t>
  </si>
  <si>
    <t>1st</t>
  </si>
  <si>
    <t>2nd</t>
  </si>
  <si>
    <t>3rd</t>
  </si>
  <si>
    <t>Crew</t>
  </si>
  <si>
    <t>Sub Total</t>
  </si>
  <si>
    <t>Adult</t>
  </si>
  <si>
    <t>Age</t>
  </si>
  <si>
    <t>Child</t>
  </si>
  <si>
    <t xml:space="preserve">              -   </t>
  </si>
  <si>
    <t>Not Survived</t>
  </si>
  <si>
    <t xml:space="preserve"> </t>
  </si>
  <si>
    <t>Total</t>
  </si>
  <si>
    <t>Grand Total</t>
  </si>
  <si>
    <r>
      <t>n</t>
    </r>
    <r>
      <rPr>
        <b/>
        <sz val="11"/>
        <color rgb="FF4D4D4D"/>
        <rFont val="Verdana"/>
        <family val="2"/>
      </rPr>
      <t>What is the probability that a passenger did not survive?</t>
    </r>
  </si>
  <si>
    <r>
      <t>n</t>
    </r>
    <r>
      <rPr>
        <b/>
        <sz val="11"/>
        <color rgb="FF4D4D4D"/>
        <rFont val="Verdana"/>
        <family val="2"/>
      </rPr>
      <t>What is the probability that a passenger was staying in the first class?</t>
    </r>
  </si>
  <si>
    <r>
      <t>n</t>
    </r>
    <r>
      <rPr>
        <b/>
        <u/>
        <sz val="11"/>
        <color rgb="FF4D4D4D"/>
        <rFont val="Verdana"/>
        <family val="2"/>
      </rPr>
      <t>Given that a passenger survived</t>
    </r>
    <r>
      <rPr>
        <b/>
        <sz val="11"/>
        <color rgb="FF4D4D4D"/>
        <rFont val="Verdana"/>
        <family val="2"/>
      </rPr>
      <t>, what is the probability that the passenger was staying in the first class?</t>
    </r>
  </si>
  <si>
    <r>
      <t>n</t>
    </r>
    <r>
      <rPr>
        <b/>
        <sz val="11"/>
        <color rgb="FF4D4D4D"/>
        <rFont val="Verdana"/>
        <family val="2"/>
      </rPr>
      <t xml:space="preserve"> Are survival and staying in the first class independent?</t>
    </r>
  </si>
  <si>
    <r>
      <t>n</t>
    </r>
    <r>
      <rPr>
        <b/>
        <u/>
        <sz val="11"/>
        <color rgb="FF4D4D4D"/>
        <rFont val="Verdana"/>
        <family val="2"/>
      </rPr>
      <t>Given that a passenger survived</t>
    </r>
    <r>
      <rPr>
        <b/>
        <sz val="11"/>
        <color rgb="FF4D4D4D"/>
        <rFont val="Verdana"/>
        <family val="2"/>
      </rPr>
      <t xml:space="preserve">, what is the probability that the passenger was staying in the first class </t>
    </r>
    <r>
      <rPr>
        <b/>
        <u/>
        <sz val="11"/>
        <color rgb="FF4D4D4D"/>
        <rFont val="Verdana"/>
        <family val="2"/>
      </rPr>
      <t>and</t>
    </r>
    <r>
      <rPr>
        <b/>
        <sz val="11"/>
        <color rgb="FF4D4D4D"/>
        <rFont val="Verdana"/>
        <family val="2"/>
      </rPr>
      <t xml:space="preserve"> the passenger was a child?</t>
    </r>
  </si>
  <si>
    <r>
      <t>n</t>
    </r>
    <r>
      <rPr>
        <b/>
        <u/>
        <sz val="11"/>
        <color rgb="FF4D4D4D"/>
        <rFont val="Verdana"/>
        <family val="2"/>
      </rPr>
      <t>Given that a passenger survived</t>
    </r>
    <r>
      <rPr>
        <b/>
        <sz val="11"/>
        <color rgb="FF4D4D4D"/>
        <rFont val="Verdana"/>
        <family val="2"/>
      </rPr>
      <t>, what is the probability that the passenger was an adult?</t>
    </r>
  </si>
  <si>
    <r>
      <t>n</t>
    </r>
    <r>
      <rPr>
        <b/>
        <u/>
        <sz val="11"/>
        <color rgb="FF4D4D4D"/>
        <rFont val="Verdana"/>
        <family val="2"/>
      </rPr>
      <t>Given that a passenger survived</t>
    </r>
    <r>
      <rPr>
        <b/>
        <sz val="11"/>
        <color rgb="FF4D4D4D"/>
        <rFont val="Verdana"/>
        <family val="2"/>
      </rPr>
      <t xml:space="preserve">, are age and staying in the first class independent? </t>
    </r>
  </si>
  <si>
    <t>325/2201</t>
  </si>
  <si>
    <t>203/711</t>
  </si>
  <si>
    <t>NO</t>
  </si>
  <si>
    <t>6/711</t>
  </si>
  <si>
    <t>654/711</t>
  </si>
  <si>
    <t>(203/711)*654/711</t>
  </si>
  <si>
    <t>NE</t>
  </si>
  <si>
    <t>197/711</t>
  </si>
  <si>
    <t>1490/2201</t>
  </si>
  <si>
    <t>p(s/1st)=P(s)</t>
  </si>
  <si>
    <t>203/325</t>
  </si>
  <si>
    <t>see below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</si>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</sst>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20"/>
      <color rgb="FF000000"/>
      <name val="Calibri"/>
      <family val="2"/>
    </font>
    <font>
      <sz val="16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7.15"/>
      <color rgb="FF1D4683"/>
      <name val="Wingdings"/>
      <charset val="2"/>
    </font>
    <font>
      <b/>
      <sz val="11"/>
      <color rgb="FF4D4D4D"/>
      <name val="Verdana"/>
      <family val="2"/>
    </font>
    <font>
      <b/>
      <u/>
      <sz val="11"/>
      <color rgb="FF4D4D4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95B3D7"/>
      </bottom>
      <diagonal/>
    </border>
    <border>
      <left style="medium">
        <color rgb="FF000000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rgb="FF000000"/>
      </right>
      <top/>
      <bottom style="thin">
        <color rgb="FF95B3D7"/>
      </bottom>
      <diagonal/>
    </border>
    <border>
      <left style="medium">
        <color rgb="FF000000"/>
      </left>
      <right/>
      <top style="thin">
        <color rgb="FF95B3D7"/>
      </top>
      <bottom style="medium">
        <color rgb="FF000000"/>
      </bottom>
      <diagonal/>
    </border>
    <border>
      <left/>
      <right/>
      <top style="thin">
        <color rgb="FF95B3D7"/>
      </top>
      <bottom style="medium">
        <color rgb="FF000000"/>
      </bottom>
      <diagonal/>
    </border>
    <border>
      <left/>
      <right style="medium">
        <color rgb="FF000000"/>
      </right>
      <top style="thin">
        <color rgb="FF95B3D7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95B3D7"/>
      </bottom>
      <diagonal/>
    </border>
    <border>
      <left style="medium">
        <color rgb="FF000000"/>
      </left>
      <right style="medium">
        <color rgb="FF000000"/>
      </right>
      <top style="thin">
        <color rgb="FF95B3D7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2" borderId="3" xfId="0" applyFont="1" applyFill="1" applyBorder="1" applyAlignment="1">
      <alignment horizontal="left" wrapText="1" readingOrder="1"/>
    </xf>
    <xf numFmtId="0" fontId="5" fillId="2" borderId="4" xfId="0" applyFont="1" applyFill="1" applyBorder="1" applyAlignment="1">
      <alignment horizontal="center" wrapText="1" readingOrder="1"/>
    </xf>
    <xf numFmtId="0" fontId="5" fillId="2" borderId="5" xfId="0" applyFont="1" applyFill="1" applyBorder="1" applyAlignment="1">
      <alignment horizontal="center" wrapText="1" readingOrder="1"/>
    </xf>
    <xf numFmtId="0" fontId="5" fillId="0" borderId="6" xfId="0" applyFont="1" applyBorder="1" applyAlignment="1">
      <alignment horizontal="left" wrapText="1" readingOrder="1"/>
    </xf>
    <xf numFmtId="0" fontId="6" fillId="0" borderId="3" xfId="0" applyFont="1" applyBorder="1" applyAlignment="1">
      <alignment horizontal="center" wrapText="1" readingOrder="1"/>
    </xf>
    <xf numFmtId="0" fontId="6" fillId="0" borderId="7" xfId="0" applyFont="1" applyBorder="1" applyAlignment="1">
      <alignment horizontal="center" wrapText="1" readingOrder="1"/>
    </xf>
    <xf numFmtId="0" fontId="6" fillId="0" borderId="8" xfId="0" applyFont="1" applyBorder="1" applyAlignment="1">
      <alignment horizontal="center" wrapText="1" readingOrder="1"/>
    </xf>
    <xf numFmtId="0" fontId="6" fillId="0" borderId="9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left" wrapText="1" readingOrder="1"/>
    </xf>
    <xf numFmtId="0" fontId="5" fillId="0" borderId="10" xfId="0" applyFont="1" applyBorder="1" applyAlignment="1">
      <alignment horizontal="left" wrapText="1" readingOrder="1"/>
    </xf>
    <xf numFmtId="0" fontId="6" fillId="0" borderId="11" xfId="0" applyFont="1" applyBorder="1" applyAlignment="1">
      <alignment horizontal="center" wrapText="1" readingOrder="1"/>
    </xf>
    <xf numFmtId="0" fontId="6" fillId="0" borderId="12" xfId="0" applyFont="1" applyBorder="1" applyAlignment="1">
      <alignment horizontal="center" wrapText="1" readingOrder="1"/>
    </xf>
    <xf numFmtId="0" fontId="6" fillId="0" borderId="13" xfId="0" applyFont="1" applyBorder="1" applyAlignment="1">
      <alignment horizontal="center" wrapText="1" readingOrder="1"/>
    </xf>
    <xf numFmtId="0" fontId="6" fillId="0" borderId="10" xfId="0" applyFont="1" applyBorder="1" applyAlignment="1">
      <alignment horizontal="center" wrapText="1" readingOrder="1"/>
    </xf>
    <xf numFmtId="0" fontId="5" fillId="2" borderId="14" xfId="0" applyFont="1" applyFill="1" applyBorder="1" applyAlignment="1">
      <alignment horizontal="left" wrapText="1" readingOrder="1"/>
    </xf>
    <xf numFmtId="0" fontId="5" fillId="2" borderId="15" xfId="0" applyFont="1" applyFill="1" applyBorder="1" applyAlignment="1">
      <alignment horizontal="center" wrapText="1" readingOrder="1"/>
    </xf>
    <xf numFmtId="0" fontId="5" fillId="2" borderId="16" xfId="0" applyFont="1" applyFill="1" applyBorder="1" applyAlignment="1">
      <alignment horizontal="center" wrapText="1" readingOrder="1"/>
    </xf>
    <xf numFmtId="0" fontId="2" fillId="0" borderId="7" xfId="0" applyFont="1" applyBorder="1" applyAlignment="1">
      <alignment wrapText="1"/>
    </xf>
    <xf numFmtId="0" fontId="5" fillId="2" borderId="17" xfId="0" applyFont="1" applyFill="1" applyBorder="1" applyAlignment="1">
      <alignment horizontal="center" wrapText="1" readingOrder="1"/>
    </xf>
    <xf numFmtId="3" fontId="6" fillId="0" borderId="18" xfId="0" applyNumberFormat="1" applyFont="1" applyBorder="1" applyAlignment="1">
      <alignment horizontal="center" wrapText="1" readingOrder="1"/>
    </xf>
    <xf numFmtId="0" fontId="6" fillId="0" borderId="19" xfId="0" applyFont="1" applyBorder="1" applyAlignment="1">
      <alignment horizontal="center" wrapText="1" readingOrder="1"/>
    </xf>
    <xf numFmtId="0" fontId="6" fillId="0" borderId="1" xfId="0" applyFont="1" applyBorder="1" applyAlignment="1">
      <alignment horizontal="center" wrapText="1" readingOrder="1"/>
    </xf>
    <xf numFmtId="0" fontId="6" fillId="0" borderId="20" xfId="0" applyFont="1" applyBorder="1" applyAlignment="1">
      <alignment horizontal="center" wrapText="1" readingOrder="1"/>
    </xf>
    <xf numFmtId="3" fontId="5" fillId="2" borderId="16" xfId="0" applyNumberFormat="1" applyFont="1" applyFill="1" applyBorder="1" applyAlignment="1">
      <alignment horizontal="center" wrapText="1" readingOrder="1"/>
    </xf>
    <xf numFmtId="0" fontId="7" fillId="0" borderId="0" xfId="0" applyFont="1" applyAlignment="1">
      <alignment horizontal="left" wrapText="1" readingOrder="1"/>
    </xf>
    <xf numFmtId="0" fontId="9" fillId="0" borderId="3" xfId="0" applyFont="1" applyBorder="1" applyAlignment="1">
      <alignment horizontal="left" wrapText="1" readingOrder="1"/>
    </xf>
    <xf numFmtId="0" fontId="10" fillId="2" borderId="4" xfId="0" applyFont="1" applyFill="1" applyBorder="1" applyAlignment="1">
      <alignment horizontal="center" wrapText="1" readingOrder="1"/>
    </xf>
    <xf numFmtId="0" fontId="10" fillId="2" borderId="17" xfId="0" applyFont="1" applyFill="1" applyBorder="1" applyAlignment="1">
      <alignment horizontal="center" wrapText="1" readingOrder="1"/>
    </xf>
    <xf numFmtId="0" fontId="10" fillId="0" borderId="6" xfId="0" applyFont="1" applyBorder="1" applyAlignment="1">
      <alignment horizontal="left" wrapText="1" readingOrder="1"/>
    </xf>
    <xf numFmtId="0" fontId="9" fillId="0" borderId="3" xfId="0" applyFont="1" applyBorder="1" applyAlignment="1">
      <alignment horizontal="center" wrapText="1" readingOrder="1"/>
    </xf>
    <xf numFmtId="0" fontId="9" fillId="0" borderId="7" xfId="0" applyFont="1" applyBorder="1" applyAlignment="1">
      <alignment horizontal="center" wrapText="1" readingOrder="1"/>
    </xf>
    <xf numFmtId="0" fontId="9" fillId="0" borderId="8" xfId="0" applyFont="1" applyBorder="1" applyAlignment="1">
      <alignment horizontal="center" wrapText="1" readingOrder="1"/>
    </xf>
    <xf numFmtId="3" fontId="9" fillId="0" borderId="18" xfId="0" applyNumberFormat="1" applyFont="1" applyBorder="1" applyAlignment="1">
      <alignment horizontal="center" wrapText="1" readingOrder="1"/>
    </xf>
    <xf numFmtId="0" fontId="8" fillId="0" borderId="2" xfId="0" applyFont="1" applyBorder="1" applyAlignment="1">
      <alignment horizontal="left" wrapText="1" readingOrder="1"/>
    </xf>
    <xf numFmtId="0" fontId="9" fillId="0" borderId="19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wrapText="1" readingOrder="1"/>
    </xf>
    <xf numFmtId="0" fontId="9" fillId="0" borderId="20" xfId="0" applyFont="1" applyBorder="1" applyAlignment="1">
      <alignment horizontal="center" wrapText="1" readingOrder="1"/>
    </xf>
    <xf numFmtId="0" fontId="9" fillId="0" borderId="10" xfId="0" applyFont="1" applyBorder="1" applyAlignment="1">
      <alignment horizontal="center" wrapText="1" readingOrder="1"/>
    </xf>
    <xf numFmtId="0" fontId="9" fillId="0" borderId="19" xfId="0" applyFont="1" applyBorder="1" applyAlignment="1">
      <alignment horizontal="left" wrapText="1" readingOrder="1"/>
    </xf>
    <xf numFmtId="3" fontId="10" fillId="2" borderId="16" xfId="0" applyNumberFormat="1" applyFont="1" applyFill="1" applyBorder="1" applyAlignment="1">
      <alignment horizontal="center" wrapText="1" readingOrder="1"/>
    </xf>
    <xf numFmtId="0" fontId="11" fillId="0" borderId="0" xfId="0" applyFont="1" applyAlignment="1">
      <alignment horizontal="left" vertical="center" indent="3" readingOrder="1"/>
    </xf>
    <xf numFmtId="10" fontId="0" fillId="0" borderId="0" xfId="1" applyNumberFormat="1" applyFont="1"/>
    <xf numFmtId="10" fontId="0" fillId="0" borderId="0" xfId="1" quotePrefix="1" applyNumberFormat="1" applyFont="1"/>
    <xf numFmtId="0" fontId="0" fillId="0" borderId="0" xfId="0" quotePrefix="1"/>
    <xf numFmtId="9" fontId="0" fillId="0" borderId="0" xfId="0" applyNumberFormat="1"/>
    <xf numFmtId="0" fontId="3" fillId="0" borderId="0" xfId="0" applyFont="1" applyAlignment="1">
      <alignment horizontal="left" wrapText="1" readingOrder="1"/>
    </xf>
    <xf numFmtId="0" fontId="4" fillId="0" borderId="1" xfId="0" applyFont="1" applyBorder="1" applyAlignment="1">
      <alignment horizontal="center" wrapText="1" readingOrder="1"/>
    </xf>
    <xf numFmtId="0" fontId="8" fillId="0" borderId="1" xfId="0" applyFont="1" applyBorder="1" applyAlignment="1">
      <alignment horizont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9:Y36"/>
  <sheetViews>
    <sheetView tabSelected="1" topLeftCell="G9" zoomScale="112" zoomScaleNormal="112" workbookViewId="0">
      <selection activeCell="V15" sqref="S10:V15"/>
    </sheetView>
  </sheetViews>
  <sheetFormatPr defaultRowHeight="14.4" x14ac:dyDescent="0.3"/>
  <cols>
    <col min="17" max="17" width="17.77734375" customWidth="1"/>
  </cols>
  <sheetData>
    <row r="9" spans="9:19" ht="25.8" customHeight="1" x14ac:dyDescent="0.5">
      <c r="I9" s="1"/>
      <c r="J9" s="49" t="s">
        <v>0</v>
      </c>
      <c r="K9" s="49"/>
      <c r="L9" s="1"/>
      <c r="M9" s="1"/>
      <c r="N9" s="1"/>
      <c r="O9" s="1"/>
    </row>
    <row r="10" spans="9:19" ht="23.4" thickBot="1" x14ac:dyDescent="0.45">
      <c r="I10" s="1"/>
      <c r="J10" s="2"/>
      <c r="K10" s="50" t="s">
        <v>1</v>
      </c>
      <c r="L10" s="50"/>
      <c r="M10" s="50"/>
      <c r="N10" s="50"/>
      <c r="O10" s="50"/>
    </row>
    <row r="11" spans="9:19" ht="23.4" thickBot="1" x14ac:dyDescent="0.45">
      <c r="I11" s="3"/>
      <c r="J11" s="4"/>
      <c r="K11" s="5" t="s">
        <v>2</v>
      </c>
      <c r="L11" s="5" t="s">
        <v>3</v>
      </c>
      <c r="M11" s="5" t="s">
        <v>4</v>
      </c>
      <c r="N11" s="5" t="s">
        <v>5</v>
      </c>
      <c r="O11" s="6" t="s">
        <v>6</v>
      </c>
      <c r="Q11" s="46" t="s">
        <v>30</v>
      </c>
      <c r="R11" s="45">
        <f>1490/2201</f>
        <v>0.67696501590186275</v>
      </c>
      <c r="S11" s="44" t="s">
        <v>15</v>
      </c>
    </row>
    <row r="12" spans="9:19" ht="22.8" x14ac:dyDescent="0.4">
      <c r="I12" s="3"/>
      <c r="J12" s="7" t="s">
        <v>7</v>
      </c>
      <c r="K12" s="8">
        <v>197</v>
      </c>
      <c r="L12" s="9">
        <v>94</v>
      </c>
      <c r="M12" s="9">
        <v>151</v>
      </c>
      <c r="N12" s="10">
        <v>212</v>
      </c>
      <c r="O12" s="11">
        <v>654</v>
      </c>
      <c r="Q12" s="47" t="s">
        <v>22</v>
      </c>
      <c r="R12" s="45">
        <f>325/2201</f>
        <v>0.14766015447523853</v>
      </c>
      <c r="S12" s="44" t="s">
        <v>16</v>
      </c>
    </row>
    <row r="13" spans="9:19" ht="21" x14ac:dyDescent="0.4">
      <c r="I13" s="12" t="s">
        <v>8</v>
      </c>
      <c r="J13" s="13" t="s">
        <v>9</v>
      </c>
      <c r="K13" s="14">
        <v>6</v>
      </c>
      <c r="L13" s="15">
        <v>24</v>
      </c>
      <c r="M13" s="15">
        <v>27</v>
      </c>
      <c r="N13" s="16" t="s">
        <v>10</v>
      </c>
      <c r="O13" s="17">
        <v>57</v>
      </c>
      <c r="Q13" s="47" t="s">
        <v>23</v>
      </c>
      <c r="R13" s="45">
        <f>203/711</f>
        <v>0.28551336146272854</v>
      </c>
      <c r="S13" s="44" t="s">
        <v>17</v>
      </c>
    </row>
    <row r="14" spans="9:19" ht="23.4" thickBot="1" x14ac:dyDescent="0.45">
      <c r="I14" s="3"/>
      <c r="J14" s="18" t="s">
        <v>6</v>
      </c>
      <c r="K14" s="19">
        <v>203</v>
      </c>
      <c r="L14" s="19">
        <v>118</v>
      </c>
      <c r="M14" s="19">
        <v>178</v>
      </c>
      <c r="N14" s="19">
        <v>212</v>
      </c>
      <c r="O14" s="20">
        <v>711</v>
      </c>
      <c r="P14" t="s">
        <v>24</v>
      </c>
      <c r="Q14" t="s">
        <v>33</v>
      </c>
      <c r="S14" s="44" t="s">
        <v>18</v>
      </c>
    </row>
    <row r="15" spans="9:19" ht="22.8" x14ac:dyDescent="0.4">
      <c r="I15" s="1"/>
      <c r="J15" s="21"/>
      <c r="K15" s="21"/>
      <c r="L15" s="21"/>
      <c r="M15" s="21"/>
      <c r="N15" s="21"/>
      <c r="O15" s="21"/>
      <c r="Q15" s="47" t="s">
        <v>25</v>
      </c>
      <c r="R15" s="45">
        <f>6/711</f>
        <v>8.4388185654008432E-3</v>
      </c>
      <c r="S15" s="44" t="s">
        <v>19</v>
      </c>
    </row>
    <row r="16" spans="9:19" ht="22.8" x14ac:dyDescent="0.4">
      <c r="I16" s="1"/>
      <c r="J16" s="1"/>
      <c r="K16" s="1"/>
      <c r="L16" s="1"/>
      <c r="M16" s="1"/>
      <c r="N16" s="1"/>
      <c r="O16" s="1"/>
      <c r="Q16" s="47" t="s">
        <v>26</v>
      </c>
      <c r="R16" s="46">
        <f>654/711</f>
        <v>0.91983122362869196</v>
      </c>
      <c r="S16" s="44" t="s">
        <v>20</v>
      </c>
    </row>
    <row r="17" spans="9:25" ht="22.8" x14ac:dyDescent="0.4">
      <c r="I17" s="1"/>
      <c r="J17" s="1"/>
      <c r="K17" s="1"/>
      <c r="L17" s="1"/>
      <c r="M17" s="1"/>
      <c r="N17" s="1"/>
      <c r="O17" s="1"/>
      <c r="Q17" s="47" t="s">
        <v>27</v>
      </c>
      <c r="R17" s="45">
        <f>(203/711)*(654/711)</f>
        <v>0.26262410463660263</v>
      </c>
      <c r="S17" s="44" t="s">
        <v>21</v>
      </c>
    </row>
    <row r="18" spans="9:25" ht="25.8" customHeight="1" x14ac:dyDescent="0.5">
      <c r="I18" s="1"/>
      <c r="J18" s="49" t="s">
        <v>11</v>
      </c>
      <c r="K18" s="49"/>
      <c r="L18" s="49"/>
      <c r="M18" s="1"/>
      <c r="N18" s="1"/>
      <c r="O18" s="1"/>
      <c r="Q18" t="s">
        <v>28</v>
      </c>
      <c r="R18" s="45"/>
    </row>
    <row r="19" spans="9:25" ht="23.4" thickBot="1" x14ac:dyDescent="0.45">
      <c r="I19" s="1"/>
      <c r="J19" s="2"/>
      <c r="K19" s="50" t="s">
        <v>1</v>
      </c>
      <c r="L19" s="50"/>
      <c r="M19" s="50"/>
      <c r="N19" s="50"/>
      <c r="O19" s="50"/>
      <c r="Q19" s="47" t="s">
        <v>29</v>
      </c>
      <c r="R19" s="45">
        <f>197/711</f>
        <v>0.27707454289732769</v>
      </c>
    </row>
    <row r="20" spans="9:25" ht="23.4" thickBot="1" x14ac:dyDescent="0.45">
      <c r="I20" s="3"/>
      <c r="J20" s="4" t="s">
        <v>12</v>
      </c>
      <c r="K20" s="5" t="s">
        <v>2</v>
      </c>
      <c r="L20" s="5" t="s">
        <v>3</v>
      </c>
      <c r="M20" s="5" t="s">
        <v>4</v>
      </c>
      <c r="N20" s="5" t="s">
        <v>5</v>
      </c>
      <c r="O20" s="22" t="s">
        <v>6</v>
      </c>
    </row>
    <row r="21" spans="9:25" ht="22.8" x14ac:dyDescent="0.4">
      <c r="I21" s="3"/>
      <c r="J21" s="7" t="s">
        <v>7</v>
      </c>
      <c r="K21" s="8">
        <v>122</v>
      </c>
      <c r="L21" s="9">
        <v>167</v>
      </c>
      <c r="M21" s="9">
        <v>476</v>
      </c>
      <c r="N21" s="10">
        <v>673</v>
      </c>
      <c r="O21" s="23">
        <v>1438</v>
      </c>
      <c r="T21" t="s">
        <v>31</v>
      </c>
      <c r="V21" s="48">
        <v>0.32</v>
      </c>
      <c r="X21" t="s">
        <v>32</v>
      </c>
      <c r="Y21">
        <f>203/325</f>
        <v>0.62461538461538457</v>
      </c>
    </row>
    <row r="22" spans="9:25" ht="21.6" thickBot="1" x14ac:dyDescent="0.45">
      <c r="I22" s="12" t="s">
        <v>8</v>
      </c>
      <c r="J22" s="13" t="s">
        <v>9</v>
      </c>
      <c r="K22" s="24"/>
      <c r="L22" s="25"/>
      <c r="M22" s="25">
        <v>52</v>
      </c>
      <c r="N22" s="26"/>
      <c r="O22" s="17">
        <v>52</v>
      </c>
      <c r="T22">
        <f>325/2201</f>
        <v>0.14766015447523853</v>
      </c>
    </row>
    <row r="23" spans="9:25" ht="23.4" thickBot="1" x14ac:dyDescent="0.45">
      <c r="I23" s="3"/>
      <c r="J23" s="18" t="s">
        <v>6</v>
      </c>
      <c r="K23" s="5">
        <v>122</v>
      </c>
      <c r="L23" s="5">
        <v>167</v>
      </c>
      <c r="M23" s="5">
        <v>528</v>
      </c>
      <c r="N23" s="5">
        <v>673</v>
      </c>
      <c r="O23" s="27">
        <v>1490</v>
      </c>
    </row>
    <row r="24" spans="9:25" x14ac:dyDescent="0.3">
      <c r="T24">
        <f>711/2201</f>
        <v>0.32303498409813719</v>
      </c>
      <c r="U24" t="s">
        <v>34</v>
      </c>
      <c r="V24" t="s">
        <v>12</v>
      </c>
    </row>
    <row r="31" spans="9:25" ht="28.8" x14ac:dyDescent="0.55000000000000004">
      <c r="I31" s="1" t="s">
        <v>13</v>
      </c>
      <c r="J31" s="28"/>
      <c r="K31" s="1"/>
      <c r="L31" s="1"/>
      <c r="M31" s="1"/>
      <c r="N31" s="1"/>
      <c r="O31" s="1"/>
    </row>
    <row r="32" spans="9:25" ht="24" thickBot="1" x14ac:dyDescent="0.5">
      <c r="I32" s="1"/>
      <c r="J32" s="2"/>
      <c r="K32" s="51" t="s">
        <v>1</v>
      </c>
      <c r="L32" s="51"/>
      <c r="M32" s="51"/>
      <c r="N32" s="51"/>
      <c r="O32" s="51"/>
    </row>
    <row r="33" spans="9:15" ht="30.6" thickBot="1" x14ac:dyDescent="0.45">
      <c r="I33" s="3"/>
      <c r="J33" s="29" t="s">
        <v>12</v>
      </c>
      <c r="K33" s="30" t="s">
        <v>2</v>
      </c>
      <c r="L33" s="30" t="s">
        <v>3</v>
      </c>
      <c r="M33" s="30" t="s">
        <v>4</v>
      </c>
      <c r="N33" s="30" t="s">
        <v>5</v>
      </c>
      <c r="O33" s="31" t="s">
        <v>14</v>
      </c>
    </row>
    <row r="34" spans="9:15" ht="22.8" x14ac:dyDescent="0.4">
      <c r="I34" s="3"/>
      <c r="J34" s="32" t="s">
        <v>7</v>
      </c>
      <c r="K34" s="33">
        <v>319</v>
      </c>
      <c r="L34" s="34">
        <v>261</v>
      </c>
      <c r="M34" s="34">
        <v>627</v>
      </c>
      <c r="N34" s="35">
        <v>885</v>
      </c>
      <c r="O34" s="36">
        <v>2092</v>
      </c>
    </row>
    <row r="35" spans="9:15" ht="24" thickBot="1" x14ac:dyDescent="0.5">
      <c r="I35" s="37" t="s">
        <v>8</v>
      </c>
      <c r="J35" s="32" t="s">
        <v>9</v>
      </c>
      <c r="K35" s="38">
        <v>6</v>
      </c>
      <c r="L35" s="39">
        <v>24</v>
      </c>
      <c r="M35" s="39">
        <v>79</v>
      </c>
      <c r="N35" s="40"/>
      <c r="O35" s="41">
        <v>109</v>
      </c>
    </row>
    <row r="36" spans="9:15" ht="30.6" thickBot="1" x14ac:dyDescent="0.45">
      <c r="I36" s="3"/>
      <c r="J36" s="42" t="s">
        <v>14</v>
      </c>
      <c r="K36" s="30">
        <v>325</v>
      </c>
      <c r="L36" s="30">
        <v>285</v>
      </c>
      <c r="M36" s="30">
        <v>706</v>
      </c>
      <c r="N36" s="30">
        <v>885</v>
      </c>
      <c r="O36" s="43">
        <v>2201</v>
      </c>
    </row>
  </sheetData>
  <mergeCells count="5">
    <mergeCell ref="J9:K9"/>
    <mergeCell ref="K10:O10"/>
    <mergeCell ref="J18:L18"/>
    <mergeCell ref="K19:O19"/>
    <mergeCell ref="K32:O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Khashayar Dehnad</cp:lastModifiedBy>
  <dcterms:created xsi:type="dcterms:W3CDTF">2018-02-19T16:22:27Z</dcterms:created>
  <dcterms:modified xsi:type="dcterms:W3CDTF">2021-10-05T00:57:43Z</dcterms:modified>
</cp:coreProperties>
</file>