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bgccp\OneDrive\Documents\"/>
    </mc:Choice>
  </mc:AlternateContent>
  <xr:revisionPtr revIDLastSave="0" documentId="13_ncr:1_{F3F532CF-5D30-4AB9-93CB-20B2B49F03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G50" i="1"/>
  <c r="H47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A8" i="1"/>
  <c r="A12" i="1" s="1"/>
  <c r="A16" i="1" s="1"/>
  <c r="A19" i="1" s="1"/>
  <c r="A23" i="1" s="1"/>
  <c r="A27" i="1" s="1"/>
  <c r="A31" i="1" s="1"/>
  <c r="A34" i="1" s="1"/>
  <c r="A35" i="1" s="1"/>
  <c r="A39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I7" i="1"/>
  <c r="I6" i="1"/>
  <c r="I5" i="1"/>
  <c r="I4" i="1"/>
  <c r="I3" i="1"/>
  <c r="H48" i="1" s="1"/>
  <c r="I49" i="1" l="1"/>
  <c r="I48" i="1"/>
  <c r="I47" i="1"/>
</calcChain>
</file>

<file path=xl/sharedStrings.xml><?xml version="1.0" encoding="utf-8"?>
<sst xmlns="http://schemas.openxmlformats.org/spreadsheetml/2006/main" count="180" uniqueCount="116">
  <si>
    <t>GROCERY SALE-Q1 (2024)</t>
  </si>
  <si>
    <t>Sl. No.</t>
  </si>
  <si>
    <t>Name of Customer</t>
  </si>
  <si>
    <t>Sales_ID</t>
  </si>
  <si>
    <t>Name of Product</t>
  </si>
  <si>
    <t>Date of Sale</t>
  </si>
  <si>
    <t>Unit</t>
  </si>
  <si>
    <t>Quantity</t>
  </si>
  <si>
    <t>Price (In Rs.)</t>
  </si>
  <si>
    <t>Amount (In Rs.)</t>
  </si>
  <si>
    <t>Remarks</t>
  </si>
  <si>
    <t>Anil Kumar</t>
  </si>
  <si>
    <t>Q005</t>
  </si>
  <si>
    <t>Nescafe coffee</t>
  </si>
  <si>
    <t>300gm</t>
  </si>
  <si>
    <t xml:space="preserve"> </t>
  </si>
  <si>
    <t>Maggie</t>
  </si>
  <si>
    <t>4 pkt</t>
  </si>
  <si>
    <t>Chili</t>
  </si>
  <si>
    <t>3pkt</t>
  </si>
  <si>
    <t>Lip Balm</t>
  </si>
  <si>
    <t>2ut</t>
  </si>
  <si>
    <t>Sugar Syrup(780 ml)</t>
  </si>
  <si>
    <t>780ml</t>
  </si>
  <si>
    <t>Ravindra</t>
  </si>
  <si>
    <t>Q006</t>
  </si>
  <si>
    <t>Soup</t>
  </si>
  <si>
    <t>200gm</t>
  </si>
  <si>
    <t>Dal</t>
  </si>
  <si>
    <t>1kg</t>
  </si>
  <si>
    <t>Sugi</t>
  </si>
  <si>
    <t>3kg</t>
  </si>
  <si>
    <t>250gm</t>
  </si>
  <si>
    <t>Himanshu Gupta</t>
  </si>
  <si>
    <t>Q007</t>
  </si>
  <si>
    <t>Vanilla Essence</t>
  </si>
  <si>
    <t>300ml</t>
  </si>
  <si>
    <t>Mango Icream</t>
  </si>
  <si>
    <t>400ml</t>
  </si>
  <si>
    <t>Orange juice</t>
  </si>
  <si>
    <t>1L</t>
  </si>
  <si>
    <t>Asish Mehera</t>
  </si>
  <si>
    <t>Q008</t>
  </si>
  <si>
    <t>Applesauce</t>
  </si>
  <si>
    <t>234ml</t>
  </si>
  <si>
    <t>Beans</t>
  </si>
  <si>
    <t>560gm</t>
  </si>
  <si>
    <t>90gm</t>
  </si>
  <si>
    <t>Sangram Kumar</t>
  </si>
  <si>
    <t>Q009</t>
  </si>
  <si>
    <t>Fruits</t>
  </si>
  <si>
    <t>450gm</t>
  </si>
  <si>
    <t>Makeup Kit</t>
  </si>
  <si>
    <t>2set</t>
  </si>
  <si>
    <t>Mouthwash</t>
  </si>
  <si>
    <t>90ml</t>
  </si>
  <si>
    <t>Pain Relievers</t>
  </si>
  <si>
    <t>80ml</t>
  </si>
  <si>
    <t>Naresh Singh</t>
  </si>
  <si>
    <t>Q010</t>
  </si>
  <si>
    <t>Razor Blades</t>
  </si>
  <si>
    <t>3ut</t>
  </si>
  <si>
    <t>Shampoo</t>
  </si>
  <si>
    <t>900ml</t>
  </si>
  <si>
    <t>Cookie Dough</t>
  </si>
  <si>
    <t>658gm</t>
  </si>
  <si>
    <t>Cream Cheese</t>
  </si>
  <si>
    <t>345gm</t>
  </si>
  <si>
    <t>Gagan Kumar</t>
  </si>
  <si>
    <t>Q011</t>
  </si>
  <si>
    <t>Dips</t>
  </si>
  <si>
    <t>Eggs</t>
  </si>
  <si>
    <t>dozen</t>
  </si>
  <si>
    <t>Half &amp; Half</t>
  </si>
  <si>
    <t>Milk</t>
  </si>
  <si>
    <t>500ml</t>
  </si>
  <si>
    <t>Sourabh Jena</t>
  </si>
  <si>
    <t>Q012</t>
  </si>
  <si>
    <t>Sour Cream</t>
  </si>
  <si>
    <t>Whip Cream</t>
  </si>
  <si>
    <t>786ml</t>
  </si>
  <si>
    <t>Yogurt</t>
  </si>
  <si>
    <t>Priyaranjan</t>
  </si>
  <si>
    <t>Q013</t>
  </si>
  <si>
    <t>Soap</t>
  </si>
  <si>
    <t>Suraj Bhatia</t>
  </si>
  <si>
    <t>Q014</t>
  </si>
  <si>
    <t>Sunscreen</t>
  </si>
  <si>
    <t>Toothbrush</t>
  </si>
  <si>
    <t>Toothpaste</t>
  </si>
  <si>
    <t>4ut</t>
  </si>
  <si>
    <t>Baking Powder</t>
  </si>
  <si>
    <t>80gm</t>
  </si>
  <si>
    <t>Akash Sharma</t>
  </si>
  <si>
    <t>Q015</t>
  </si>
  <si>
    <t>Baking Soda</t>
  </si>
  <si>
    <t>Bread Crumbs</t>
  </si>
  <si>
    <t>540gm</t>
  </si>
  <si>
    <t>Brownie Mix</t>
  </si>
  <si>
    <t>400gm</t>
  </si>
  <si>
    <t>Lalit Das</t>
  </si>
  <si>
    <t>Q016</t>
  </si>
  <si>
    <t>Cake Mix</t>
  </si>
  <si>
    <t>Canned Milk</t>
  </si>
  <si>
    <t>2l</t>
  </si>
  <si>
    <t>Chocolate Chips</t>
  </si>
  <si>
    <t>FORMULA USED</t>
  </si>
  <si>
    <t>RUNNING</t>
  </si>
  <si>
    <t>%TOTAL</t>
  </si>
  <si>
    <t>COUNT TOTAL</t>
  </si>
  <si>
    <t>TOTAL SALE</t>
  </si>
  <si>
    <t>AVG QTY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</si>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</sst>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b/>
      <sz val="26"/>
      <color theme="0" tint="-4.9989318521683403E-2"/>
      <name val="Aptos Narrow"/>
      <charset val="134"/>
    </font>
    <font>
      <sz val="22"/>
      <color theme="1" tint="4.9989318521683403E-2"/>
      <name val="Calibri"/>
      <charset val="134"/>
      <scheme val="minor"/>
    </font>
    <font>
      <b/>
      <sz val="11"/>
      <color theme="0" tint="-4.9989318521683403E-2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b/>
      <sz val="12"/>
      <color theme="0"/>
      <name val="Aptos Narrow"/>
      <charset val="134"/>
    </font>
    <font>
      <b/>
      <sz val="11"/>
      <color theme="2" tint="-0.749992370372631"/>
      <name val="Arial Nova Cond"/>
      <charset val="134"/>
    </font>
    <font>
      <sz val="11"/>
      <color theme="0" tint="-4.9989318521683403E-2"/>
      <name val="Calibri"/>
      <charset val="134"/>
      <scheme val="minor"/>
    </font>
    <font>
      <b/>
      <sz val="9"/>
      <color theme="2" tint="-0.749992370372631"/>
      <name val="Arial Nova Cond"/>
      <charset val="134"/>
    </font>
    <font>
      <sz val="11"/>
      <color theme="0" tint="-0.34998626667073579"/>
      <name val="Calibri"/>
      <charset val="134"/>
      <scheme val="minor"/>
    </font>
    <font>
      <b/>
      <sz val="11"/>
      <color theme="0"/>
      <name val="Aptos Narrow"/>
      <charset val="134"/>
    </font>
    <font>
      <b/>
      <sz val="12"/>
      <color theme="1"/>
      <name val="Aptos Narrow"/>
      <charset val="134"/>
    </font>
    <font>
      <b/>
      <sz val="16"/>
      <color theme="1"/>
      <name val="Aptos Narrow"/>
      <charset val="134"/>
    </font>
    <font>
      <b/>
      <sz val="12"/>
      <name val="Aptos Narrow"/>
      <charset val="134"/>
    </font>
    <font>
      <b/>
      <sz val="12"/>
      <color theme="1" tint="4.9989318521683403E-2"/>
      <name val="Aptos Narrow"/>
      <charset val="134"/>
    </font>
    <font>
      <sz val="11"/>
      <color theme="2" tint="-0.249977111117893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indent="1"/>
    </xf>
    <xf numFmtId="14" fontId="7" fillId="6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 applyProtection="1">
      <alignment horizontal="left" vertical="center" indent="1"/>
      <protection locked="0"/>
    </xf>
    <xf numFmtId="0" fontId="0" fillId="10" borderId="0" xfId="0" applyFill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4" fontId="4" fillId="9" borderId="3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3" xfId="0" applyFont="1" applyFill="1" applyBorder="1"/>
    <xf numFmtId="0" fontId="11" fillId="11" borderId="3" xfId="0" applyFont="1" applyFill="1" applyBorder="1"/>
    <xf numFmtId="0" fontId="13" fillId="11" borderId="3" xfId="0" applyFont="1" applyFill="1" applyBorder="1"/>
    <xf numFmtId="10" fontId="13" fillId="11" borderId="3" xfId="0" applyNumberFormat="1" applyFont="1" applyFill="1" applyBorder="1"/>
    <xf numFmtId="0" fontId="14" fillId="11" borderId="3" xfId="0" applyFont="1" applyFill="1" applyBorder="1"/>
    <xf numFmtId="0" fontId="14" fillId="11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/>
    </xf>
    <xf numFmtId="0" fontId="15" fillId="9" borderId="3" xfId="0" applyFont="1" applyFill="1" applyBorder="1"/>
    <xf numFmtId="0" fontId="15" fillId="9" borderId="0" xfId="0" applyFont="1" applyFill="1"/>
    <xf numFmtId="2" fontId="4" fillId="9" borderId="3" xfId="0" applyNumberFormat="1" applyFont="1" applyFill="1" applyBorder="1" applyAlignment="1">
      <alignment horizontal="center" vertical="center"/>
    </xf>
    <xf numFmtId="2" fontId="14" fillId="11" borderId="3" xfId="0" applyNumberFormat="1" applyFont="1" applyFill="1" applyBorder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4" xfId="0" applyFont="1" applyFill="1" applyBorder="1" applyAlignment="1"/>
    <xf numFmtId="0" fontId="12" fillId="11" borderId="1" xfId="0" applyFont="1" applyFill="1" applyBorder="1" applyAlignment="1"/>
    <xf numFmtId="0" fontId="12" fillId="11" borderId="2" xfId="0" applyFont="1" applyFill="1" applyBorder="1" applyAlignment="1"/>
    <xf numFmtId="0" fontId="12" fillId="11" borderId="4" xfId="0" applyFont="1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9" tint="-0.24994659260841701"/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Sheet1!$L$3:$L$44</c:f>
              <c:strCache>
                <c:ptCount val="42"/>
                <c:pt idx="0">
                  <c:v>Nescafe coffee</c:v>
                </c:pt>
                <c:pt idx="1">
                  <c:v>Maggie</c:v>
                </c:pt>
                <c:pt idx="2">
                  <c:v>Chili</c:v>
                </c:pt>
                <c:pt idx="3">
                  <c:v>Lip Balm</c:v>
                </c:pt>
                <c:pt idx="4">
                  <c:v>Sugar Syrup(780 ml)</c:v>
                </c:pt>
                <c:pt idx="5">
                  <c:v>Soup</c:v>
                </c:pt>
                <c:pt idx="6">
                  <c:v>Dal</c:v>
                </c:pt>
                <c:pt idx="7">
                  <c:v>Sugi</c:v>
                </c:pt>
                <c:pt idx="8">
                  <c:v>Nescafe coffee</c:v>
                </c:pt>
                <c:pt idx="9">
                  <c:v>Maggie</c:v>
                </c:pt>
                <c:pt idx="10">
                  <c:v>Vanilla Essence</c:v>
                </c:pt>
                <c:pt idx="11">
                  <c:v>Mango Icream</c:v>
                </c:pt>
                <c:pt idx="12">
                  <c:v>Orange juice</c:v>
                </c:pt>
                <c:pt idx="13">
                  <c:v>Applesauce</c:v>
                </c:pt>
                <c:pt idx="14">
                  <c:v>Beans</c:v>
                </c:pt>
                <c:pt idx="15">
                  <c:v>Chili</c:v>
                </c:pt>
                <c:pt idx="16">
                  <c:v>Fruits</c:v>
                </c:pt>
                <c:pt idx="17">
                  <c:v>Makeup Kit</c:v>
                </c:pt>
                <c:pt idx="18">
                  <c:v>Mouthwash</c:v>
                </c:pt>
                <c:pt idx="19">
                  <c:v>Pain Relievers</c:v>
                </c:pt>
                <c:pt idx="20">
                  <c:v>Razor Blades</c:v>
                </c:pt>
                <c:pt idx="21">
                  <c:v>Shampoo</c:v>
                </c:pt>
                <c:pt idx="22">
                  <c:v>Cookie Dough</c:v>
                </c:pt>
                <c:pt idx="23">
                  <c:v>Cream Cheese</c:v>
                </c:pt>
                <c:pt idx="24">
                  <c:v>Dips</c:v>
                </c:pt>
                <c:pt idx="25">
                  <c:v>Eggs</c:v>
                </c:pt>
                <c:pt idx="26">
                  <c:v>Half &amp; Half</c:v>
                </c:pt>
                <c:pt idx="27">
                  <c:v>Milk</c:v>
                </c:pt>
                <c:pt idx="28">
                  <c:v>Sour Cream</c:v>
                </c:pt>
                <c:pt idx="29">
                  <c:v>Whip Cream</c:v>
                </c:pt>
                <c:pt idx="30">
                  <c:v>Yogurt</c:v>
                </c:pt>
                <c:pt idx="31">
                  <c:v>Soap</c:v>
                </c:pt>
                <c:pt idx="32">
                  <c:v>Sunscreen</c:v>
                </c:pt>
                <c:pt idx="33">
                  <c:v>Toothbrush</c:v>
                </c:pt>
                <c:pt idx="34">
                  <c:v>Toothpaste</c:v>
                </c:pt>
                <c:pt idx="35">
                  <c:v>Baking Powder</c:v>
                </c:pt>
                <c:pt idx="36">
                  <c:v>Baking Soda</c:v>
                </c:pt>
                <c:pt idx="37">
                  <c:v>Bread Crumbs</c:v>
                </c:pt>
                <c:pt idx="38">
                  <c:v>Brownie Mix</c:v>
                </c:pt>
                <c:pt idx="39">
                  <c:v>Cake Mix</c:v>
                </c:pt>
                <c:pt idx="40">
                  <c:v>Canned Milk</c:v>
                </c:pt>
                <c:pt idx="41">
                  <c:v>Chocolate Chips</c:v>
                </c:pt>
              </c:strCache>
            </c:strRef>
          </c:cat>
          <c:val>
            <c:numRef>
              <c:f>Sheet1!$M$3:$M$44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7</c:v>
                </c:pt>
                <c:pt idx="38">
                  <c:v>9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3-46B3-B7E1-6A83D2F1BF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91638816"/>
        <c:axId val="1691630656"/>
        <c:axId val="305803792"/>
      </c:bar3DChart>
      <c:catAx>
        <c:axId val="16916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30656"/>
        <c:crosses val="autoZero"/>
        <c:auto val="1"/>
        <c:lblAlgn val="ctr"/>
        <c:lblOffset val="100"/>
        <c:noMultiLvlLbl val="0"/>
      </c:catAx>
      <c:valAx>
        <c:axId val="1691630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1638816"/>
        <c:crosses val="autoZero"/>
        <c:crossBetween val="between"/>
      </c:valAx>
      <c:serAx>
        <c:axId val="3058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3065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17495</xdr:colOff>
      <xdr:row>30</xdr:row>
      <xdr:rowOff>9725</xdr:rowOff>
    </xdr:from>
    <xdr:to>
      <xdr:col>20</xdr:col>
      <xdr:colOff>371281</xdr:colOff>
      <xdr:row>44</xdr:row>
      <xdr:rowOff>31496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5F39-D7CD-EDF5-F521-4B352A003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D1" zoomScale="98" zoomScaleNormal="98" workbookViewId="0">
      <pane ySplit="2" topLeftCell="A31" activePane="bottomLeft" state="frozen"/>
      <selection pane="bottomLeft" activeCell="N46" sqref="N46"/>
    </sheetView>
  </sheetViews>
  <sheetFormatPr defaultColWidth="9" defaultRowHeight="15"/>
  <cols>
    <col min="2" max="2" width="20.42578125" customWidth="1"/>
    <col min="3" max="3" width="8.42578125" customWidth="1"/>
    <col min="4" max="4" width="27.85546875" customWidth="1"/>
    <col min="5" max="5" width="11.5703125" customWidth="1"/>
    <col min="6" max="6" width="13.85546875" customWidth="1"/>
    <col min="7" max="7" width="11.28515625" customWidth="1"/>
    <col min="8" max="8" width="12" customWidth="1"/>
    <col min="9" max="9" width="14.7109375" customWidth="1"/>
    <col min="10" max="10" width="14.5703125" customWidth="1"/>
    <col min="12" max="12" width="27.85546875" customWidth="1"/>
    <col min="13" max="13" width="11.28515625" customWidth="1"/>
  </cols>
  <sheetData>
    <row r="1" spans="1:13" ht="33.75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27"/>
      <c r="L1" s="31"/>
      <c r="M1" s="31"/>
    </row>
    <row r="2" spans="1:1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7"/>
      <c r="L2" s="1" t="s">
        <v>4</v>
      </c>
      <c r="M2" s="1" t="s">
        <v>7</v>
      </c>
    </row>
    <row r="3" spans="1:13">
      <c r="A3" s="2">
        <v>1</v>
      </c>
      <c r="B3" s="3" t="s">
        <v>11</v>
      </c>
      <c r="C3" s="2" t="s">
        <v>12</v>
      </c>
      <c r="D3" s="4" t="s">
        <v>13</v>
      </c>
      <c r="E3" s="5">
        <v>45353</v>
      </c>
      <c r="F3" s="6" t="s">
        <v>14</v>
      </c>
      <c r="G3" s="7">
        <v>4</v>
      </c>
      <c r="H3" s="8">
        <v>140</v>
      </c>
      <c r="I3" s="28">
        <f>G3*H3</f>
        <v>560</v>
      </c>
      <c r="J3" s="19"/>
      <c r="K3" s="27"/>
      <c r="L3" s="4" t="s">
        <v>13</v>
      </c>
      <c r="M3" s="7">
        <v>4</v>
      </c>
    </row>
    <row r="4" spans="1:13">
      <c r="A4" s="8" t="s">
        <v>15</v>
      </c>
      <c r="B4" s="9" t="s">
        <v>15</v>
      </c>
      <c r="C4" s="8"/>
      <c r="D4" s="4" t="s">
        <v>16</v>
      </c>
      <c r="E4" s="8"/>
      <c r="F4" s="6" t="s">
        <v>17</v>
      </c>
      <c r="G4" s="7">
        <v>5</v>
      </c>
      <c r="H4" s="8">
        <v>105</v>
      </c>
      <c r="I4" s="28">
        <f t="shared" ref="I4:I44" si="0">G4*H4</f>
        <v>525</v>
      </c>
      <c r="J4" s="19"/>
      <c r="K4" s="27"/>
      <c r="L4" s="4" t="s">
        <v>16</v>
      </c>
      <c r="M4" s="7">
        <v>5</v>
      </c>
    </row>
    <row r="5" spans="1:13">
      <c r="A5" s="8"/>
      <c r="B5" s="9"/>
      <c r="C5" s="8"/>
      <c r="D5" s="4" t="s">
        <v>18</v>
      </c>
      <c r="E5" s="8"/>
      <c r="F5" s="6" t="s">
        <v>19</v>
      </c>
      <c r="G5" s="7">
        <v>1</v>
      </c>
      <c r="H5" s="8">
        <v>240</v>
      </c>
      <c r="I5" s="28">
        <f t="shared" si="0"/>
        <v>240</v>
      </c>
      <c r="J5" s="19"/>
      <c r="K5" s="27"/>
      <c r="L5" s="4" t="s">
        <v>18</v>
      </c>
      <c r="M5" s="7">
        <v>1</v>
      </c>
    </row>
    <row r="6" spans="1:13">
      <c r="A6" s="8"/>
      <c r="B6" s="9"/>
      <c r="C6" s="8"/>
      <c r="D6" s="4" t="s">
        <v>20</v>
      </c>
      <c r="E6" s="8"/>
      <c r="F6" s="6" t="s">
        <v>21</v>
      </c>
      <c r="G6" s="7">
        <v>2</v>
      </c>
      <c r="H6" s="8">
        <v>87</v>
      </c>
      <c r="I6" s="28">
        <f t="shared" si="0"/>
        <v>174</v>
      </c>
      <c r="J6" s="19"/>
      <c r="K6" s="27"/>
      <c r="L6" s="4" t="s">
        <v>20</v>
      </c>
      <c r="M6" s="7">
        <v>2</v>
      </c>
    </row>
    <row r="7" spans="1:13">
      <c r="A7" s="8"/>
      <c r="B7" s="9"/>
      <c r="C7" s="8" t="s">
        <v>15</v>
      </c>
      <c r="D7" s="4" t="s">
        <v>22</v>
      </c>
      <c r="E7" s="8"/>
      <c r="F7" s="6" t="s">
        <v>23</v>
      </c>
      <c r="G7" s="7">
        <v>1</v>
      </c>
      <c r="H7" s="8">
        <v>54</v>
      </c>
      <c r="I7" s="28">
        <f t="shared" si="0"/>
        <v>54</v>
      </c>
      <c r="J7" s="19"/>
      <c r="K7" s="27"/>
      <c r="L7" s="4" t="s">
        <v>22</v>
      </c>
      <c r="M7" s="7">
        <v>1</v>
      </c>
    </row>
    <row r="8" spans="1:13">
      <c r="A8" s="2">
        <f>A3+1</f>
        <v>2</v>
      </c>
      <c r="B8" s="3" t="s">
        <v>24</v>
      </c>
      <c r="C8" s="2" t="s">
        <v>25</v>
      </c>
      <c r="D8" s="4" t="s">
        <v>26</v>
      </c>
      <c r="E8" s="5">
        <v>45353</v>
      </c>
      <c r="F8" s="6" t="s">
        <v>27</v>
      </c>
      <c r="G8" s="7">
        <v>4</v>
      </c>
      <c r="H8" s="8">
        <v>635</v>
      </c>
      <c r="I8" s="28">
        <f t="shared" si="0"/>
        <v>2540</v>
      </c>
      <c r="J8" s="19"/>
      <c r="K8" s="27"/>
      <c r="L8" s="4" t="s">
        <v>26</v>
      </c>
      <c r="M8" s="7">
        <v>4</v>
      </c>
    </row>
    <row r="9" spans="1:13">
      <c r="A9" s="8"/>
      <c r="B9" s="9"/>
      <c r="C9" s="8"/>
      <c r="D9" s="4" t="s">
        <v>28</v>
      </c>
      <c r="E9" s="8"/>
      <c r="F9" s="6" t="s">
        <v>29</v>
      </c>
      <c r="G9" s="7">
        <v>7</v>
      </c>
      <c r="H9" s="8">
        <v>254</v>
      </c>
      <c r="I9" s="28">
        <f t="shared" si="0"/>
        <v>1778</v>
      </c>
      <c r="J9" s="19"/>
      <c r="K9" s="27"/>
      <c r="L9" s="4" t="s">
        <v>28</v>
      </c>
      <c r="M9" s="7">
        <v>7</v>
      </c>
    </row>
    <row r="10" spans="1:13">
      <c r="A10" s="8"/>
      <c r="B10" s="9"/>
      <c r="C10" s="8"/>
      <c r="D10" s="4" t="s">
        <v>30</v>
      </c>
      <c r="E10" s="8"/>
      <c r="F10" s="6" t="s">
        <v>31</v>
      </c>
      <c r="G10" s="7">
        <v>8</v>
      </c>
      <c r="H10" s="8">
        <v>156</v>
      </c>
      <c r="I10" s="28">
        <f t="shared" si="0"/>
        <v>1248</v>
      </c>
      <c r="J10" s="19"/>
      <c r="K10" s="27"/>
      <c r="L10" s="4" t="s">
        <v>30</v>
      </c>
      <c r="M10" s="7">
        <v>8</v>
      </c>
    </row>
    <row r="11" spans="1:13">
      <c r="A11" s="8"/>
      <c r="B11" s="9"/>
      <c r="C11" s="8"/>
      <c r="D11" s="4" t="s">
        <v>13</v>
      </c>
      <c r="E11" s="8"/>
      <c r="F11" s="6" t="s">
        <v>32</v>
      </c>
      <c r="G11" s="7">
        <v>10</v>
      </c>
      <c r="H11" s="8">
        <v>44</v>
      </c>
      <c r="I11" s="28">
        <f t="shared" si="0"/>
        <v>440</v>
      </c>
      <c r="J11" s="19"/>
      <c r="K11" s="27"/>
      <c r="L11" s="4" t="s">
        <v>13</v>
      </c>
      <c r="M11" s="7">
        <v>10</v>
      </c>
    </row>
    <row r="12" spans="1:13">
      <c r="A12" s="2">
        <f>A8+1</f>
        <v>3</v>
      </c>
      <c r="B12" s="3" t="s">
        <v>33</v>
      </c>
      <c r="C12" s="2" t="s">
        <v>34</v>
      </c>
      <c r="D12" s="4" t="s">
        <v>16</v>
      </c>
      <c r="E12" s="5">
        <v>45354</v>
      </c>
      <c r="F12" s="6" t="s">
        <v>17</v>
      </c>
      <c r="G12" s="7">
        <v>5</v>
      </c>
      <c r="H12" s="8">
        <v>56</v>
      </c>
      <c r="I12" s="28">
        <f t="shared" si="0"/>
        <v>280</v>
      </c>
      <c r="J12" s="19"/>
      <c r="K12" s="27"/>
      <c r="L12" s="4" t="s">
        <v>16</v>
      </c>
      <c r="M12" s="7">
        <v>5</v>
      </c>
    </row>
    <row r="13" spans="1:13">
      <c r="A13" s="8"/>
      <c r="B13" s="9"/>
      <c r="C13" s="8"/>
      <c r="D13" s="4" t="s">
        <v>35</v>
      </c>
      <c r="E13" s="8"/>
      <c r="F13" s="6" t="s">
        <v>36</v>
      </c>
      <c r="G13" s="7">
        <v>2</v>
      </c>
      <c r="H13" s="8">
        <v>213</v>
      </c>
      <c r="I13" s="28">
        <f t="shared" si="0"/>
        <v>426</v>
      </c>
      <c r="J13" s="19"/>
      <c r="K13" s="27"/>
      <c r="L13" s="4" t="s">
        <v>35</v>
      </c>
      <c r="M13" s="7">
        <v>2</v>
      </c>
    </row>
    <row r="14" spans="1:13">
      <c r="A14" s="8"/>
      <c r="B14" s="9"/>
      <c r="C14" s="8"/>
      <c r="D14" s="4" t="s">
        <v>37</v>
      </c>
      <c r="E14" s="8"/>
      <c r="F14" s="6" t="s">
        <v>38</v>
      </c>
      <c r="G14" s="7">
        <v>6</v>
      </c>
      <c r="H14" s="8">
        <v>78</v>
      </c>
      <c r="I14" s="28">
        <f t="shared" si="0"/>
        <v>468</v>
      </c>
      <c r="J14" s="19"/>
      <c r="K14" s="27"/>
      <c r="L14" s="4" t="s">
        <v>37</v>
      </c>
      <c r="M14" s="7">
        <v>6</v>
      </c>
    </row>
    <row r="15" spans="1:13">
      <c r="A15" s="8"/>
      <c r="B15" s="9"/>
      <c r="C15" s="8"/>
      <c r="D15" s="4" t="s">
        <v>39</v>
      </c>
      <c r="E15" s="8"/>
      <c r="F15" s="6" t="s">
        <v>40</v>
      </c>
      <c r="G15" s="7">
        <v>3</v>
      </c>
      <c r="H15" s="8">
        <v>44</v>
      </c>
      <c r="I15" s="28">
        <f t="shared" si="0"/>
        <v>132</v>
      </c>
      <c r="J15" s="19"/>
      <c r="K15" s="27"/>
      <c r="L15" s="4" t="s">
        <v>39</v>
      </c>
      <c r="M15" s="7">
        <v>3</v>
      </c>
    </row>
    <row r="16" spans="1:13">
      <c r="A16" s="2">
        <f>A12+1</f>
        <v>4</v>
      </c>
      <c r="B16" s="3" t="s">
        <v>41</v>
      </c>
      <c r="C16" s="2" t="s">
        <v>42</v>
      </c>
      <c r="D16" s="10" t="s">
        <v>43</v>
      </c>
      <c r="E16" s="5">
        <v>45387</v>
      </c>
      <c r="F16" s="6" t="s">
        <v>44</v>
      </c>
      <c r="G16" s="7">
        <v>9</v>
      </c>
      <c r="H16" s="8">
        <v>54</v>
      </c>
      <c r="I16" s="28">
        <f t="shared" si="0"/>
        <v>486</v>
      </c>
      <c r="J16" s="19"/>
      <c r="K16" s="27"/>
      <c r="L16" s="10" t="s">
        <v>43</v>
      </c>
      <c r="M16" s="7">
        <v>9</v>
      </c>
    </row>
    <row r="17" spans="1:13">
      <c r="A17" s="8"/>
      <c r="B17" s="9"/>
      <c r="C17" s="8"/>
      <c r="D17" s="10" t="s">
        <v>45</v>
      </c>
      <c r="E17" s="8"/>
      <c r="F17" s="6" t="s">
        <v>46</v>
      </c>
      <c r="G17" s="7">
        <v>7</v>
      </c>
      <c r="H17" s="8">
        <v>551</v>
      </c>
      <c r="I17" s="28">
        <f t="shared" si="0"/>
        <v>3857</v>
      </c>
      <c r="J17" s="19"/>
      <c r="K17" s="27"/>
      <c r="L17" s="10" t="s">
        <v>45</v>
      </c>
      <c r="M17" s="7">
        <v>7</v>
      </c>
    </row>
    <row r="18" spans="1:13">
      <c r="A18" s="8"/>
      <c r="B18" s="9"/>
      <c r="C18" s="8"/>
      <c r="D18" s="10" t="s">
        <v>18</v>
      </c>
      <c r="E18" s="8"/>
      <c r="F18" s="6" t="s">
        <v>47</v>
      </c>
      <c r="G18" s="7">
        <v>5</v>
      </c>
      <c r="H18" s="8">
        <v>41</v>
      </c>
      <c r="I18" s="28">
        <f t="shared" si="0"/>
        <v>205</v>
      </c>
      <c r="J18" s="19"/>
      <c r="K18" s="27"/>
      <c r="L18" s="10" t="s">
        <v>18</v>
      </c>
      <c r="M18" s="7">
        <v>5</v>
      </c>
    </row>
    <row r="19" spans="1:13">
      <c r="A19" s="2">
        <f>A16+1</f>
        <v>5</v>
      </c>
      <c r="B19" s="3" t="s">
        <v>48</v>
      </c>
      <c r="C19" s="2" t="s">
        <v>49</v>
      </c>
      <c r="D19" s="10" t="s">
        <v>50</v>
      </c>
      <c r="E19" s="5">
        <v>45389</v>
      </c>
      <c r="F19" s="6" t="s">
        <v>51</v>
      </c>
      <c r="G19" s="7">
        <v>4</v>
      </c>
      <c r="H19" s="8">
        <v>14</v>
      </c>
      <c r="I19" s="28">
        <f t="shared" si="0"/>
        <v>56</v>
      </c>
      <c r="J19" s="19"/>
      <c r="K19" s="27"/>
      <c r="L19" s="10" t="s">
        <v>50</v>
      </c>
      <c r="M19" s="7">
        <v>4</v>
      </c>
    </row>
    <row r="20" spans="1:13">
      <c r="A20" s="8"/>
      <c r="B20" s="9"/>
      <c r="C20" s="8"/>
      <c r="D20" s="10" t="s">
        <v>52</v>
      </c>
      <c r="E20" s="11"/>
      <c r="F20" s="6" t="s">
        <v>53</v>
      </c>
      <c r="G20" s="7">
        <v>2</v>
      </c>
      <c r="H20" s="8">
        <v>21</v>
      </c>
      <c r="I20" s="28">
        <f t="shared" si="0"/>
        <v>42</v>
      </c>
      <c r="J20" s="19"/>
      <c r="K20" s="27"/>
      <c r="L20" s="10" t="s">
        <v>52</v>
      </c>
      <c r="M20" s="7">
        <v>2</v>
      </c>
    </row>
    <row r="21" spans="1:13">
      <c r="A21" s="8"/>
      <c r="B21" s="9"/>
      <c r="C21" s="8"/>
      <c r="D21" s="10" t="s">
        <v>54</v>
      </c>
      <c r="E21" s="12"/>
      <c r="F21" s="6" t="s">
        <v>55</v>
      </c>
      <c r="G21" s="7">
        <v>1</v>
      </c>
      <c r="H21" s="8">
        <v>55</v>
      </c>
      <c r="I21" s="28">
        <f t="shared" si="0"/>
        <v>55</v>
      </c>
      <c r="J21" s="19"/>
      <c r="K21" s="27"/>
      <c r="L21" s="10" t="s">
        <v>54</v>
      </c>
      <c r="M21" s="7">
        <v>1</v>
      </c>
    </row>
    <row r="22" spans="1:13">
      <c r="A22" s="8"/>
      <c r="B22" s="9"/>
      <c r="C22" s="8"/>
      <c r="D22" s="10" t="s">
        <v>56</v>
      </c>
      <c r="E22" s="13"/>
      <c r="F22" s="6" t="s">
        <v>57</v>
      </c>
      <c r="G22" s="7">
        <v>5</v>
      </c>
      <c r="H22" s="8">
        <v>549</v>
      </c>
      <c r="I22" s="28">
        <f t="shared" si="0"/>
        <v>2745</v>
      </c>
      <c r="J22" s="19"/>
      <c r="K22" s="27"/>
      <c r="L22" s="10" t="s">
        <v>56</v>
      </c>
      <c r="M22" s="7">
        <v>5</v>
      </c>
    </row>
    <row r="23" spans="1:13">
      <c r="A23" s="2">
        <f>A19+1</f>
        <v>6</v>
      </c>
      <c r="B23" s="3" t="s">
        <v>58</v>
      </c>
      <c r="C23" s="2" t="s">
        <v>59</v>
      </c>
      <c r="D23" s="10" t="s">
        <v>60</v>
      </c>
      <c r="E23" s="5">
        <v>45390</v>
      </c>
      <c r="F23" s="6" t="s">
        <v>61</v>
      </c>
      <c r="G23" s="7">
        <v>2</v>
      </c>
      <c r="H23" s="8">
        <v>115</v>
      </c>
      <c r="I23" s="28">
        <f t="shared" si="0"/>
        <v>230</v>
      </c>
      <c r="J23" s="19"/>
      <c r="K23" s="27"/>
      <c r="L23" s="10" t="s">
        <v>60</v>
      </c>
      <c r="M23" s="7">
        <v>2</v>
      </c>
    </row>
    <row r="24" spans="1:13">
      <c r="A24" s="8"/>
      <c r="B24" s="9"/>
      <c r="C24" s="8"/>
      <c r="D24" s="10" t="s">
        <v>62</v>
      </c>
      <c r="E24" s="8"/>
      <c r="F24" s="6" t="s">
        <v>63</v>
      </c>
      <c r="G24" s="7">
        <v>6</v>
      </c>
      <c r="H24" s="8">
        <v>141</v>
      </c>
      <c r="I24" s="28">
        <f t="shared" si="0"/>
        <v>846</v>
      </c>
      <c r="J24" s="19"/>
      <c r="K24" s="27"/>
      <c r="L24" s="10" t="s">
        <v>62</v>
      </c>
      <c r="M24" s="7">
        <v>6</v>
      </c>
    </row>
    <row r="25" spans="1:13">
      <c r="A25" s="8"/>
      <c r="B25" s="9"/>
      <c r="C25" s="8"/>
      <c r="D25" s="10" t="s">
        <v>64</v>
      </c>
      <c r="E25" s="8"/>
      <c r="F25" s="6" t="s">
        <v>65</v>
      </c>
      <c r="G25" s="7">
        <v>2</v>
      </c>
      <c r="H25" s="8">
        <v>201</v>
      </c>
      <c r="I25" s="28">
        <f t="shared" si="0"/>
        <v>402</v>
      </c>
      <c r="J25" s="19"/>
      <c r="K25" s="27"/>
      <c r="L25" s="10" t="s">
        <v>64</v>
      </c>
      <c r="M25" s="7">
        <v>2</v>
      </c>
    </row>
    <row r="26" spans="1:13">
      <c r="A26" s="8"/>
      <c r="B26" s="9"/>
      <c r="C26" s="8"/>
      <c r="D26" s="10" t="s">
        <v>66</v>
      </c>
      <c r="E26" s="8"/>
      <c r="F26" s="6" t="s">
        <v>67</v>
      </c>
      <c r="G26" s="7">
        <v>4</v>
      </c>
      <c r="H26" s="8">
        <v>22</v>
      </c>
      <c r="I26" s="28">
        <f t="shared" si="0"/>
        <v>88</v>
      </c>
      <c r="J26" s="19"/>
      <c r="K26" s="27"/>
      <c r="L26" s="10" t="s">
        <v>66</v>
      </c>
      <c r="M26" s="7">
        <v>4</v>
      </c>
    </row>
    <row r="27" spans="1:13">
      <c r="A27" s="2">
        <f>A23+1</f>
        <v>7</v>
      </c>
      <c r="B27" s="3" t="s">
        <v>68</v>
      </c>
      <c r="C27" s="2" t="s">
        <v>69</v>
      </c>
      <c r="D27" s="10" t="s">
        <v>70</v>
      </c>
      <c r="E27" s="5">
        <v>45393</v>
      </c>
      <c r="F27" s="6">
        <v>45</v>
      </c>
      <c r="G27" s="7">
        <v>3</v>
      </c>
      <c r="H27" s="8">
        <v>108</v>
      </c>
      <c r="I27" s="28">
        <f t="shared" si="0"/>
        <v>324</v>
      </c>
      <c r="J27" s="19"/>
      <c r="K27" s="27"/>
      <c r="L27" s="10" t="s">
        <v>70</v>
      </c>
      <c r="M27" s="7">
        <v>3</v>
      </c>
    </row>
    <row r="28" spans="1:13">
      <c r="A28" s="8"/>
      <c r="B28" s="9"/>
      <c r="C28" s="8"/>
      <c r="D28" s="10" t="s">
        <v>71</v>
      </c>
      <c r="E28" s="8"/>
      <c r="F28" s="6" t="s">
        <v>72</v>
      </c>
      <c r="G28" s="7">
        <v>9</v>
      </c>
      <c r="H28" s="8">
        <v>50</v>
      </c>
      <c r="I28" s="28">
        <f t="shared" si="0"/>
        <v>450</v>
      </c>
      <c r="J28" s="19"/>
      <c r="K28" s="27"/>
      <c r="L28" s="10" t="s">
        <v>71</v>
      </c>
      <c r="M28" s="7">
        <v>9</v>
      </c>
    </row>
    <row r="29" spans="1:13">
      <c r="A29" s="8"/>
      <c r="B29" s="9"/>
      <c r="C29" s="8"/>
      <c r="D29" s="10" t="s">
        <v>73</v>
      </c>
      <c r="E29" s="8"/>
      <c r="F29" s="6">
        <v>43</v>
      </c>
      <c r="G29" s="7">
        <v>8</v>
      </c>
      <c r="H29" s="8">
        <v>20</v>
      </c>
      <c r="I29" s="28">
        <f t="shared" si="0"/>
        <v>160</v>
      </c>
      <c r="J29" s="19"/>
      <c r="K29" s="27"/>
      <c r="L29" s="10" t="s">
        <v>73</v>
      </c>
      <c r="M29" s="7">
        <v>8</v>
      </c>
    </row>
    <row r="30" spans="1:13">
      <c r="A30" s="8"/>
      <c r="B30" s="9"/>
      <c r="C30" s="8"/>
      <c r="D30" s="10" t="s">
        <v>74</v>
      </c>
      <c r="E30" s="8"/>
      <c r="F30" s="6" t="s">
        <v>75</v>
      </c>
      <c r="G30" s="7">
        <v>7</v>
      </c>
      <c r="H30" s="8">
        <v>58</v>
      </c>
      <c r="I30" s="28">
        <f t="shared" si="0"/>
        <v>406</v>
      </c>
      <c r="J30" s="19"/>
      <c r="K30" s="27"/>
      <c r="L30" s="10" t="s">
        <v>74</v>
      </c>
      <c r="M30" s="7">
        <v>7</v>
      </c>
    </row>
    <row r="31" spans="1:13">
      <c r="A31" s="2">
        <f>A27+1</f>
        <v>8</v>
      </c>
      <c r="B31" s="3" t="s">
        <v>76</v>
      </c>
      <c r="C31" s="2" t="s">
        <v>77</v>
      </c>
      <c r="D31" s="10" t="s">
        <v>78</v>
      </c>
      <c r="E31" s="14">
        <v>45394</v>
      </c>
      <c r="F31" s="6" t="s">
        <v>55</v>
      </c>
      <c r="G31" s="7">
        <v>5</v>
      </c>
      <c r="H31" s="8">
        <v>12</v>
      </c>
      <c r="I31" s="28">
        <f t="shared" si="0"/>
        <v>60</v>
      </c>
      <c r="J31" s="19"/>
      <c r="K31" s="27"/>
      <c r="L31" s="10" t="s">
        <v>78</v>
      </c>
      <c r="M31" s="7">
        <v>5</v>
      </c>
    </row>
    <row r="32" spans="1:13">
      <c r="A32" s="8"/>
      <c r="B32" s="9"/>
      <c r="C32" s="8"/>
      <c r="D32" s="10" t="s">
        <v>79</v>
      </c>
      <c r="E32" s="8"/>
      <c r="F32" s="6" t="s">
        <v>80</v>
      </c>
      <c r="G32" s="7">
        <v>4</v>
      </c>
      <c r="H32" s="8">
        <v>210</v>
      </c>
      <c r="I32" s="28">
        <f t="shared" si="0"/>
        <v>840</v>
      </c>
      <c r="J32" s="19"/>
      <c r="K32" s="27"/>
      <c r="L32" s="10" t="s">
        <v>79</v>
      </c>
      <c r="M32" s="7">
        <v>4</v>
      </c>
    </row>
    <row r="33" spans="1:13">
      <c r="A33" s="8"/>
      <c r="B33" s="9"/>
      <c r="C33" s="8"/>
      <c r="D33" s="10" t="s">
        <v>81</v>
      </c>
      <c r="E33" s="8"/>
      <c r="F33" s="6" t="s">
        <v>55</v>
      </c>
      <c r="G33" s="7">
        <v>5</v>
      </c>
      <c r="H33" s="8">
        <v>102</v>
      </c>
      <c r="I33" s="28">
        <f t="shared" si="0"/>
        <v>510</v>
      </c>
      <c r="J33" s="19"/>
      <c r="K33" s="27"/>
      <c r="L33" s="10" t="s">
        <v>81</v>
      </c>
      <c r="M33" s="7">
        <v>5</v>
      </c>
    </row>
    <row r="34" spans="1:13">
      <c r="A34" s="2">
        <f>A31+1</f>
        <v>9</v>
      </c>
      <c r="B34" s="3" t="s">
        <v>82</v>
      </c>
      <c r="C34" s="2" t="s">
        <v>83</v>
      </c>
      <c r="D34" s="10" t="s">
        <v>84</v>
      </c>
      <c r="E34" s="14">
        <v>45395</v>
      </c>
      <c r="F34" s="6" t="s">
        <v>21</v>
      </c>
      <c r="G34" s="7">
        <v>6</v>
      </c>
      <c r="H34" s="8">
        <v>50</v>
      </c>
      <c r="I34" s="28">
        <f t="shared" si="0"/>
        <v>300</v>
      </c>
      <c r="J34" s="19"/>
      <c r="K34" s="27"/>
      <c r="L34" s="10" t="s">
        <v>84</v>
      </c>
      <c r="M34" s="7">
        <v>6</v>
      </c>
    </row>
    <row r="35" spans="1:13">
      <c r="A35" s="2">
        <f t="shared" ref="A35:A53" si="1">A34+1</f>
        <v>10</v>
      </c>
      <c r="B35" s="3" t="s">
        <v>85</v>
      </c>
      <c r="C35" s="2" t="s">
        <v>86</v>
      </c>
      <c r="D35" s="10" t="s">
        <v>87</v>
      </c>
      <c r="E35" s="14">
        <v>45395</v>
      </c>
      <c r="F35" s="6" t="s">
        <v>21</v>
      </c>
      <c r="G35" s="7">
        <v>2</v>
      </c>
      <c r="H35" s="8">
        <v>50</v>
      </c>
      <c r="I35" s="28">
        <f t="shared" si="0"/>
        <v>100</v>
      </c>
      <c r="J35" s="19"/>
      <c r="K35" s="27"/>
      <c r="L35" s="10" t="s">
        <v>87</v>
      </c>
      <c r="M35" s="7">
        <v>2</v>
      </c>
    </row>
    <row r="36" spans="1:13">
      <c r="A36" s="15"/>
      <c r="B36" s="9"/>
      <c r="C36" s="8"/>
      <c r="D36" s="10" t="s">
        <v>88</v>
      </c>
      <c r="E36" s="8"/>
      <c r="F36" s="6" t="s">
        <v>61</v>
      </c>
      <c r="G36" s="7">
        <v>1</v>
      </c>
      <c r="H36" s="8">
        <v>52</v>
      </c>
      <c r="I36" s="28">
        <f t="shared" si="0"/>
        <v>52</v>
      </c>
      <c r="J36" s="19"/>
      <c r="K36" s="27"/>
      <c r="L36" s="10" t="s">
        <v>88</v>
      </c>
      <c r="M36" s="7">
        <v>1</v>
      </c>
    </row>
    <row r="37" spans="1:13">
      <c r="A37" s="8"/>
      <c r="B37" s="9"/>
      <c r="C37" s="8"/>
      <c r="D37" s="10" t="s">
        <v>89</v>
      </c>
      <c r="E37" s="8"/>
      <c r="F37" s="6" t="s">
        <v>90</v>
      </c>
      <c r="G37" s="7">
        <v>4</v>
      </c>
      <c r="H37" s="8">
        <v>520</v>
      </c>
      <c r="I37" s="28">
        <f t="shared" si="0"/>
        <v>2080</v>
      </c>
      <c r="J37" s="19"/>
      <c r="K37" s="27"/>
      <c r="L37" s="10" t="s">
        <v>89</v>
      </c>
      <c r="M37" s="7">
        <v>4</v>
      </c>
    </row>
    <row r="38" spans="1:13">
      <c r="A38" s="8"/>
      <c r="B38" s="9"/>
      <c r="C38" s="8"/>
      <c r="D38" s="10" t="s">
        <v>91</v>
      </c>
      <c r="E38" s="8"/>
      <c r="F38" s="6" t="s">
        <v>92</v>
      </c>
      <c r="G38" s="7">
        <v>5</v>
      </c>
      <c r="H38" s="8">
        <v>55</v>
      </c>
      <c r="I38" s="28">
        <f t="shared" si="0"/>
        <v>275</v>
      </c>
      <c r="J38" s="19"/>
      <c r="K38" s="27"/>
      <c r="L38" s="10" t="s">
        <v>91</v>
      </c>
      <c r="M38" s="7">
        <v>5</v>
      </c>
    </row>
    <row r="39" spans="1:13">
      <c r="A39" s="2">
        <f>A35+1</f>
        <v>11</v>
      </c>
      <c r="B39" s="3" t="s">
        <v>93</v>
      </c>
      <c r="C39" s="2" t="s">
        <v>94</v>
      </c>
      <c r="D39" s="10" t="s">
        <v>95</v>
      </c>
      <c r="E39" s="14">
        <v>45397</v>
      </c>
      <c r="F39" s="6" t="s">
        <v>47</v>
      </c>
      <c r="G39" s="7">
        <v>8</v>
      </c>
      <c r="H39" s="8">
        <v>55</v>
      </c>
      <c r="I39" s="28">
        <f t="shared" si="0"/>
        <v>440</v>
      </c>
      <c r="J39" s="19"/>
      <c r="K39" s="27"/>
      <c r="L39" s="10" t="s">
        <v>95</v>
      </c>
      <c r="M39" s="7">
        <v>8</v>
      </c>
    </row>
    <row r="40" spans="1:13">
      <c r="A40" s="8"/>
      <c r="B40" s="9"/>
      <c r="C40" s="8"/>
      <c r="D40" s="10" t="s">
        <v>96</v>
      </c>
      <c r="E40" s="8"/>
      <c r="F40" s="6" t="s">
        <v>97</v>
      </c>
      <c r="G40" s="7">
        <v>7</v>
      </c>
      <c r="H40" s="8">
        <v>41</v>
      </c>
      <c r="I40" s="28">
        <f t="shared" si="0"/>
        <v>287</v>
      </c>
      <c r="J40" s="19"/>
      <c r="K40" s="27"/>
      <c r="L40" s="10" t="s">
        <v>96</v>
      </c>
      <c r="M40" s="7">
        <v>7</v>
      </c>
    </row>
    <row r="41" spans="1:13">
      <c r="A41" s="8"/>
      <c r="B41" s="16"/>
      <c r="C41" s="8"/>
      <c r="D41" s="10" t="s">
        <v>98</v>
      </c>
      <c r="E41" s="8"/>
      <c r="F41" s="6" t="s">
        <v>99</v>
      </c>
      <c r="G41" s="7">
        <v>9</v>
      </c>
      <c r="H41" s="8">
        <v>20</v>
      </c>
      <c r="I41" s="28">
        <f t="shared" si="0"/>
        <v>180</v>
      </c>
      <c r="J41" s="19"/>
      <c r="K41" s="27"/>
      <c r="L41" s="10" t="s">
        <v>98</v>
      </c>
      <c r="M41" s="7">
        <v>9</v>
      </c>
    </row>
    <row r="42" spans="1:13">
      <c r="A42" s="2">
        <f>A39+1</f>
        <v>12</v>
      </c>
      <c r="B42" s="17" t="s">
        <v>100</v>
      </c>
      <c r="C42" s="2" t="s">
        <v>101</v>
      </c>
      <c r="D42" s="10" t="s">
        <v>102</v>
      </c>
      <c r="E42" s="14">
        <v>45398</v>
      </c>
      <c r="F42" s="6" t="s">
        <v>29</v>
      </c>
      <c r="G42" s="7">
        <v>6</v>
      </c>
      <c r="H42" s="8">
        <v>206</v>
      </c>
      <c r="I42" s="28">
        <f t="shared" si="0"/>
        <v>1236</v>
      </c>
      <c r="J42" s="19"/>
      <c r="K42" s="27"/>
      <c r="L42" s="10" t="s">
        <v>102</v>
      </c>
      <c r="M42" s="7">
        <v>6</v>
      </c>
    </row>
    <row r="43" spans="1:13">
      <c r="A43" s="8">
        <f t="shared" si="1"/>
        <v>13</v>
      </c>
      <c r="B43" s="16"/>
      <c r="C43" s="8"/>
      <c r="D43" s="10" t="s">
        <v>103</v>
      </c>
      <c r="E43" s="8"/>
      <c r="F43" s="6" t="s">
        <v>104</v>
      </c>
      <c r="G43" s="7">
        <v>2</v>
      </c>
      <c r="H43" s="8">
        <v>22</v>
      </c>
      <c r="I43" s="28">
        <f t="shared" si="0"/>
        <v>44</v>
      </c>
      <c r="J43" s="19"/>
      <c r="K43" s="27"/>
      <c r="L43" s="10" t="s">
        <v>103</v>
      </c>
      <c r="M43" s="7">
        <v>2</v>
      </c>
    </row>
    <row r="44" spans="1:13">
      <c r="A44" s="8">
        <f t="shared" si="1"/>
        <v>14</v>
      </c>
      <c r="B44" s="16"/>
      <c r="C44" s="8"/>
      <c r="D44" s="10" t="s">
        <v>105</v>
      </c>
      <c r="E44" s="8"/>
      <c r="F44" s="6" t="s">
        <v>19</v>
      </c>
      <c r="G44" s="7">
        <v>3</v>
      </c>
      <c r="H44" s="8">
        <v>78</v>
      </c>
      <c r="I44" s="28">
        <f t="shared" si="0"/>
        <v>234</v>
      </c>
      <c r="J44" s="19"/>
      <c r="K44" s="27"/>
      <c r="L44" s="10" t="s">
        <v>105</v>
      </c>
      <c r="M44" s="7">
        <v>3</v>
      </c>
    </row>
    <row r="45" spans="1:13" ht="15.75">
      <c r="A45" s="18">
        <f t="shared" si="1"/>
        <v>15</v>
      </c>
      <c r="B45" s="19"/>
      <c r="C45" s="19"/>
      <c r="D45" s="19"/>
      <c r="E45" s="19"/>
      <c r="F45" s="20"/>
      <c r="G45" s="20"/>
      <c r="H45" s="20"/>
      <c r="I45" s="20"/>
      <c r="J45" s="19"/>
      <c r="K45" s="27"/>
      <c r="L45" s="19"/>
      <c r="M45" s="20"/>
    </row>
    <row r="46" spans="1:13" ht="20.25">
      <c r="A46" s="18">
        <f t="shared" si="1"/>
        <v>16</v>
      </c>
      <c r="B46" s="19"/>
      <c r="C46" s="19"/>
      <c r="D46" s="19"/>
      <c r="E46" s="19"/>
      <c r="F46" s="33" t="s">
        <v>106</v>
      </c>
      <c r="G46" s="34"/>
      <c r="H46" s="34"/>
      <c r="I46" s="35"/>
      <c r="J46" s="19"/>
      <c r="K46" s="27"/>
      <c r="L46" s="19"/>
      <c r="M46" s="34"/>
    </row>
    <row r="47" spans="1:13" ht="15.75">
      <c r="A47" s="18">
        <f t="shared" si="1"/>
        <v>17</v>
      </c>
      <c r="B47" s="19"/>
      <c r="C47" s="19"/>
      <c r="D47" s="19"/>
      <c r="E47" s="19"/>
      <c r="F47" s="20"/>
      <c r="G47" s="20" t="s">
        <v>107</v>
      </c>
      <c r="H47" s="20">
        <f>SUM($H$3:H44)</f>
        <v>5579</v>
      </c>
      <c r="I47" s="20">
        <f>SUM($H$3:I44)</f>
        <v>31434</v>
      </c>
      <c r="J47" s="19"/>
      <c r="K47" s="27"/>
      <c r="L47" s="19"/>
      <c r="M47" s="20" t="s">
        <v>107</v>
      </c>
    </row>
    <row r="48" spans="1:13" ht="15.75">
      <c r="A48" s="18">
        <f t="shared" si="1"/>
        <v>18</v>
      </c>
      <c r="B48" s="19"/>
      <c r="C48" s="19"/>
      <c r="D48" s="19"/>
      <c r="E48" s="19"/>
      <c r="F48" s="21"/>
      <c r="G48" s="21" t="s">
        <v>108</v>
      </c>
      <c r="H48" s="22">
        <f>SUM(H3:H44)/SUM($H$3:$I$44)</f>
        <v>0.17748298021250875</v>
      </c>
      <c r="I48" s="22">
        <f>SUM(I3:I44)/SUM($H$3:$I$44)</f>
        <v>0.82251701978749125</v>
      </c>
      <c r="J48" s="19"/>
      <c r="K48" s="27"/>
      <c r="L48" s="19"/>
      <c r="M48" s="21" t="s">
        <v>108</v>
      </c>
    </row>
    <row r="49" spans="1:13" ht="15.75">
      <c r="A49" s="18">
        <f t="shared" si="1"/>
        <v>19</v>
      </c>
      <c r="B49" s="19"/>
      <c r="C49" s="19"/>
      <c r="D49" s="19"/>
      <c r="E49" s="19"/>
      <c r="F49" s="23" t="s">
        <v>109</v>
      </c>
      <c r="G49" s="23">
        <v>42</v>
      </c>
      <c r="H49" s="24" t="s">
        <v>110</v>
      </c>
      <c r="I49" s="29">
        <f>SUM(I3:I44)</f>
        <v>25855</v>
      </c>
      <c r="J49" s="19"/>
      <c r="K49" s="27"/>
      <c r="L49" s="19"/>
      <c r="M49" s="23">
        <v>42</v>
      </c>
    </row>
    <row r="50" spans="1:13" ht="15.75">
      <c r="A50" s="18">
        <f t="shared" si="1"/>
        <v>20</v>
      </c>
      <c r="B50" s="19"/>
      <c r="C50" s="19"/>
      <c r="D50" s="19"/>
      <c r="E50" s="19"/>
      <c r="F50" s="23" t="s">
        <v>111</v>
      </c>
      <c r="G50" s="23">
        <f>AVERAGE(G3:G44)</f>
        <v>4.7380952380952381</v>
      </c>
      <c r="H50" s="23"/>
      <c r="I50" s="23"/>
      <c r="J50" s="19"/>
      <c r="K50" s="27"/>
      <c r="L50" s="19"/>
      <c r="M50" s="23">
        <f>AVERAGE(M3:M44)</f>
        <v>4.7380952380952381</v>
      </c>
    </row>
    <row r="51" spans="1:13">
      <c r="A51" s="18">
        <f t="shared" si="1"/>
        <v>21</v>
      </c>
      <c r="B51" s="19"/>
      <c r="C51" s="19"/>
      <c r="D51" s="19"/>
      <c r="E51" s="19"/>
      <c r="F51" s="19"/>
      <c r="G51" s="19"/>
      <c r="H51" s="19"/>
      <c r="I51" s="19"/>
      <c r="J51" s="19"/>
      <c r="K51" s="27"/>
      <c r="L51" s="19"/>
      <c r="M51" s="19"/>
    </row>
    <row r="52" spans="1:13">
      <c r="A52" s="25">
        <f t="shared" si="1"/>
        <v>22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6"/>
      <c r="M52" s="26"/>
    </row>
    <row r="53" spans="1:13">
      <c r="A53" s="25">
        <f t="shared" si="1"/>
        <v>23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6"/>
      <c r="M53" s="26"/>
    </row>
    <row r="54" spans="1:1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</sheetData>
  <conditionalFormatting sqref="E3:E19 E21:E44">
    <cfRule type="cellIs" dxfId="3" priority="7" operator="greaterThan">
      <formula>45393</formula>
    </cfRule>
  </conditionalFormatting>
  <conditionalFormatting sqref="G3:G44">
    <cfRule type="top10" dxfId="2" priority="2" percent="1" rank="10"/>
  </conditionalFormatting>
  <conditionalFormatting sqref="H3:H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:I44">
    <cfRule type="cellIs" dxfId="1" priority="3" operator="greaterThan">
      <formula>300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{7E0CD725-E5A9-4D5A-982A-EFA0C2C4DC3B}</x14:id>
        </ext>
      </extLst>
    </cfRule>
  </conditionalFormatting>
  <conditionalFormatting sqref="M3:M44">
    <cfRule type="top10" dxfId="0" priority="1" percent="1" rank="10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0CD725-E5A9-4D5A-982A-EFA0C2C4D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BGCCPL BGCCPL</dc:creator>
  <cp:lastModifiedBy>BGCCPL BGCCPL</cp:lastModifiedBy>
  <dcterms:created xsi:type="dcterms:W3CDTF">2024-10-19T03:03:00Z</dcterms:created>
  <dcterms:modified xsi:type="dcterms:W3CDTF">2024-10-19T06:21:08Z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3E5A3FCAEF96469CA1BE38854BEDC605_12</vt:lpwstr>
  </property>
  <property fmtid="{D5CDD505-2E9C-101B-9397-08002B2CF9AE}" pid="3" name="KSOProductBuildVer">
    <vt:lpwstr>1033-12.2.0.18607</vt:lpwstr>
  </property>
</Properties>
</file>