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technogen/eloader/data/"/>
    </mc:Choice>
  </mc:AlternateContent>
  <xr:revisionPtr revIDLastSave="0" documentId="8_{3E4F4796-6C28-D140-94B4-11954F2A6822}" xr6:coauthVersionLast="45" xr6:coauthVersionMax="45" xr10:uidLastSave="{00000000-0000-0000-0000-000000000000}"/>
  <bookViews>
    <workbookView xWindow="0" yWindow="0" windowWidth="38400" windowHeight="24000" xr2:uid="{6154AF61-1BFA-A542-B767-5F0A9CEAA32F}"/>
  </bookViews>
  <sheets>
    <sheet name="Cable Lookup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lum_Data">#REF!</definedName>
    <definedName name="APPROVED_BY">[2]Info!$C$9</definedName>
    <definedName name="Breaker_Rated_Current">#REF!</definedName>
    <definedName name="Breaker_Tripping_Current">#REF!</definedName>
    <definedName name="Breaker_Type">#REF!</definedName>
    <definedName name="Cable_Data">#REF!</definedName>
    <definedName name="Cable_Data_HV">#REF!</definedName>
    <definedName name="Cable_Size">#REF!</definedName>
    <definedName name="Cable_Size__HV">#REF!</definedName>
    <definedName name="Cable_Size_HV">#REF!</definedName>
    <definedName name="Cable_Size_LV">#REF!</definedName>
    <definedName name="Cable_Type">#REF!</definedName>
    <definedName name="Cable_Type_Code">#REF!</definedName>
    <definedName name="Cable_Voltage">#REF!</definedName>
    <definedName name="CB">#REF!</definedName>
    <definedName name="CB_Fuse">#REF!</definedName>
    <definedName name="CB_Type">#REF!</definedName>
    <definedName name="Circuits">#REF!</definedName>
    <definedName name="Cond_type">#REF!</definedName>
    <definedName name="Conductor">#REF!</definedName>
    <definedName name="Conductor_Resistivity">#REF!</definedName>
    <definedName name="Data">#REF!</definedName>
    <definedName name="DATE_APPR">[2]Info!$C$10</definedName>
    <definedName name="DATE_PREP">[2]Info!$C$8</definedName>
    <definedName name="depth">#REF!</definedName>
    <definedName name="Depth_Derating">#REF!</definedName>
    <definedName name="Drive_Sizes">#REF!</definedName>
    <definedName name="FDR_Rating">#REF!</definedName>
    <definedName name="Fuse_Type">#REF!</definedName>
    <definedName name="gG_Fuse_Gates">#REF!</definedName>
    <definedName name="gG_Fuse_Rated_Current">#REF!</definedName>
    <definedName name="Harmonic_Level">#REF!</definedName>
    <definedName name="Harmonic_Reduction">#REF!</definedName>
    <definedName name="HV_Cond">#REF!</definedName>
    <definedName name="HV_Sizes">#REF!</definedName>
    <definedName name="Install_Types">#REF!</definedName>
    <definedName name="Installation">#REF!</definedName>
    <definedName name="Installation_Derating">#REF!</definedName>
    <definedName name="K_Factor">#REF!</definedName>
    <definedName name="Load_Type">#REF!</definedName>
    <definedName name="MechEquipIdent">'[3]Equip Designations &amp; Spec''s'!$A$4:$A$78</definedName>
    <definedName name="Min_Earth_Size">#REF!</definedName>
    <definedName name="Motor_11000V" localSheetId="0">'[4]Motor Data'!$A$119:$C$133</definedName>
    <definedName name="Motor_11000V">#REF!</definedName>
    <definedName name="Motor_3300V" localSheetId="0">'[4]Motor Data'!$A$82:$C$95</definedName>
    <definedName name="Motor_3300V">#REF!</definedName>
    <definedName name="Motor_415V" localSheetId="0">'[4]Motor Data'!$A$4:$C$38</definedName>
    <definedName name="Motor_415V">#REF!</definedName>
    <definedName name="Motor_6600V" localSheetId="0">'[4]Motor Data'!$A$100:$C$114</definedName>
    <definedName name="Motor_6600V">#REF!</definedName>
    <definedName name="Motor_690V" localSheetId="0">'[4]Motor Data'!$A$43:$C$77</definedName>
    <definedName name="Motor_690V">#REF!</definedName>
    <definedName name="Motor_kW">#REF!</definedName>
    <definedName name="Motor_Start">#REF!</definedName>
    <definedName name="N_A">#REF!</definedName>
    <definedName name="Plant_Areas">'[5]Plant Areas'!$A$3:$A$50</definedName>
    <definedName name="PREPARED_BY">[2]Info!$C$7</definedName>
    <definedName name="PROY_CODE">[2]Info!$C$5</definedName>
    <definedName name="PROY_NAME">[2]Info!$C$4</definedName>
    <definedName name="REV">[2]Info!$C$6</definedName>
    <definedName name="Single_Multi_Core">#REF!</definedName>
    <definedName name="Soil_Resistivity">#REF!</definedName>
    <definedName name="Soil_Temp">#REF!</definedName>
    <definedName name="Soil_Thermal_Res_Factor">#REF!</definedName>
    <definedName name="SoilCond">#REF!</definedName>
    <definedName name="Spacing_Conduit">#REF!</definedName>
    <definedName name="Spacing_Direct">#REF!</definedName>
    <definedName name="Spacing_Ladder">#REF!</definedName>
    <definedName name="Table" localSheetId="0">'Cable Lookup'!$W$3:$W$22</definedName>
    <definedName name="Table">#REF!</definedName>
    <definedName name="TECO_11kV_DATA" localSheetId="0">'[4]Motor Data'!$A$119:$J$133</definedName>
    <definedName name="TECO_11kV_DATA">#REF!</definedName>
    <definedName name="TECO_3.3kV_DATA" localSheetId="0">'[4]Motor Data'!$A$82:$J$95</definedName>
    <definedName name="TECO_3.3kV_DATA">#REF!</definedName>
    <definedName name="TECO_415V_DATA" localSheetId="0">'[4]Motor Data'!$A$4:$J$38</definedName>
    <definedName name="TECO_415V_DATA">#REF!</definedName>
    <definedName name="TECO_6.6kV_DATA" localSheetId="0">'[4]Motor Data'!$A$100:$J$114</definedName>
    <definedName name="TECO_6.6kV_DATA">#REF!</definedName>
    <definedName name="TECO_690V_DATA" localSheetId="0">'[4]Motor Data'!$A$43:$J$77</definedName>
    <definedName name="TECO_690V_DATA">#REF!</definedName>
    <definedName name="Temperature">#REF!</definedName>
    <definedName name="Temperature_Derating">#REF!</definedName>
    <definedName name="TNF_Drive">#REF!</definedName>
    <definedName name="TNF_Sizes">#REF!</definedName>
    <definedName name="TX_kVA">#REF!</definedName>
    <definedName name="Voltage">#REF!</definedName>
    <definedName name="Yes_N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3" l="1"/>
  <c r="A62" i="3"/>
  <c r="AG49" i="3" s="1"/>
  <c r="AG57" i="3"/>
  <c r="AG56" i="3"/>
  <c r="AG55" i="3"/>
  <c r="AG54" i="3"/>
  <c r="AG53" i="3"/>
  <c r="AG52" i="3"/>
  <c r="AG51" i="3"/>
  <c r="AG50" i="3"/>
  <c r="AG48" i="3"/>
  <c r="AG46" i="3"/>
  <c r="AG45" i="3"/>
  <c r="AG44" i="3"/>
  <c r="AG43" i="3"/>
  <c r="AG42" i="3"/>
  <c r="AG41" i="3"/>
  <c r="A64" i="3" s="1" a="1"/>
  <c r="A64" i="3" s="1"/>
  <c r="A30" i="3"/>
  <c r="A29" i="3"/>
  <c r="W22" i="3"/>
  <c r="W22" i="3" a="1"/>
  <c r="W21" i="3" a="1"/>
  <c r="W21" i="3" s="1"/>
  <c r="W20" i="3" a="1"/>
  <c r="W20" i="3" s="1"/>
  <c r="W19" i="3" a="1"/>
  <c r="W19" i="3" s="1"/>
  <c r="W18" i="3" a="1"/>
  <c r="W18" i="3" s="1"/>
  <c r="W17" i="3"/>
  <c r="W17" i="3" a="1"/>
  <c r="W16" i="3"/>
  <c r="W16" i="3" a="1"/>
  <c r="W15" i="3" a="1"/>
  <c r="W15" i="3" s="1"/>
  <c r="W14" i="3" a="1"/>
  <c r="W14" i="3" s="1"/>
  <c r="W13" i="3" a="1"/>
  <c r="W13" i="3" s="1"/>
  <c r="W12" i="3" a="1"/>
  <c r="W12" i="3" s="1"/>
  <c r="W11" i="3"/>
  <c r="W11" i="3" a="1"/>
  <c r="W10" i="3"/>
  <c r="W10" i="3" a="1"/>
  <c r="W9" i="3" a="1"/>
  <c r="W9" i="3" s="1"/>
  <c r="W8" i="3" a="1"/>
  <c r="W8" i="3" s="1"/>
  <c r="W7" i="3" a="1"/>
  <c r="W7" i="3" s="1"/>
  <c r="W6" i="3" a="1"/>
  <c r="W6" i="3" s="1"/>
  <c r="W5" i="3"/>
  <c r="W5" i="3" a="1"/>
  <c r="W4" i="3" a="1"/>
  <c r="W4" i="3" s="1"/>
  <c r="W3" i="3" a="1"/>
  <c r="W3" i="3" s="1"/>
  <c r="A31" i="3" l="1" a="1"/>
  <c r="A31" i="3" s="1"/>
  <c r="AG47" i="3"/>
</calcChain>
</file>

<file path=xl/sharedStrings.xml><?xml version="1.0" encoding="utf-8"?>
<sst xmlns="http://schemas.openxmlformats.org/spreadsheetml/2006/main" count="112" uniqueCount="89">
  <si>
    <r>
      <t xml:space="preserve"> </t>
    </r>
    <r>
      <rPr>
        <b/>
        <sz val="12"/>
        <color indexed="60"/>
        <rFont val="Arial"/>
        <family val="2"/>
      </rPr>
      <t>Copper</t>
    </r>
    <r>
      <rPr>
        <b/>
        <sz val="12"/>
        <rFont val="Arial"/>
        <family val="2"/>
      </rPr>
      <t xml:space="preserve"> LV Cable Current Rating</t>
    </r>
  </si>
  <si>
    <t>Lookup Data</t>
  </si>
  <si>
    <t>Cable Size [mm2]</t>
  </si>
  <si>
    <t>Lookup Row Number</t>
  </si>
  <si>
    <r>
      <t>Current - Air - 1c - XLPE</t>
    </r>
    <r>
      <rPr>
        <b/>
        <sz val="9"/>
        <color indexed="10"/>
        <rFont val="Arial"/>
        <family val="2"/>
      </rPr>
      <t xml:space="preserve"> - Std</t>
    </r>
  </si>
  <si>
    <t>Current - Air - 1c - XLPE - Flex</t>
  </si>
  <si>
    <r>
      <t>Current - Air - 1c - PVC-V90</t>
    </r>
    <r>
      <rPr>
        <b/>
        <sz val="9"/>
        <color indexed="10"/>
        <rFont val="Arial"/>
        <family val="2"/>
      </rPr>
      <t xml:space="preserve"> - Std</t>
    </r>
  </si>
  <si>
    <t>Current - Air - 1c - PVC-V90 - Flex</t>
  </si>
  <si>
    <r>
      <t xml:space="preserve">Current - Ground - 1c - XLPE </t>
    </r>
    <r>
      <rPr>
        <b/>
        <sz val="9"/>
        <color indexed="10"/>
        <rFont val="Arial"/>
        <family val="2"/>
      </rPr>
      <t>- Std</t>
    </r>
  </si>
  <si>
    <r>
      <t xml:space="preserve">Current - Ground - 1c - PVC-V90 </t>
    </r>
    <r>
      <rPr>
        <b/>
        <sz val="9"/>
        <color indexed="10"/>
        <rFont val="Arial"/>
        <family val="2"/>
      </rPr>
      <t>`</t>
    </r>
  </si>
  <si>
    <r>
      <t>Current - Enclosure - 1c - XLPE</t>
    </r>
    <r>
      <rPr>
        <b/>
        <sz val="9"/>
        <color indexed="10"/>
        <rFont val="Arial"/>
        <family val="2"/>
      </rPr>
      <t xml:space="preserve"> - Std</t>
    </r>
  </si>
  <si>
    <t>Current - Enclosure - 1c - XLPE - Flex</t>
  </si>
  <si>
    <r>
      <t xml:space="preserve">Current - Enclosure - 1c - PVC-V90 </t>
    </r>
    <r>
      <rPr>
        <b/>
        <sz val="9"/>
        <color indexed="10"/>
        <rFont val="Arial"/>
        <family val="2"/>
      </rPr>
      <t>- Std</t>
    </r>
  </si>
  <si>
    <t>Current - Enclosure - 1c - PVC-V90 - Flex</t>
  </si>
  <si>
    <r>
      <t xml:space="preserve">Current - Air - 3c - XLPE </t>
    </r>
    <r>
      <rPr>
        <b/>
        <sz val="9"/>
        <color indexed="10"/>
        <rFont val="Arial"/>
        <family val="2"/>
      </rPr>
      <t>- Std</t>
    </r>
  </si>
  <si>
    <t>Current - Air - 3c - XLPE - Flex</t>
  </si>
  <si>
    <r>
      <t xml:space="preserve">Current - Air - 3c - PVC-V90 </t>
    </r>
    <r>
      <rPr>
        <b/>
        <sz val="9"/>
        <color indexed="10"/>
        <rFont val="Arial"/>
        <family val="2"/>
      </rPr>
      <t>- Std</t>
    </r>
  </si>
  <si>
    <t>Current - Air - 3c - PVC-V90 - Flex</t>
  </si>
  <si>
    <r>
      <t xml:space="preserve">Current - Ground - 3c - XLPE </t>
    </r>
    <r>
      <rPr>
        <b/>
        <sz val="9"/>
        <color indexed="10"/>
        <rFont val="Arial"/>
        <family val="2"/>
      </rPr>
      <t>- Std</t>
    </r>
  </si>
  <si>
    <r>
      <t xml:space="preserve">Current - Ground - 3c - PVC-V90 </t>
    </r>
    <r>
      <rPr>
        <b/>
        <sz val="9"/>
        <color indexed="10"/>
        <rFont val="Arial"/>
        <family val="2"/>
      </rPr>
      <t>- Std</t>
    </r>
  </si>
  <si>
    <r>
      <t xml:space="preserve">Current - Enclosure - 3c - XLPE </t>
    </r>
    <r>
      <rPr>
        <b/>
        <sz val="9"/>
        <color indexed="10"/>
        <rFont val="Arial"/>
        <family val="2"/>
      </rPr>
      <t>- Std</t>
    </r>
  </si>
  <si>
    <t>Current - Enclosure - 3c - XLPE - Flex</t>
  </si>
  <si>
    <r>
      <t xml:space="preserve">Current - Enclosure - 3c - PVC-V90 </t>
    </r>
    <r>
      <rPr>
        <b/>
        <sz val="9"/>
        <color indexed="10"/>
        <rFont val="Arial"/>
        <family val="2"/>
      </rPr>
      <t>- Std</t>
    </r>
  </si>
  <si>
    <t>Current - Enclosure - 3c - PVC-V90 - Flex</t>
  </si>
  <si>
    <t>MATCH(MIN(IF(A3:A22&gt;A30,A3:A22))</t>
  </si>
  <si>
    <t>INDEX($A$3:$V$22,MATCH(MIN(IF(A3:A22&gt;A30,A3:A22)),$A$3:$A$22,0),MATCH($A$29,$A$2:$V$2,0))</t>
  </si>
  <si>
    <t>AS3008</t>
  </si>
  <si>
    <t>Table 8, Column 5</t>
  </si>
  <si>
    <t>Table 8, Column 6</t>
  </si>
  <si>
    <t>Table 7, Column 5</t>
  </si>
  <si>
    <t>Table 7, Column 6</t>
  </si>
  <si>
    <t>Table 8, Column 22</t>
  </si>
  <si>
    <t>Table 7, Column 22</t>
  </si>
  <si>
    <t>Table 8, Column 24</t>
  </si>
  <si>
    <t>Table 8, Column 25</t>
  </si>
  <si>
    <t>Table 7, Column 24</t>
  </si>
  <si>
    <t>Table 7, Column 25</t>
  </si>
  <si>
    <t>Table 14, Column 2</t>
  </si>
  <si>
    <t>Table 14, Column 3</t>
  </si>
  <si>
    <t>Table 13, Column 2</t>
  </si>
  <si>
    <t>Table 13, Column 3</t>
  </si>
  <si>
    <t>Table 14, Column 23</t>
  </si>
  <si>
    <t>Table 13, Column 23</t>
  </si>
  <si>
    <t>Table 14, Column 25</t>
  </si>
  <si>
    <t>Table 14, Column 26</t>
  </si>
  <si>
    <t>Table 13, Column 25</t>
  </si>
  <si>
    <t>Table 13, Column 26</t>
  </si>
  <si>
    <r>
      <t xml:space="preserve">MV Cable Current Rating from Olex HV Cable Catalogue   = </t>
    </r>
    <r>
      <rPr>
        <b/>
        <sz val="10"/>
        <color indexed="10"/>
        <rFont val="Arial"/>
        <family val="2"/>
      </rPr>
      <t>NOTE 3C is not SWA in this TABLE                       NOTE: ENCLOSURE IS ASSUMED UNDERGROUND, GROUND IS ASSUMED DIRECT UNDERGROUND</t>
    </r>
  </si>
  <si>
    <t>Current - Air - 1c - 3300</t>
  </si>
  <si>
    <t>Current - Air - 1c - 6600</t>
  </si>
  <si>
    <t>Current - Air - 1c - 11000</t>
  </si>
  <si>
    <t>Current - Air - 1c - 22000</t>
  </si>
  <si>
    <t>Current - Air - 1c - 33000</t>
  </si>
  <si>
    <t>Current - Ground - 1c - 3300</t>
  </si>
  <si>
    <t>Current - Ground - 1c - 6600</t>
  </si>
  <si>
    <t>Current - Ground - 1c - 11000</t>
  </si>
  <si>
    <t>Current - Ground - 1c - 22000</t>
  </si>
  <si>
    <t>Current - Ground - 1c - 33000</t>
  </si>
  <si>
    <t>Current - Enclosure - 1c - 3300</t>
  </si>
  <si>
    <t>Current - Enclosure - 1c - 6600</t>
  </si>
  <si>
    <t>Current - Enclosure - 1c - 11000</t>
  </si>
  <si>
    <t>Current - Enclosure - 1c - 22000</t>
  </si>
  <si>
    <t>Current - Enclosure - 1c - 33000</t>
  </si>
  <si>
    <t>Current - Air - 3c - 3300</t>
  </si>
  <si>
    <t>Current - Air - 3c - 6600</t>
  </si>
  <si>
    <t>Current - Air - 3c - 11000</t>
  </si>
  <si>
    <t>Current - Air - 3c - 22000</t>
  </si>
  <si>
    <t>Current - Air - 3c - 33000</t>
  </si>
  <si>
    <t>Current - Ground - 3c - 3300</t>
  </si>
  <si>
    <t>Current - Ground - 3c - 6600</t>
  </si>
  <si>
    <t>Current - Ground - 3c - 11000</t>
  </si>
  <si>
    <t>Current - Ground - 3c - 22000</t>
  </si>
  <si>
    <t>Current - Ground - 3c - 33000</t>
  </si>
  <si>
    <t>Current - Enclosure - 3c - 3300</t>
  </si>
  <si>
    <t>Current - Enclosure - 3c - 6600</t>
  </si>
  <si>
    <t>Current - Enclosure - 3c - 11000</t>
  </si>
  <si>
    <t>Current - Enclosure - 3c - 22000</t>
  </si>
  <si>
    <t>Current - Enclosure - 3c - 33000</t>
  </si>
  <si>
    <t>OLEX</t>
  </si>
  <si>
    <t>Use Cat Page 6</t>
  </si>
  <si>
    <t>Cat Page 6</t>
  </si>
  <si>
    <t>Cat Page 8</t>
  </si>
  <si>
    <t>Cat Page 10</t>
  </si>
  <si>
    <t>Cat Page 12</t>
  </si>
  <si>
    <t>Use Cat Page1 6</t>
  </si>
  <si>
    <t>Cat Page16</t>
  </si>
  <si>
    <t>Cat Page 18</t>
  </si>
  <si>
    <t>Cat Page 20</t>
  </si>
  <si>
    <t>Cat Page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</si>
</sst>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60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2" xfId="1" applyBorder="1"/>
    <xf numFmtId="0" fontId="3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5" fillId="0" borderId="0" xfId="2"/>
    <xf numFmtId="0" fontId="6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0" fontId="6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0" fontId="6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8" fillId="2" borderId="12" xfId="1" applyFont="1" applyFill="1" applyBorder="1" applyAlignment="1">
      <alignment horizontal="center"/>
    </xf>
    <xf numFmtId="0" fontId="1" fillId="3" borderId="13" xfId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0" fontId="9" fillId="3" borderId="0" xfId="1" applyFont="1" applyFill="1" applyAlignment="1">
      <alignment horizontal="center"/>
    </xf>
    <xf numFmtId="0" fontId="1" fillId="3" borderId="0" xfId="1" applyFill="1" applyAlignment="1">
      <alignment horizontal="center"/>
    </xf>
    <xf numFmtId="0" fontId="1" fillId="3" borderId="15" xfId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2" fontId="1" fillId="3" borderId="15" xfId="1" applyNumberFormat="1" applyFill="1" applyBorder="1" applyAlignment="1">
      <alignment horizontal="right"/>
    </xf>
    <xf numFmtId="2" fontId="9" fillId="3" borderId="14" xfId="1" applyNumberFormat="1" applyFont="1" applyFill="1" applyBorder="1" applyAlignment="1">
      <alignment horizontal="right"/>
    </xf>
    <xf numFmtId="2" fontId="9" fillId="3" borderId="15" xfId="1" applyNumberFormat="1" applyFont="1" applyFill="1" applyBorder="1" applyAlignment="1">
      <alignment horizontal="right"/>
    </xf>
    <xf numFmtId="2" fontId="1" fillId="3" borderId="6" xfId="1" applyNumberFormat="1" applyFill="1" applyBorder="1" applyAlignment="1">
      <alignment horizontal="right"/>
    </xf>
    <xf numFmtId="2" fontId="9" fillId="3" borderId="20" xfId="1" applyNumberFormat="1" applyFont="1" applyFill="1" applyBorder="1" applyAlignment="1">
      <alignment horizontal="right"/>
    </xf>
    <xf numFmtId="0" fontId="10" fillId="4" borderId="21" xfId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 wrapText="1"/>
    </xf>
    <xf numFmtId="0" fontId="11" fillId="4" borderId="9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5" fillId="0" borderId="0" xfId="2" applyAlignment="1">
      <alignment horizontal="center"/>
    </xf>
    <xf numFmtId="0" fontId="5" fillId="5" borderId="0" xfId="2" applyFill="1"/>
    <xf numFmtId="0" fontId="1" fillId="0" borderId="3" xfId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2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1" fillId="0" borderId="23" xfId="1" applyBorder="1" applyAlignment="1">
      <alignment horizontal="center"/>
    </xf>
    <xf numFmtId="0" fontId="1" fillId="0" borderId="17" xfId="1" applyBorder="1" applyAlignment="1">
      <alignment horizontal="center"/>
    </xf>
    <xf numFmtId="0" fontId="13" fillId="0" borderId="17" xfId="1" applyFont="1" applyBorder="1" applyAlignment="1">
      <alignment horizontal="center"/>
    </xf>
    <xf numFmtId="2" fontId="1" fillId="0" borderId="14" xfId="1" applyNumberFormat="1" applyBorder="1" applyAlignment="1">
      <alignment horizontal="center"/>
    </xf>
    <xf numFmtId="0" fontId="13" fillId="0" borderId="24" xfId="1" applyFont="1" applyBorder="1" applyAlignment="1">
      <alignment horizontal="center"/>
    </xf>
    <xf numFmtId="0" fontId="1" fillId="0" borderId="14" xfId="1" applyBorder="1" applyAlignment="1">
      <alignment horizontal="center"/>
    </xf>
    <xf numFmtId="0" fontId="13" fillId="0" borderId="14" xfId="1" applyFont="1" applyBorder="1" applyAlignment="1">
      <alignment horizontal="center"/>
    </xf>
    <xf numFmtId="0" fontId="1" fillId="0" borderId="24" xfId="1" applyBorder="1" applyAlignment="1">
      <alignment horizontal="center"/>
    </xf>
    <xf numFmtId="2" fontId="13" fillId="0" borderId="14" xfId="1" applyNumberFormat="1" applyFont="1" applyBorder="1" applyAlignment="1">
      <alignment horizontal="center"/>
    </xf>
    <xf numFmtId="2" fontId="1" fillId="0" borderId="18" xfId="1" applyNumberFormat="1" applyBorder="1" applyAlignment="1">
      <alignment horizontal="center"/>
    </xf>
    <xf numFmtId="0" fontId="1" fillId="0" borderId="6" xfId="1" applyBorder="1" applyAlignment="1">
      <alignment horizontal="center"/>
    </xf>
    <xf numFmtId="0" fontId="13" fillId="0" borderId="6" xfId="1" applyFon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2" fontId="1" fillId="0" borderId="20" xfId="1" applyNumberFormat="1" applyBorder="1" applyAlignment="1">
      <alignment horizontal="center"/>
    </xf>
    <xf numFmtId="0" fontId="14" fillId="4" borderId="21" xfId="3" applyFill="1" applyBorder="1" applyAlignment="1" applyProtection="1">
      <alignment horizontal="center" vertical="center"/>
    </xf>
    <xf numFmtId="0" fontId="10" fillId="4" borderId="2" xfId="1" applyFont="1" applyFill="1" applyBorder="1" applyAlignment="1">
      <alignment horizontal="center" vertical="center" wrapText="1"/>
    </xf>
    <xf numFmtId="0" fontId="10" fillId="4" borderId="9" xfId="1" applyFont="1" applyFill="1" applyBorder="1" applyAlignment="1">
      <alignment horizontal="center" vertical="center" wrapText="1"/>
    </xf>
  </cellXfs>
  <cellStyles count="4">
    <cellStyle name="Hyperlink 2" xfId="3" xr:uid="{1163EA27-13B0-FA4F-8FC0-D5B9AA0D89F7}"/>
    <cellStyle name="Normal" xfId="0" builtinId="0"/>
    <cellStyle name="Normal 2" xfId="2" xr:uid="{03C210D1-65C9-0F48-A8C6-0A1A1AB1F9E0}"/>
    <cellStyle name="Normal 2 2" xfId="1" xr:uid="{3FD0F6A1-76FD-C547-BFB4-92A788372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an/Google%20Drive/Documents/Job/Technogen/OneDrive_1_18-09-2020/E-Load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Downloads/XX-XXX-XX-XXX-XXX-Excel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AppData/Local/Microsoft/Windows/INetCache/Content.Outlook/TIR0EH99/2070-000-MLST-001_A%20(WIP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skumar/AppData/Local/Microsoft/Windows/Temporary%20Internet%20Files/Content.Outlook/8QS05MY4/Cable%20Calculation%20Sheet%202002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sites/03Admin/Shared%20Documents/3.10%20R%20&amp;%20D/3.10.1%20e-Max/3.10.1.1%20E-Max%20Engineering%20Automation/Software/Trials/Test%20Samples/MEL%20to%20ELL%20Yaoure/2037-000-MLST-001_B%20-%20TECHNOGEN%20M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Standard Details"/>
      <sheetName val="MEL"/>
      <sheetName val="Refresh"/>
      <sheetName val="ELECTRICAL LOAD SUMMARY"/>
      <sheetName val="MCC Number"/>
      <sheetName val="Template for MCC"/>
      <sheetName val="Cable Lookup"/>
      <sheetName val="Cable Calculator"/>
      <sheetName val="Motor Data"/>
      <sheetName val="Database"/>
      <sheetName val="VSD Cost Database"/>
      <sheetName val="TagNumber"/>
      <sheetName val="Rev Pivot"/>
      <sheetName val="Area"/>
      <sheetName val="DataPivot"/>
      <sheetName val="Cable Database"/>
      <sheetName val="Change Manag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AO6" t="str">
            <v>Current - Air - 3c - 415</v>
          </cell>
        </row>
        <row r="11">
          <cell r="AS11">
            <v>523.83517371397784</v>
          </cell>
        </row>
        <row r="36">
          <cell r="AU36" t="str">
            <v>Current - Air - 3c - XLPE - Std</v>
          </cell>
        </row>
        <row r="39">
          <cell r="AU39">
            <v>523.83517371397784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chnoGen XXXX"/>
      <sheetName val="XXX"/>
    </sheetNames>
    <sheetDataSet>
      <sheetData sheetId="0">
        <row r="4">
          <cell r="C4" t="str">
            <v>XXXX</v>
          </cell>
        </row>
        <row r="5">
          <cell r="C5" t="str">
            <v>XX-XXX</v>
          </cell>
        </row>
        <row r="6">
          <cell r="C6" t="str">
            <v>A</v>
          </cell>
        </row>
        <row r="7">
          <cell r="C7" t="str">
            <v>XXXX</v>
          </cell>
        </row>
        <row r="8">
          <cell r="C8" t="str">
            <v>XX/XX/XXXX</v>
          </cell>
        </row>
        <row r="9">
          <cell r="C9" t="str">
            <v>XXXX</v>
          </cell>
        </row>
        <row r="10">
          <cell r="C10" t="str">
            <v>XX/XX/XXXX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>AC</v>
          </cell>
        </row>
        <row r="5">
          <cell r="A5" t="str">
            <v>AD</v>
          </cell>
        </row>
        <row r="6">
          <cell r="A6" t="str">
            <v>AG</v>
          </cell>
        </row>
        <row r="7">
          <cell r="A7" t="str">
            <v>BE</v>
          </cell>
        </row>
        <row r="8">
          <cell r="A8" t="str">
            <v>BL</v>
          </cell>
        </row>
        <row r="9">
          <cell r="A9" t="str">
            <v>BN</v>
          </cell>
        </row>
        <row r="10">
          <cell r="A10" t="str">
            <v>BO</v>
          </cell>
        </row>
        <row r="11">
          <cell r="A11" t="str">
            <v>BU</v>
          </cell>
        </row>
        <row r="12">
          <cell r="A12" t="str">
            <v>BX</v>
          </cell>
        </row>
        <row r="13">
          <cell r="A13" t="str">
            <v>CA</v>
          </cell>
        </row>
        <row r="14">
          <cell r="A14" t="str">
            <v>CF</v>
          </cell>
        </row>
        <row r="15">
          <cell r="A15" t="str">
            <v>CG</v>
          </cell>
        </row>
        <row r="16">
          <cell r="A16" t="str">
            <v>CH</v>
          </cell>
        </row>
        <row r="17">
          <cell r="A17" t="str">
            <v>CL</v>
          </cell>
        </row>
        <row r="18">
          <cell r="A18" t="str">
            <v>CM</v>
          </cell>
        </row>
        <row r="19">
          <cell r="A19" t="str">
            <v>CN</v>
          </cell>
        </row>
        <row r="20">
          <cell r="A20" t="str">
            <v>CO</v>
          </cell>
        </row>
        <row r="21">
          <cell r="A21" t="str">
            <v>CR</v>
          </cell>
        </row>
        <row r="22">
          <cell r="A22" t="str">
            <v>CS</v>
          </cell>
        </row>
        <row r="23">
          <cell r="A23" t="str">
            <v>CU</v>
          </cell>
        </row>
        <row r="24">
          <cell r="A24" t="str">
            <v>CV</v>
          </cell>
        </row>
        <row r="25">
          <cell r="A25" t="str">
            <v>CX</v>
          </cell>
        </row>
        <row r="26">
          <cell r="A26" t="str">
            <v>CY</v>
          </cell>
        </row>
        <row r="27">
          <cell r="A27" t="str">
            <v>DA</v>
          </cell>
        </row>
        <row r="28">
          <cell r="A28" t="str">
            <v>DC</v>
          </cell>
        </row>
        <row r="29">
          <cell r="A29" t="str">
            <v>DR</v>
          </cell>
        </row>
        <row r="30">
          <cell r="A30" t="str">
            <v>DU</v>
          </cell>
        </row>
        <row r="31">
          <cell r="A31" t="str">
            <v>EE</v>
          </cell>
        </row>
        <row r="32">
          <cell r="A32" t="str">
            <v>DV</v>
          </cell>
        </row>
        <row r="33">
          <cell r="A33" t="str">
            <v>EL</v>
          </cell>
        </row>
        <row r="34">
          <cell r="A34" t="str">
            <v>EM</v>
          </cell>
        </row>
        <row r="35">
          <cell r="A35" t="str">
            <v>ES</v>
          </cell>
        </row>
        <row r="36">
          <cell r="A36" t="str">
            <v>EV</v>
          </cell>
        </row>
        <row r="37">
          <cell r="A37" t="str">
            <v>FA</v>
          </cell>
        </row>
        <row r="38">
          <cell r="A38" t="str">
            <v>FC</v>
          </cell>
        </row>
        <row r="39">
          <cell r="A39" t="str">
            <v>FE</v>
          </cell>
        </row>
        <row r="40">
          <cell r="A40" t="str">
            <v>FH</v>
          </cell>
        </row>
        <row r="41">
          <cell r="A41" t="str">
            <v>FL</v>
          </cell>
        </row>
        <row r="42">
          <cell r="A42" t="str">
            <v>FT</v>
          </cell>
        </row>
        <row r="43">
          <cell r="A43" t="str">
            <v>GC</v>
          </cell>
        </row>
        <row r="44">
          <cell r="A44" t="str">
            <v>GE</v>
          </cell>
        </row>
        <row r="45">
          <cell r="A45" t="str">
            <v>HE</v>
          </cell>
        </row>
        <row r="46">
          <cell r="A46" t="str">
            <v>HP</v>
          </cell>
        </row>
        <row r="47">
          <cell r="A47" t="str">
            <v>HR</v>
          </cell>
        </row>
        <row r="48">
          <cell r="A48" t="str">
            <v>HT</v>
          </cell>
        </row>
        <row r="49">
          <cell r="A49" t="str">
            <v>HX</v>
          </cell>
        </row>
        <row r="50">
          <cell r="A50" t="str">
            <v>IB</v>
          </cell>
        </row>
        <row r="51">
          <cell r="A51" t="str">
            <v>LA</v>
          </cell>
        </row>
        <row r="52">
          <cell r="A52" t="str">
            <v>LB</v>
          </cell>
        </row>
        <row r="53">
          <cell r="A53" t="str">
            <v>MA</v>
          </cell>
        </row>
        <row r="54">
          <cell r="A54" t="str">
            <v>MD</v>
          </cell>
        </row>
        <row r="55">
          <cell r="A55" t="str">
            <v>ME</v>
          </cell>
        </row>
        <row r="56">
          <cell r="A56" t="str">
            <v>ML</v>
          </cell>
        </row>
        <row r="57">
          <cell r="A57" t="str">
            <v>PA</v>
          </cell>
        </row>
        <row r="58">
          <cell r="A58" t="str">
            <v>PB</v>
          </cell>
        </row>
        <row r="59">
          <cell r="A59" t="str">
            <v>PO</v>
          </cell>
        </row>
        <row r="60">
          <cell r="A60" t="str">
            <v>PP</v>
          </cell>
        </row>
        <row r="61">
          <cell r="A61" t="str">
            <v>RB</v>
          </cell>
        </row>
        <row r="62">
          <cell r="A62" t="str">
            <v>RC</v>
          </cell>
        </row>
        <row r="63">
          <cell r="A63" t="str">
            <v>RF</v>
          </cell>
        </row>
        <row r="64">
          <cell r="A64" t="str">
            <v>RO</v>
          </cell>
        </row>
        <row r="65">
          <cell r="A65" t="str">
            <v>SA</v>
          </cell>
        </row>
        <row r="66">
          <cell r="A66" t="str">
            <v>SC</v>
          </cell>
        </row>
        <row r="67">
          <cell r="A67" t="str">
            <v>SL</v>
          </cell>
        </row>
        <row r="68">
          <cell r="A68" t="str">
            <v>SP</v>
          </cell>
        </row>
        <row r="69">
          <cell r="A69" t="str">
            <v>ST</v>
          </cell>
        </row>
        <row r="70">
          <cell r="A70" t="str">
            <v>SX</v>
          </cell>
        </row>
        <row r="71">
          <cell r="A71" t="str">
            <v>TE</v>
          </cell>
        </row>
        <row r="72">
          <cell r="A72" t="str">
            <v>TH</v>
          </cell>
        </row>
        <row r="73">
          <cell r="A73" t="str">
            <v>TK</v>
          </cell>
        </row>
        <row r="74">
          <cell r="A74" t="str">
            <v>TW</v>
          </cell>
        </row>
        <row r="75">
          <cell r="A75" t="str">
            <v>VB</v>
          </cell>
        </row>
        <row r="76">
          <cell r="A76" t="str">
            <v>VS</v>
          </cell>
        </row>
        <row r="77">
          <cell r="A77" t="str">
            <v>WE</v>
          </cell>
        </row>
        <row r="78">
          <cell r="A78" t="str">
            <v>ZM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 Calculator"/>
      <sheetName val="AS3008 Look_Up_Tables"/>
      <sheetName val="Motor Data"/>
    </sheetNames>
    <sheetDataSet>
      <sheetData sheetId="0"/>
      <sheetData sheetId="1"/>
      <sheetData sheetId="2">
        <row r="4">
          <cell r="A4">
            <v>0.18</v>
          </cell>
          <cell r="B4">
            <v>0.57999999999999996</v>
          </cell>
          <cell r="C4">
            <v>2.0299999999999998</v>
          </cell>
          <cell r="D4">
            <v>258</v>
          </cell>
          <cell r="E4">
            <v>55.4</v>
          </cell>
          <cell r="F4">
            <v>61.2</v>
          </cell>
          <cell r="G4">
            <v>63.5</v>
          </cell>
          <cell r="H4">
            <v>0.629</v>
          </cell>
          <cell r="I4">
            <v>0.72699999999999998</v>
          </cell>
          <cell r="J4">
            <v>3.5</v>
          </cell>
        </row>
        <row r="5">
          <cell r="A5">
            <v>0.37</v>
          </cell>
          <cell r="B5">
            <v>1</v>
          </cell>
          <cell r="C5">
            <v>5.43</v>
          </cell>
          <cell r="D5">
            <v>358</v>
          </cell>
          <cell r="E5">
            <v>65.3</v>
          </cell>
          <cell r="F5">
            <v>71.3</v>
          </cell>
          <cell r="G5">
            <v>72.2</v>
          </cell>
          <cell r="H5">
            <v>0.55700000000000005</v>
          </cell>
          <cell r="I5">
            <v>0.65300000000000002</v>
          </cell>
          <cell r="J5">
            <v>5.43</v>
          </cell>
        </row>
        <row r="6">
          <cell r="A6">
            <v>0.55000000000000004</v>
          </cell>
          <cell r="B6">
            <v>1.47</v>
          </cell>
          <cell r="C6">
            <v>6.89</v>
          </cell>
          <cell r="D6">
            <v>261</v>
          </cell>
          <cell r="E6">
            <v>69.8</v>
          </cell>
          <cell r="F6">
            <v>73.8</v>
          </cell>
          <cell r="G6">
            <v>74.2</v>
          </cell>
          <cell r="H6">
            <v>0.65700000000000003</v>
          </cell>
          <cell r="I6">
            <v>0.752</v>
          </cell>
          <cell r="J6">
            <v>4.6870748299319729</v>
          </cell>
        </row>
        <row r="7">
          <cell r="A7">
            <v>0.75</v>
          </cell>
          <cell r="B7">
            <v>1.87</v>
          </cell>
          <cell r="C7">
            <v>9.4</v>
          </cell>
          <cell r="D7">
            <v>301</v>
          </cell>
          <cell r="E7">
            <v>71.7</v>
          </cell>
          <cell r="F7">
            <v>75.8</v>
          </cell>
          <cell r="G7">
            <v>76</v>
          </cell>
          <cell r="H7">
            <v>0.65700000000000003</v>
          </cell>
          <cell r="I7">
            <v>0.751</v>
          </cell>
          <cell r="J7">
            <v>5.0267379679144382</v>
          </cell>
        </row>
        <row r="8">
          <cell r="A8">
            <v>1.1000000000000001</v>
          </cell>
          <cell r="B8">
            <v>2.59</v>
          </cell>
          <cell r="C8">
            <v>13.3</v>
          </cell>
          <cell r="D8">
            <v>210</v>
          </cell>
          <cell r="E8">
            <v>75.3</v>
          </cell>
          <cell r="F8">
            <v>78.5</v>
          </cell>
          <cell r="G8">
            <v>78.2</v>
          </cell>
          <cell r="H8">
            <v>0.72</v>
          </cell>
          <cell r="I8">
            <v>0.79900000000000004</v>
          </cell>
          <cell r="J8">
            <v>5.135135135135136</v>
          </cell>
        </row>
        <row r="9">
          <cell r="A9">
            <v>1.5</v>
          </cell>
          <cell r="B9">
            <v>3.24</v>
          </cell>
          <cell r="C9">
            <v>19.3</v>
          </cell>
          <cell r="D9">
            <v>232</v>
          </cell>
          <cell r="E9">
            <v>74.900000000000006</v>
          </cell>
          <cell r="F9">
            <v>78</v>
          </cell>
          <cell r="G9">
            <v>78</v>
          </cell>
          <cell r="H9">
            <v>0.69899999999999995</v>
          </cell>
          <cell r="I9">
            <v>0.78800000000000003</v>
          </cell>
          <cell r="J9">
            <v>5.9567901234567904</v>
          </cell>
        </row>
        <row r="10">
          <cell r="A10">
            <v>2.2000000000000002</v>
          </cell>
          <cell r="B10">
            <v>4.57</v>
          </cell>
          <cell r="C10">
            <v>28.3</v>
          </cell>
          <cell r="D10">
            <v>251</v>
          </cell>
          <cell r="E10">
            <v>82.4</v>
          </cell>
          <cell r="F10">
            <v>83.8</v>
          </cell>
          <cell r="G10">
            <v>82.9</v>
          </cell>
          <cell r="H10">
            <v>0.80200000000000005</v>
          </cell>
          <cell r="I10">
            <v>0.85199999999999998</v>
          </cell>
          <cell r="J10">
            <v>6.1925601750547044</v>
          </cell>
        </row>
        <row r="11">
          <cell r="A11">
            <v>3</v>
          </cell>
          <cell r="B11">
            <v>6.17</v>
          </cell>
          <cell r="C11">
            <v>45.7</v>
          </cell>
          <cell r="D11">
            <v>293</v>
          </cell>
          <cell r="E11">
            <v>83.4</v>
          </cell>
          <cell r="F11">
            <v>85.3</v>
          </cell>
          <cell r="G11">
            <v>85</v>
          </cell>
          <cell r="H11">
            <v>0.755</v>
          </cell>
          <cell r="I11">
            <v>0.82399999999999995</v>
          </cell>
          <cell r="J11">
            <v>7.4068071312803898</v>
          </cell>
        </row>
        <row r="12">
          <cell r="A12">
            <v>4</v>
          </cell>
          <cell r="B12">
            <v>7.64</v>
          </cell>
          <cell r="C12">
            <v>58</v>
          </cell>
          <cell r="D12">
            <v>238</v>
          </cell>
          <cell r="E12">
            <v>88.1</v>
          </cell>
          <cell r="F12">
            <v>89</v>
          </cell>
          <cell r="G12">
            <v>88.3</v>
          </cell>
          <cell r="H12">
            <v>0.79800000000000004</v>
          </cell>
          <cell r="I12">
            <v>0.84299999999999997</v>
          </cell>
          <cell r="J12">
            <v>7.5916230366492146</v>
          </cell>
        </row>
        <row r="13">
          <cell r="A13">
            <v>5.5</v>
          </cell>
          <cell r="B13">
            <v>10.4</v>
          </cell>
          <cell r="C13">
            <v>81</v>
          </cell>
          <cell r="D13">
            <v>299</v>
          </cell>
          <cell r="E13">
            <v>88.7</v>
          </cell>
          <cell r="F13">
            <v>90</v>
          </cell>
          <cell r="G13">
            <v>89.8</v>
          </cell>
          <cell r="H13">
            <v>0.76900000000000002</v>
          </cell>
          <cell r="I13">
            <v>0.82699999999999996</v>
          </cell>
          <cell r="J13">
            <v>7.7884615384615383</v>
          </cell>
        </row>
        <row r="14">
          <cell r="A14">
            <v>7.5</v>
          </cell>
          <cell r="B14">
            <v>13.7</v>
          </cell>
          <cell r="C14">
            <v>107</v>
          </cell>
          <cell r="D14">
            <v>299</v>
          </cell>
          <cell r="E14">
            <v>89.9</v>
          </cell>
          <cell r="F14">
            <v>90.7</v>
          </cell>
          <cell r="G14">
            <v>90.3</v>
          </cell>
          <cell r="H14">
            <v>0.81200000000000006</v>
          </cell>
          <cell r="I14">
            <v>0.84299999999999997</v>
          </cell>
          <cell r="J14">
            <v>7.8102189781021902</v>
          </cell>
        </row>
        <row r="15">
          <cell r="A15">
            <v>11</v>
          </cell>
          <cell r="B15">
            <v>19.3</v>
          </cell>
          <cell r="C15">
            <v>137</v>
          </cell>
          <cell r="D15">
            <v>247</v>
          </cell>
          <cell r="E15">
            <v>92</v>
          </cell>
          <cell r="F15">
            <v>92.5</v>
          </cell>
          <cell r="G15">
            <v>92.1</v>
          </cell>
          <cell r="H15">
            <v>0.84199999999999997</v>
          </cell>
          <cell r="I15">
            <v>0.878</v>
          </cell>
          <cell r="J15">
            <v>7.0984455958549217</v>
          </cell>
        </row>
        <row r="16">
          <cell r="A16">
            <v>15</v>
          </cell>
          <cell r="B16">
            <v>25.5</v>
          </cell>
          <cell r="C16">
            <v>186</v>
          </cell>
          <cell r="D16">
            <v>253</v>
          </cell>
          <cell r="E16">
            <v>92.6</v>
          </cell>
          <cell r="F16">
            <v>93</v>
          </cell>
          <cell r="G16">
            <v>92.6</v>
          </cell>
          <cell r="H16">
            <v>0.85399999999999998</v>
          </cell>
          <cell r="I16">
            <v>0.88100000000000001</v>
          </cell>
          <cell r="J16">
            <v>7.2941176470588234</v>
          </cell>
        </row>
        <row r="17">
          <cell r="A17">
            <v>18.5</v>
          </cell>
          <cell r="B17">
            <v>33</v>
          </cell>
          <cell r="C17">
            <v>246</v>
          </cell>
          <cell r="D17">
            <v>271</v>
          </cell>
          <cell r="E17">
            <v>93.1</v>
          </cell>
          <cell r="F17">
            <v>93.7</v>
          </cell>
          <cell r="G17">
            <v>93.5</v>
          </cell>
          <cell r="H17">
            <v>0.80500000000000005</v>
          </cell>
          <cell r="I17">
            <v>0.84299999999999997</v>
          </cell>
          <cell r="J17">
            <v>7.4545454545454541</v>
          </cell>
        </row>
        <row r="18">
          <cell r="A18">
            <v>22</v>
          </cell>
          <cell r="B18">
            <v>39</v>
          </cell>
          <cell r="C18">
            <v>281</v>
          </cell>
          <cell r="D18">
            <v>253</v>
          </cell>
          <cell r="E18">
            <v>93.7</v>
          </cell>
          <cell r="F18">
            <v>94.1</v>
          </cell>
          <cell r="G18">
            <v>93.6</v>
          </cell>
          <cell r="H18">
            <v>0.82099999999999995</v>
          </cell>
          <cell r="I18">
            <v>0.85299999999999998</v>
          </cell>
          <cell r="J18">
            <v>7.2051282051282053</v>
          </cell>
        </row>
        <row r="19">
          <cell r="A19">
            <v>30</v>
          </cell>
          <cell r="B19">
            <v>50</v>
          </cell>
          <cell r="C19">
            <v>389</v>
          </cell>
          <cell r="D19">
            <v>277</v>
          </cell>
          <cell r="E19">
            <v>94.4</v>
          </cell>
          <cell r="F19">
            <v>94.6</v>
          </cell>
          <cell r="G19">
            <v>94.3</v>
          </cell>
          <cell r="H19">
            <v>0.85699999999999998</v>
          </cell>
          <cell r="I19">
            <v>0.88200000000000001</v>
          </cell>
          <cell r="J19">
            <v>7.78</v>
          </cell>
        </row>
        <row r="20">
          <cell r="A20">
            <v>37</v>
          </cell>
          <cell r="B20">
            <v>64.3</v>
          </cell>
          <cell r="C20">
            <v>431</v>
          </cell>
          <cell r="D20">
            <v>217</v>
          </cell>
          <cell r="E20">
            <v>94</v>
          </cell>
          <cell r="F20">
            <v>94.7</v>
          </cell>
          <cell r="G20">
            <v>94.6</v>
          </cell>
          <cell r="H20">
            <v>0.82499999999999996</v>
          </cell>
          <cell r="I20">
            <v>0.85399999999999998</v>
          </cell>
          <cell r="J20">
            <v>6.7029548989113534</v>
          </cell>
        </row>
        <row r="21">
          <cell r="A21">
            <v>45</v>
          </cell>
          <cell r="B21">
            <v>77.5</v>
          </cell>
          <cell r="C21">
            <v>492</v>
          </cell>
          <cell r="D21">
            <v>211</v>
          </cell>
          <cell r="E21">
            <v>93.9</v>
          </cell>
          <cell r="F21">
            <v>94.6</v>
          </cell>
          <cell r="G21">
            <v>94.5</v>
          </cell>
          <cell r="H21">
            <v>0.81799999999999995</v>
          </cell>
          <cell r="I21">
            <v>0.85099999999999998</v>
          </cell>
          <cell r="J21">
            <v>6.3483870967741938</v>
          </cell>
        </row>
        <row r="22">
          <cell r="A22">
            <v>55</v>
          </cell>
          <cell r="B22">
            <v>93.9</v>
          </cell>
          <cell r="C22">
            <v>654</v>
          </cell>
          <cell r="D22">
            <v>236</v>
          </cell>
          <cell r="E22">
            <v>95</v>
          </cell>
          <cell r="F22">
            <v>95.4</v>
          </cell>
          <cell r="G22">
            <v>95.3</v>
          </cell>
          <cell r="H22">
            <v>0.84299999999999997</v>
          </cell>
          <cell r="I22">
            <v>0.87</v>
          </cell>
          <cell r="J22">
            <v>6.9648562300319483</v>
          </cell>
        </row>
        <row r="23">
          <cell r="A23">
            <v>75</v>
          </cell>
          <cell r="B23">
            <v>125</v>
          </cell>
          <cell r="C23">
            <v>796</v>
          </cell>
          <cell r="D23">
            <v>224</v>
          </cell>
          <cell r="E23">
            <v>95.5</v>
          </cell>
          <cell r="F23">
            <v>95.6</v>
          </cell>
          <cell r="G23">
            <v>95.3</v>
          </cell>
          <cell r="H23">
            <v>0.84799999999999998</v>
          </cell>
          <cell r="I23">
            <v>0.874</v>
          </cell>
          <cell r="J23">
            <v>6.3680000000000003</v>
          </cell>
        </row>
        <row r="24">
          <cell r="A24">
            <v>90</v>
          </cell>
          <cell r="B24">
            <v>149</v>
          </cell>
          <cell r="C24">
            <v>1089</v>
          </cell>
          <cell r="D24">
            <v>208</v>
          </cell>
          <cell r="E24">
            <v>94.8</v>
          </cell>
          <cell r="F24">
            <v>95.6</v>
          </cell>
          <cell r="G24">
            <v>95.7</v>
          </cell>
          <cell r="H24">
            <v>0.85099999999999998</v>
          </cell>
          <cell r="I24">
            <v>0.877</v>
          </cell>
          <cell r="J24">
            <v>7.3087248322147653</v>
          </cell>
        </row>
        <row r="25">
          <cell r="A25">
            <v>110</v>
          </cell>
          <cell r="B25">
            <v>181</v>
          </cell>
          <cell r="C25">
            <v>1311</v>
          </cell>
          <cell r="D25">
            <v>208</v>
          </cell>
          <cell r="E25">
            <v>95.5</v>
          </cell>
          <cell r="F25">
            <v>96</v>
          </cell>
          <cell r="G25">
            <v>95.9</v>
          </cell>
          <cell r="H25">
            <v>0.86</v>
          </cell>
          <cell r="I25">
            <v>0.88300000000000001</v>
          </cell>
          <cell r="J25">
            <v>7.2430939226519335</v>
          </cell>
        </row>
        <row r="26">
          <cell r="A26">
            <v>132</v>
          </cell>
          <cell r="B26">
            <v>213</v>
          </cell>
          <cell r="C26">
            <v>1466</v>
          </cell>
          <cell r="D26">
            <v>187</v>
          </cell>
          <cell r="E26">
            <v>96.2</v>
          </cell>
          <cell r="F26">
            <v>96.4</v>
          </cell>
          <cell r="G26">
            <v>96.1</v>
          </cell>
          <cell r="H26">
            <v>0.89</v>
          </cell>
          <cell r="I26">
            <v>0.89800000000000002</v>
          </cell>
          <cell r="J26">
            <v>6.882629107981221</v>
          </cell>
        </row>
        <row r="27">
          <cell r="A27">
            <v>150</v>
          </cell>
          <cell r="B27">
            <v>240</v>
          </cell>
          <cell r="C27">
            <v>1722</v>
          </cell>
          <cell r="D27">
            <v>195</v>
          </cell>
          <cell r="E27">
            <v>95.7</v>
          </cell>
          <cell r="F27">
            <v>96.1</v>
          </cell>
          <cell r="G27">
            <v>96</v>
          </cell>
          <cell r="H27">
            <v>0.89300000000000002</v>
          </cell>
          <cell r="I27">
            <v>0.90500000000000003</v>
          </cell>
          <cell r="J27">
            <v>7.1749999999999998</v>
          </cell>
        </row>
        <row r="28">
          <cell r="A28">
            <v>185</v>
          </cell>
          <cell r="B28">
            <v>290</v>
          </cell>
          <cell r="C28">
            <v>1826</v>
          </cell>
          <cell r="D28">
            <v>141</v>
          </cell>
          <cell r="E28">
            <v>96.3</v>
          </cell>
          <cell r="F28">
            <v>96.6</v>
          </cell>
          <cell r="G28">
            <v>96.4</v>
          </cell>
          <cell r="H28">
            <v>0.91600000000000004</v>
          </cell>
          <cell r="I28">
            <v>0.92300000000000004</v>
          </cell>
          <cell r="J28">
            <v>6.296551724137931</v>
          </cell>
        </row>
        <row r="29">
          <cell r="A29">
            <v>220</v>
          </cell>
          <cell r="B29">
            <v>344</v>
          </cell>
          <cell r="C29">
            <v>2227</v>
          </cell>
          <cell r="D29">
            <v>118</v>
          </cell>
          <cell r="E29">
            <v>95.4</v>
          </cell>
          <cell r="F29">
            <v>96</v>
          </cell>
          <cell r="G29">
            <v>96</v>
          </cell>
          <cell r="H29">
            <v>0.91</v>
          </cell>
          <cell r="I29">
            <v>0.92500000000000004</v>
          </cell>
          <cell r="J29">
            <v>6.4738372093023253</v>
          </cell>
        </row>
        <row r="30">
          <cell r="A30">
            <v>250</v>
          </cell>
          <cell r="B30">
            <v>389</v>
          </cell>
          <cell r="C30">
            <v>2613</v>
          </cell>
          <cell r="D30">
            <v>119</v>
          </cell>
          <cell r="E30">
            <v>95.5</v>
          </cell>
          <cell r="F30">
            <v>96.1</v>
          </cell>
          <cell r="G30">
            <v>96</v>
          </cell>
          <cell r="H30">
            <v>0.91600000000000004</v>
          </cell>
          <cell r="I30">
            <v>0.92600000000000005</v>
          </cell>
          <cell r="J30">
            <v>6.7172236503856038</v>
          </cell>
        </row>
        <row r="31">
          <cell r="A31">
            <v>280</v>
          </cell>
          <cell r="B31">
            <v>455</v>
          </cell>
          <cell r="C31">
            <v>3175</v>
          </cell>
          <cell r="D31">
            <v>110</v>
          </cell>
          <cell r="E31">
            <v>94.8</v>
          </cell>
          <cell r="F31">
            <v>96</v>
          </cell>
          <cell r="G31">
            <v>96.6</v>
          </cell>
          <cell r="H31">
            <v>0.87</v>
          </cell>
          <cell r="I31">
            <v>0.88500000000000001</v>
          </cell>
          <cell r="J31">
            <v>6.9780219780219781</v>
          </cell>
        </row>
        <row r="32">
          <cell r="A32">
            <v>315</v>
          </cell>
          <cell r="B32">
            <v>501</v>
          </cell>
          <cell r="C32">
            <v>3372</v>
          </cell>
          <cell r="D32">
            <v>194</v>
          </cell>
          <cell r="E32">
            <v>96.4</v>
          </cell>
          <cell r="F32">
            <v>96.6</v>
          </cell>
          <cell r="G32">
            <v>96.6</v>
          </cell>
          <cell r="H32">
            <v>0.90600000000000003</v>
          </cell>
          <cell r="I32">
            <v>0.92</v>
          </cell>
          <cell r="J32">
            <v>6.7305389221556888</v>
          </cell>
        </row>
        <row r="33">
          <cell r="A33">
            <v>355</v>
          </cell>
          <cell r="B33">
            <v>577</v>
          </cell>
          <cell r="C33">
            <v>4039</v>
          </cell>
          <cell r="D33">
            <v>110</v>
          </cell>
          <cell r="E33">
            <v>95.1</v>
          </cell>
          <cell r="F33">
            <v>96.3</v>
          </cell>
          <cell r="G33">
            <v>96.6</v>
          </cell>
          <cell r="H33">
            <v>0.87</v>
          </cell>
          <cell r="I33">
            <v>0.88500000000000001</v>
          </cell>
          <cell r="J33">
            <v>7</v>
          </cell>
        </row>
        <row r="34">
          <cell r="A34">
            <v>400</v>
          </cell>
          <cell r="B34">
            <v>649</v>
          </cell>
          <cell r="C34">
            <v>4543</v>
          </cell>
          <cell r="D34">
            <v>110</v>
          </cell>
          <cell r="E34">
            <v>95.1</v>
          </cell>
          <cell r="F34">
            <v>96.3</v>
          </cell>
          <cell r="G34">
            <v>96.8</v>
          </cell>
          <cell r="H34">
            <v>0.87</v>
          </cell>
          <cell r="I34">
            <v>0.88500000000000001</v>
          </cell>
          <cell r="J34">
            <v>7</v>
          </cell>
        </row>
        <row r="35">
          <cell r="A35">
            <v>450</v>
          </cell>
          <cell r="B35">
            <v>730</v>
          </cell>
          <cell r="C35">
            <v>5110</v>
          </cell>
          <cell r="D35">
            <v>110</v>
          </cell>
          <cell r="E35">
            <v>95.1</v>
          </cell>
          <cell r="F35">
            <v>96.3</v>
          </cell>
          <cell r="G35">
            <v>96.8</v>
          </cell>
          <cell r="H35">
            <v>0.87</v>
          </cell>
          <cell r="I35">
            <v>0.88500000000000001</v>
          </cell>
          <cell r="J35">
            <v>7</v>
          </cell>
        </row>
        <row r="36">
          <cell r="A36">
            <v>500</v>
          </cell>
          <cell r="B36">
            <v>806</v>
          </cell>
          <cell r="C36">
            <v>5642</v>
          </cell>
          <cell r="D36">
            <v>100</v>
          </cell>
          <cell r="E36">
            <v>95.1</v>
          </cell>
          <cell r="F36">
            <v>96.3</v>
          </cell>
          <cell r="G36">
            <v>96.9</v>
          </cell>
          <cell r="H36">
            <v>0.875</v>
          </cell>
          <cell r="I36">
            <v>0.89</v>
          </cell>
          <cell r="J36">
            <v>7</v>
          </cell>
        </row>
        <row r="37">
          <cell r="A37">
            <v>600</v>
          </cell>
          <cell r="B37">
            <v>967</v>
          </cell>
          <cell r="C37">
            <v>6769</v>
          </cell>
          <cell r="D37">
            <v>100</v>
          </cell>
          <cell r="E37">
            <v>95.1</v>
          </cell>
          <cell r="F37">
            <v>96.3</v>
          </cell>
          <cell r="G37">
            <v>96.9</v>
          </cell>
          <cell r="H37">
            <v>0.875</v>
          </cell>
          <cell r="I37">
            <v>0.89</v>
          </cell>
          <cell r="J37">
            <v>7</v>
          </cell>
        </row>
        <row r="38">
          <cell r="A38">
            <v>601</v>
          </cell>
          <cell r="B38" t="str">
            <v>N/A</v>
          </cell>
          <cell r="C38" t="str">
            <v>N/A</v>
          </cell>
          <cell r="D38" t="str">
            <v>N/A</v>
          </cell>
          <cell r="E38" t="str">
            <v>N/A</v>
          </cell>
          <cell r="F38" t="str">
            <v>N/A</v>
          </cell>
          <cell r="G38" t="str">
            <v>N/A</v>
          </cell>
          <cell r="H38" t="str">
            <v>N/A</v>
          </cell>
          <cell r="I38" t="str">
            <v>N/A</v>
          </cell>
          <cell r="J38" t="str">
            <v>N/A</v>
          </cell>
        </row>
        <row r="43">
          <cell r="A43">
            <v>0.18</v>
          </cell>
          <cell r="B43">
            <v>0.34884057971014493</v>
          </cell>
          <cell r="C43">
            <v>1.2209420289855071</v>
          </cell>
          <cell r="D43">
            <v>258</v>
          </cell>
          <cell r="E43">
            <v>55.4</v>
          </cell>
          <cell r="F43">
            <v>61.2</v>
          </cell>
          <cell r="G43">
            <v>63.5</v>
          </cell>
          <cell r="H43">
            <v>0.629</v>
          </cell>
          <cell r="I43">
            <v>0.72699999999999998</v>
          </cell>
          <cell r="J43">
            <v>3.4999999999999996</v>
          </cell>
        </row>
        <row r="44">
          <cell r="A44">
            <v>0.37</v>
          </cell>
          <cell r="B44">
            <v>0.60144927536231885</v>
          </cell>
          <cell r="C44">
            <v>3.265869565217391</v>
          </cell>
          <cell r="D44">
            <v>358</v>
          </cell>
          <cell r="E44">
            <v>65.3</v>
          </cell>
          <cell r="F44">
            <v>71.3</v>
          </cell>
          <cell r="G44">
            <v>72.2</v>
          </cell>
          <cell r="H44">
            <v>0.55700000000000005</v>
          </cell>
          <cell r="I44">
            <v>0.65300000000000002</v>
          </cell>
          <cell r="J44">
            <v>5.43</v>
          </cell>
        </row>
        <row r="45">
          <cell r="A45">
            <v>0.55000000000000004</v>
          </cell>
          <cell r="B45">
            <v>0.88413043478260867</v>
          </cell>
          <cell r="C45">
            <v>4.1439855072463763</v>
          </cell>
          <cell r="D45">
            <v>261</v>
          </cell>
          <cell r="E45">
            <v>69.8</v>
          </cell>
          <cell r="F45">
            <v>73.8</v>
          </cell>
          <cell r="G45">
            <v>74.2</v>
          </cell>
          <cell r="H45">
            <v>0.65700000000000003</v>
          </cell>
          <cell r="I45">
            <v>0.752</v>
          </cell>
          <cell r="J45">
            <v>4.687074829931972</v>
          </cell>
        </row>
        <row r="46">
          <cell r="A46">
            <v>0.75</v>
          </cell>
          <cell r="B46">
            <v>1.1247101449275363</v>
          </cell>
          <cell r="C46">
            <v>5.6536231884057973</v>
          </cell>
          <cell r="D46">
            <v>301</v>
          </cell>
          <cell r="E46">
            <v>71.7</v>
          </cell>
          <cell r="F46">
            <v>75.8</v>
          </cell>
          <cell r="G46">
            <v>76</v>
          </cell>
          <cell r="H46">
            <v>0.65700000000000003</v>
          </cell>
          <cell r="I46">
            <v>0.751</v>
          </cell>
          <cell r="J46">
            <v>5.0267379679144382</v>
          </cell>
        </row>
        <row r="47">
          <cell r="A47">
            <v>1.1000000000000001</v>
          </cell>
          <cell r="B47">
            <v>1.5577536231884057</v>
          </cell>
          <cell r="C47">
            <v>7.9992753623188415</v>
          </cell>
          <cell r="D47">
            <v>210</v>
          </cell>
          <cell r="E47">
            <v>75.3</v>
          </cell>
          <cell r="F47">
            <v>78.5</v>
          </cell>
          <cell r="G47">
            <v>78.2</v>
          </cell>
          <cell r="H47">
            <v>0.72</v>
          </cell>
          <cell r="I47">
            <v>0.79900000000000004</v>
          </cell>
          <cell r="J47">
            <v>5.135135135135136</v>
          </cell>
        </row>
        <row r="48">
          <cell r="A48">
            <v>1.5</v>
          </cell>
          <cell r="B48">
            <v>1.9486956521739132</v>
          </cell>
          <cell r="C48">
            <v>11.607971014492755</v>
          </cell>
          <cell r="D48">
            <v>232</v>
          </cell>
          <cell r="E48">
            <v>74.900000000000006</v>
          </cell>
          <cell r="F48">
            <v>78</v>
          </cell>
          <cell r="G48">
            <v>78</v>
          </cell>
          <cell r="H48">
            <v>0.69899999999999995</v>
          </cell>
          <cell r="I48">
            <v>0.78800000000000003</v>
          </cell>
          <cell r="J48">
            <v>5.9567901234567904</v>
          </cell>
        </row>
        <row r="49">
          <cell r="A49">
            <v>2.2000000000000002</v>
          </cell>
          <cell r="B49">
            <v>2.7486231884057974</v>
          </cell>
          <cell r="C49">
            <v>17.021014492753626</v>
          </cell>
          <cell r="D49">
            <v>251</v>
          </cell>
          <cell r="E49">
            <v>82.4</v>
          </cell>
          <cell r="F49">
            <v>83.8</v>
          </cell>
          <cell r="G49">
            <v>82.9</v>
          </cell>
          <cell r="H49">
            <v>0.80200000000000005</v>
          </cell>
          <cell r="I49">
            <v>0.85199999999999998</v>
          </cell>
          <cell r="J49">
            <v>6.1925601750547044</v>
          </cell>
        </row>
        <row r="50">
          <cell r="A50">
            <v>3</v>
          </cell>
          <cell r="B50">
            <v>3.7109420289855071</v>
          </cell>
          <cell r="C50">
            <v>27.486231884057972</v>
          </cell>
          <cell r="D50">
            <v>293</v>
          </cell>
          <cell r="E50">
            <v>83.4</v>
          </cell>
          <cell r="F50">
            <v>85.3</v>
          </cell>
          <cell r="G50">
            <v>85</v>
          </cell>
          <cell r="H50">
            <v>0.755</v>
          </cell>
          <cell r="I50">
            <v>0.82399999999999995</v>
          </cell>
          <cell r="J50">
            <v>7.4068071312803898</v>
          </cell>
        </row>
        <row r="51">
          <cell r="A51">
            <v>4</v>
          </cell>
          <cell r="B51">
            <v>4.5950724637681155</v>
          </cell>
          <cell r="C51">
            <v>34.884057971014492</v>
          </cell>
          <cell r="D51">
            <v>238</v>
          </cell>
          <cell r="E51">
            <v>88.1</v>
          </cell>
          <cell r="F51">
            <v>89</v>
          </cell>
          <cell r="G51">
            <v>88.3</v>
          </cell>
          <cell r="H51">
            <v>0.79800000000000004</v>
          </cell>
          <cell r="I51">
            <v>0.84299999999999997</v>
          </cell>
          <cell r="J51">
            <v>7.5916230366492155</v>
          </cell>
        </row>
        <row r="52">
          <cell r="A52">
            <v>5.5</v>
          </cell>
          <cell r="B52">
            <v>6.2550724637681165</v>
          </cell>
          <cell r="C52">
            <v>48.717391304347828</v>
          </cell>
          <cell r="D52">
            <v>299</v>
          </cell>
          <cell r="E52">
            <v>88.7</v>
          </cell>
          <cell r="F52">
            <v>90</v>
          </cell>
          <cell r="G52">
            <v>89.8</v>
          </cell>
          <cell r="H52">
            <v>0.76900000000000002</v>
          </cell>
          <cell r="I52">
            <v>0.82699999999999996</v>
          </cell>
          <cell r="J52">
            <v>7.7884615384615383</v>
          </cell>
        </row>
        <row r="53">
          <cell r="A53">
            <v>7.5</v>
          </cell>
          <cell r="B53">
            <v>8.2398550724637669</v>
          </cell>
          <cell r="C53">
            <v>64.35507246376811</v>
          </cell>
          <cell r="D53">
            <v>299</v>
          </cell>
          <cell r="E53">
            <v>89.9</v>
          </cell>
          <cell r="F53">
            <v>90.7</v>
          </cell>
          <cell r="G53">
            <v>90.3</v>
          </cell>
          <cell r="H53">
            <v>0.81200000000000006</v>
          </cell>
          <cell r="I53">
            <v>0.84299999999999997</v>
          </cell>
          <cell r="J53">
            <v>7.8102189781021902</v>
          </cell>
        </row>
        <row r="54">
          <cell r="A54">
            <v>11</v>
          </cell>
          <cell r="B54">
            <v>11.607971014492755</v>
          </cell>
          <cell r="C54">
            <v>82.398550724637687</v>
          </cell>
          <cell r="D54">
            <v>247</v>
          </cell>
          <cell r="E54">
            <v>92</v>
          </cell>
          <cell r="F54">
            <v>92.5</v>
          </cell>
          <cell r="G54">
            <v>92.1</v>
          </cell>
          <cell r="H54">
            <v>0.84199999999999997</v>
          </cell>
          <cell r="I54">
            <v>0.878</v>
          </cell>
          <cell r="J54">
            <v>7.0984455958549217</v>
          </cell>
        </row>
        <row r="55">
          <cell r="A55">
            <v>15</v>
          </cell>
          <cell r="B55">
            <v>15.336956521739131</v>
          </cell>
          <cell r="C55">
            <v>111.86956521739131</v>
          </cell>
          <cell r="D55">
            <v>253</v>
          </cell>
          <cell r="E55">
            <v>92.6</v>
          </cell>
          <cell r="F55">
            <v>93</v>
          </cell>
          <cell r="G55">
            <v>92.6</v>
          </cell>
          <cell r="H55">
            <v>0.85399999999999998</v>
          </cell>
          <cell r="I55">
            <v>0.88100000000000001</v>
          </cell>
          <cell r="J55">
            <v>7.2941176470588243</v>
          </cell>
        </row>
        <row r="56">
          <cell r="A56">
            <v>18.5</v>
          </cell>
          <cell r="B56">
            <v>19.847826086956523</v>
          </cell>
          <cell r="C56">
            <v>147.95652173913044</v>
          </cell>
          <cell r="D56">
            <v>271</v>
          </cell>
          <cell r="E56">
            <v>93.1</v>
          </cell>
          <cell r="F56">
            <v>93.7</v>
          </cell>
          <cell r="G56">
            <v>93.5</v>
          </cell>
          <cell r="H56">
            <v>0.80500000000000005</v>
          </cell>
          <cell r="I56">
            <v>0.84299999999999997</v>
          </cell>
          <cell r="J56">
            <v>7.4545454545454541</v>
          </cell>
        </row>
        <row r="57">
          <cell r="A57">
            <v>22</v>
          </cell>
          <cell r="B57">
            <v>23.456521739130434</v>
          </cell>
          <cell r="C57">
            <v>169.00724637681159</v>
          </cell>
          <cell r="D57">
            <v>253</v>
          </cell>
          <cell r="E57">
            <v>93.7</v>
          </cell>
          <cell r="F57">
            <v>94.1</v>
          </cell>
          <cell r="G57">
            <v>93.6</v>
          </cell>
          <cell r="H57">
            <v>0.82099999999999995</v>
          </cell>
          <cell r="I57">
            <v>0.85299999999999998</v>
          </cell>
          <cell r="J57">
            <v>7.2051282051282053</v>
          </cell>
        </row>
        <row r="58">
          <cell r="A58">
            <v>30</v>
          </cell>
          <cell r="B58">
            <v>30.072463768115941</v>
          </cell>
          <cell r="C58">
            <v>233.96376811594203</v>
          </cell>
          <cell r="D58">
            <v>277</v>
          </cell>
          <cell r="E58">
            <v>94.4</v>
          </cell>
          <cell r="F58">
            <v>94.6</v>
          </cell>
          <cell r="G58">
            <v>94.3</v>
          </cell>
          <cell r="H58">
            <v>0.85699999999999998</v>
          </cell>
          <cell r="I58">
            <v>0.88200000000000001</v>
          </cell>
          <cell r="J58">
            <v>7.78</v>
          </cell>
        </row>
        <row r="59">
          <cell r="A59">
            <v>37</v>
          </cell>
          <cell r="B59">
            <v>38.673188405797099</v>
          </cell>
          <cell r="C59">
            <v>259.22463768115944</v>
          </cell>
          <cell r="D59">
            <v>217</v>
          </cell>
          <cell r="E59">
            <v>94</v>
          </cell>
          <cell r="F59">
            <v>94.7</v>
          </cell>
          <cell r="G59">
            <v>94.6</v>
          </cell>
          <cell r="H59">
            <v>0.82499999999999996</v>
          </cell>
          <cell r="I59">
            <v>0.85399999999999998</v>
          </cell>
          <cell r="J59">
            <v>6.7029548989113543</v>
          </cell>
        </row>
        <row r="60">
          <cell r="A60">
            <v>45</v>
          </cell>
          <cell r="B60">
            <v>46.612318840579711</v>
          </cell>
          <cell r="C60">
            <v>295.91304347826087</v>
          </cell>
          <cell r="D60">
            <v>211</v>
          </cell>
          <cell r="E60">
            <v>93.9</v>
          </cell>
          <cell r="F60">
            <v>94.6</v>
          </cell>
          <cell r="G60">
            <v>94.5</v>
          </cell>
          <cell r="H60">
            <v>0.81799999999999995</v>
          </cell>
          <cell r="I60">
            <v>0.85099999999999998</v>
          </cell>
          <cell r="J60">
            <v>6.3483870967741938</v>
          </cell>
        </row>
        <row r="61">
          <cell r="A61">
            <v>55</v>
          </cell>
          <cell r="B61">
            <v>56.47608695652174</v>
          </cell>
          <cell r="C61">
            <v>393.3478260869565</v>
          </cell>
          <cell r="D61">
            <v>236</v>
          </cell>
          <cell r="E61">
            <v>95</v>
          </cell>
          <cell r="F61">
            <v>95.4</v>
          </cell>
          <cell r="G61">
            <v>95.3</v>
          </cell>
          <cell r="H61">
            <v>0.84299999999999997</v>
          </cell>
          <cell r="I61">
            <v>0.87</v>
          </cell>
          <cell r="J61">
            <v>6.9648562300319483</v>
          </cell>
        </row>
        <row r="62">
          <cell r="A62">
            <v>75</v>
          </cell>
          <cell r="B62">
            <v>75.181159420289859</v>
          </cell>
          <cell r="C62">
            <v>478.75362318840581</v>
          </cell>
          <cell r="D62">
            <v>224</v>
          </cell>
          <cell r="E62">
            <v>95.5</v>
          </cell>
          <cell r="F62">
            <v>95.6</v>
          </cell>
          <cell r="G62">
            <v>95.3</v>
          </cell>
          <cell r="H62">
            <v>0.84799999999999998</v>
          </cell>
          <cell r="I62">
            <v>0.874</v>
          </cell>
          <cell r="J62">
            <v>6.3679999999999994</v>
          </cell>
        </row>
        <row r="63">
          <cell r="A63">
            <v>90</v>
          </cell>
          <cell r="B63">
            <v>89.615942028985515</v>
          </cell>
          <cell r="C63">
            <v>654.97826086956525</v>
          </cell>
          <cell r="D63">
            <v>208</v>
          </cell>
          <cell r="E63">
            <v>94.8</v>
          </cell>
          <cell r="F63">
            <v>95.6</v>
          </cell>
          <cell r="G63">
            <v>95.7</v>
          </cell>
          <cell r="H63">
            <v>0.85099999999999998</v>
          </cell>
          <cell r="I63">
            <v>0.877</v>
          </cell>
          <cell r="J63">
            <v>7.3087248322147644</v>
          </cell>
        </row>
        <row r="64">
          <cell r="A64">
            <v>110</v>
          </cell>
          <cell r="B64">
            <v>108.86231884057972</v>
          </cell>
          <cell r="C64">
            <v>788.5</v>
          </cell>
          <cell r="D64">
            <v>208</v>
          </cell>
          <cell r="E64">
            <v>95.5</v>
          </cell>
          <cell r="F64">
            <v>96</v>
          </cell>
          <cell r="G64">
            <v>95.9</v>
          </cell>
          <cell r="H64">
            <v>0.86</v>
          </cell>
          <cell r="I64">
            <v>0.88300000000000001</v>
          </cell>
          <cell r="J64">
            <v>7.2430939226519335</v>
          </cell>
        </row>
        <row r="65">
          <cell r="A65">
            <v>132</v>
          </cell>
          <cell r="B65">
            <v>128.10869565217391</v>
          </cell>
          <cell r="C65">
            <v>881.72463768115938</v>
          </cell>
          <cell r="D65">
            <v>187</v>
          </cell>
          <cell r="E65">
            <v>96.2</v>
          </cell>
          <cell r="F65">
            <v>96.4</v>
          </cell>
          <cell r="G65">
            <v>96.1</v>
          </cell>
          <cell r="H65">
            <v>0.89</v>
          </cell>
          <cell r="I65">
            <v>0.89800000000000002</v>
          </cell>
          <cell r="J65">
            <v>6.882629107981221</v>
          </cell>
        </row>
        <row r="66">
          <cell r="A66">
            <v>150</v>
          </cell>
          <cell r="B66">
            <v>144.34782608695653</v>
          </cell>
          <cell r="C66">
            <v>1035.695652173913</v>
          </cell>
          <cell r="D66">
            <v>195</v>
          </cell>
          <cell r="E66">
            <v>95.7</v>
          </cell>
          <cell r="F66">
            <v>96.1</v>
          </cell>
          <cell r="G66">
            <v>96</v>
          </cell>
          <cell r="H66">
            <v>0.89300000000000002</v>
          </cell>
          <cell r="I66">
            <v>0.90500000000000003</v>
          </cell>
          <cell r="J66">
            <v>7.1749999999999989</v>
          </cell>
        </row>
        <row r="67">
          <cell r="A67">
            <v>185</v>
          </cell>
          <cell r="B67">
            <v>174.42028985507247</v>
          </cell>
          <cell r="C67">
            <v>1098.2463768115942</v>
          </cell>
          <cell r="D67">
            <v>141</v>
          </cell>
          <cell r="E67">
            <v>96.3</v>
          </cell>
          <cell r="F67">
            <v>96.6</v>
          </cell>
          <cell r="G67">
            <v>96.4</v>
          </cell>
          <cell r="H67">
            <v>0.91600000000000004</v>
          </cell>
          <cell r="I67">
            <v>0.92300000000000004</v>
          </cell>
          <cell r="J67">
            <v>6.296551724137931</v>
          </cell>
        </row>
        <row r="68">
          <cell r="A68">
            <v>220</v>
          </cell>
          <cell r="B68">
            <v>206.89855072463769</v>
          </cell>
          <cell r="C68">
            <v>1339.427536231884</v>
          </cell>
          <cell r="D68">
            <v>118</v>
          </cell>
          <cell r="E68">
            <v>95.4</v>
          </cell>
          <cell r="F68">
            <v>96</v>
          </cell>
          <cell r="G68">
            <v>96</v>
          </cell>
          <cell r="H68">
            <v>0.91</v>
          </cell>
          <cell r="I68">
            <v>0.92500000000000004</v>
          </cell>
          <cell r="J68">
            <v>6.4738372093023253</v>
          </cell>
        </row>
        <row r="69">
          <cell r="A69">
            <v>250</v>
          </cell>
          <cell r="B69">
            <v>233.96376811594203</v>
          </cell>
          <cell r="C69">
            <v>1571.5869565217392</v>
          </cell>
          <cell r="D69">
            <v>119</v>
          </cell>
          <cell r="E69">
            <v>95.5</v>
          </cell>
          <cell r="F69">
            <v>96.1</v>
          </cell>
          <cell r="G69">
            <v>96</v>
          </cell>
          <cell r="H69">
            <v>0.91600000000000004</v>
          </cell>
          <cell r="I69">
            <v>0.92600000000000005</v>
          </cell>
          <cell r="J69">
            <v>6.7172236503856046</v>
          </cell>
        </row>
        <row r="70">
          <cell r="A70">
            <v>280</v>
          </cell>
          <cell r="B70">
            <v>273.65942028985506</v>
          </cell>
          <cell r="C70">
            <v>1909.6014492753623</v>
          </cell>
          <cell r="D70">
            <v>110</v>
          </cell>
          <cell r="E70">
            <v>94.8</v>
          </cell>
          <cell r="F70">
            <v>96</v>
          </cell>
          <cell r="G70">
            <v>96.6</v>
          </cell>
          <cell r="H70">
            <v>0.87</v>
          </cell>
          <cell r="I70">
            <v>0.88500000000000001</v>
          </cell>
          <cell r="J70">
            <v>6.9780219780219781</v>
          </cell>
        </row>
        <row r="71">
          <cell r="A71">
            <v>315</v>
          </cell>
          <cell r="B71">
            <v>301.32608695652175</v>
          </cell>
          <cell r="C71">
            <v>2028.0869565217392</v>
          </cell>
          <cell r="D71">
            <v>194</v>
          </cell>
          <cell r="E71">
            <v>96.4</v>
          </cell>
          <cell r="F71">
            <v>96.6</v>
          </cell>
          <cell r="G71">
            <v>96.6</v>
          </cell>
          <cell r="H71">
            <v>0.90600000000000003</v>
          </cell>
          <cell r="I71">
            <v>0.92</v>
          </cell>
          <cell r="J71">
            <v>6.7305389221556888</v>
          </cell>
        </row>
        <row r="72">
          <cell r="A72">
            <v>355</v>
          </cell>
          <cell r="B72">
            <v>347.036231884058</v>
          </cell>
          <cell r="C72">
            <v>2429.253623188406</v>
          </cell>
          <cell r="D72">
            <v>110</v>
          </cell>
          <cell r="E72">
            <v>95.1</v>
          </cell>
          <cell r="F72">
            <v>96.3</v>
          </cell>
          <cell r="G72">
            <v>96.6</v>
          </cell>
          <cell r="H72">
            <v>0.87</v>
          </cell>
          <cell r="I72">
            <v>0.88500000000000001</v>
          </cell>
          <cell r="J72">
            <v>7</v>
          </cell>
        </row>
        <row r="73">
          <cell r="A73">
            <v>400</v>
          </cell>
          <cell r="B73">
            <v>390.34057971014494</v>
          </cell>
          <cell r="C73">
            <v>2732.3840579710145</v>
          </cell>
          <cell r="D73">
            <v>110</v>
          </cell>
          <cell r="E73">
            <v>95.1</v>
          </cell>
          <cell r="F73">
            <v>96.3</v>
          </cell>
          <cell r="G73">
            <v>96.8</v>
          </cell>
          <cell r="H73">
            <v>0.87</v>
          </cell>
          <cell r="I73">
            <v>0.88500000000000001</v>
          </cell>
          <cell r="J73">
            <v>7</v>
          </cell>
        </row>
        <row r="74">
          <cell r="A74">
            <v>450</v>
          </cell>
          <cell r="B74">
            <v>439.05797101449275</v>
          </cell>
          <cell r="C74">
            <v>3073.4057971014495</v>
          </cell>
          <cell r="D74">
            <v>110</v>
          </cell>
          <cell r="E74">
            <v>95.1</v>
          </cell>
          <cell r="F74">
            <v>96.3</v>
          </cell>
          <cell r="G74">
            <v>96.8</v>
          </cell>
          <cell r="H74">
            <v>0.87</v>
          </cell>
          <cell r="I74">
            <v>0.88500000000000001</v>
          </cell>
          <cell r="J74">
            <v>7.0000000000000009</v>
          </cell>
        </row>
        <row r="75">
          <cell r="A75">
            <v>500</v>
          </cell>
          <cell r="B75">
            <v>484.768115942029</v>
          </cell>
          <cell r="C75">
            <v>3393.376811594203</v>
          </cell>
          <cell r="D75">
            <v>100</v>
          </cell>
          <cell r="E75">
            <v>95.1</v>
          </cell>
          <cell r="F75">
            <v>96.3</v>
          </cell>
          <cell r="G75">
            <v>96.9</v>
          </cell>
          <cell r="H75">
            <v>0.875</v>
          </cell>
          <cell r="I75">
            <v>0.89</v>
          </cell>
          <cell r="J75">
            <v>7</v>
          </cell>
        </row>
        <row r="76">
          <cell r="A76">
            <v>600</v>
          </cell>
          <cell r="B76">
            <v>581.6</v>
          </cell>
          <cell r="C76">
            <v>4071.21</v>
          </cell>
          <cell r="D76">
            <v>100</v>
          </cell>
          <cell r="E76">
            <v>95.1</v>
          </cell>
          <cell r="F76">
            <v>96.3</v>
          </cell>
          <cell r="G76">
            <v>96.9</v>
          </cell>
          <cell r="H76">
            <v>0.875</v>
          </cell>
          <cell r="I76">
            <v>0.89</v>
          </cell>
          <cell r="J76">
            <v>7.0000171939477305</v>
          </cell>
        </row>
        <row r="77">
          <cell r="A77">
            <v>601</v>
          </cell>
          <cell r="B77" t="str">
            <v>N/A</v>
          </cell>
          <cell r="C77" t="str">
            <v>N/A</v>
          </cell>
          <cell r="D77" t="str">
            <v>N/A</v>
          </cell>
          <cell r="E77" t="str">
            <v>N/A</v>
          </cell>
          <cell r="F77" t="str">
            <v>N/A</v>
          </cell>
          <cell r="G77" t="str">
            <v>N/A</v>
          </cell>
          <cell r="H77" t="str">
            <v>N/A</v>
          </cell>
          <cell r="I77" t="str">
            <v>N/A</v>
          </cell>
          <cell r="J77" t="str">
            <v>N/A</v>
          </cell>
        </row>
        <row r="82">
          <cell r="A82">
            <v>355</v>
          </cell>
          <cell r="B82">
            <v>73</v>
          </cell>
          <cell r="C82">
            <v>511</v>
          </cell>
          <cell r="D82">
            <v>110</v>
          </cell>
          <cell r="E82">
            <v>94</v>
          </cell>
          <cell r="F82">
            <v>95.3</v>
          </cell>
          <cell r="G82">
            <v>95.6</v>
          </cell>
          <cell r="H82">
            <v>0.85499999999999998</v>
          </cell>
          <cell r="I82">
            <v>0.89</v>
          </cell>
          <cell r="J82">
            <v>7</v>
          </cell>
        </row>
        <row r="83">
          <cell r="A83">
            <v>400</v>
          </cell>
          <cell r="B83">
            <v>82.2</v>
          </cell>
          <cell r="C83">
            <v>575</v>
          </cell>
          <cell r="D83">
            <v>110</v>
          </cell>
          <cell r="E83">
            <v>94</v>
          </cell>
          <cell r="F83">
            <v>95.5</v>
          </cell>
          <cell r="G83">
            <v>95.7</v>
          </cell>
          <cell r="H83">
            <v>0.86</v>
          </cell>
          <cell r="I83">
            <v>0.89</v>
          </cell>
          <cell r="J83">
            <v>6.995133819951338</v>
          </cell>
        </row>
        <row r="84">
          <cell r="A84">
            <v>450</v>
          </cell>
          <cell r="B84">
            <v>92.1</v>
          </cell>
          <cell r="C84">
            <v>644</v>
          </cell>
          <cell r="D84">
            <v>110</v>
          </cell>
          <cell r="E84">
            <v>94</v>
          </cell>
          <cell r="F84">
            <v>95.5</v>
          </cell>
          <cell r="G84">
            <v>95.7</v>
          </cell>
          <cell r="H84">
            <v>0.86</v>
          </cell>
          <cell r="I84">
            <v>0.89</v>
          </cell>
          <cell r="J84">
            <v>6.9923995656894684</v>
          </cell>
        </row>
        <row r="85">
          <cell r="A85">
            <v>500</v>
          </cell>
          <cell r="B85">
            <v>102</v>
          </cell>
          <cell r="C85">
            <v>711</v>
          </cell>
          <cell r="D85">
            <v>110</v>
          </cell>
          <cell r="E85">
            <v>93.5</v>
          </cell>
          <cell r="F85">
            <v>95.7</v>
          </cell>
          <cell r="G85">
            <v>96</v>
          </cell>
          <cell r="H85">
            <v>0.87</v>
          </cell>
          <cell r="I85">
            <v>0.89500000000000002</v>
          </cell>
          <cell r="J85">
            <v>6.9705882352941178</v>
          </cell>
        </row>
        <row r="86">
          <cell r="A86">
            <v>600</v>
          </cell>
          <cell r="B86">
            <v>121</v>
          </cell>
          <cell r="C86">
            <v>847</v>
          </cell>
          <cell r="D86">
            <v>110</v>
          </cell>
          <cell r="E86">
            <v>94.8</v>
          </cell>
          <cell r="F86">
            <v>96.1</v>
          </cell>
          <cell r="G86">
            <v>96.4</v>
          </cell>
          <cell r="H86">
            <v>0.87</v>
          </cell>
          <cell r="I86">
            <v>0.89500000000000002</v>
          </cell>
          <cell r="J86">
            <v>7</v>
          </cell>
        </row>
        <row r="87">
          <cell r="A87">
            <v>710</v>
          </cell>
          <cell r="B87">
            <v>145</v>
          </cell>
          <cell r="C87">
            <v>1015</v>
          </cell>
          <cell r="D87">
            <v>90</v>
          </cell>
          <cell r="E87">
            <v>94.4</v>
          </cell>
          <cell r="F87">
            <v>95.4</v>
          </cell>
          <cell r="G87">
            <v>96.4</v>
          </cell>
          <cell r="H87">
            <v>0.87</v>
          </cell>
          <cell r="I87">
            <v>0.88500000000000001</v>
          </cell>
          <cell r="J87">
            <v>7</v>
          </cell>
        </row>
        <row r="88">
          <cell r="A88">
            <v>850</v>
          </cell>
          <cell r="B88">
            <v>175</v>
          </cell>
          <cell r="C88">
            <v>1225</v>
          </cell>
          <cell r="D88">
            <v>85</v>
          </cell>
          <cell r="E88">
            <v>94</v>
          </cell>
          <cell r="F88">
            <v>95.4</v>
          </cell>
          <cell r="G88">
            <v>96.4</v>
          </cell>
          <cell r="H88">
            <v>0.87</v>
          </cell>
          <cell r="I88">
            <v>0.88500000000000001</v>
          </cell>
          <cell r="J88">
            <v>7</v>
          </cell>
        </row>
        <row r="89">
          <cell r="A89">
            <v>1000</v>
          </cell>
          <cell r="B89">
            <v>205</v>
          </cell>
          <cell r="C89">
            <v>1435</v>
          </cell>
          <cell r="D89">
            <v>80</v>
          </cell>
          <cell r="E89">
            <v>93.5</v>
          </cell>
          <cell r="F89">
            <v>95.5</v>
          </cell>
          <cell r="G89">
            <v>96.5</v>
          </cell>
          <cell r="H89">
            <v>0.87</v>
          </cell>
          <cell r="I89">
            <v>0.88500000000000001</v>
          </cell>
          <cell r="J89">
            <v>7</v>
          </cell>
        </row>
        <row r="90">
          <cell r="A90">
            <v>1250</v>
          </cell>
          <cell r="B90">
            <v>260</v>
          </cell>
          <cell r="C90">
            <v>1820</v>
          </cell>
          <cell r="D90">
            <v>83</v>
          </cell>
          <cell r="E90">
            <v>93.5</v>
          </cell>
          <cell r="F90">
            <v>95.5</v>
          </cell>
          <cell r="G90">
            <v>96.5</v>
          </cell>
          <cell r="H90">
            <v>0.87</v>
          </cell>
          <cell r="I90">
            <v>0.88500000000000001</v>
          </cell>
          <cell r="J90">
            <v>7</v>
          </cell>
        </row>
        <row r="91">
          <cell r="A91">
            <v>1400</v>
          </cell>
          <cell r="B91">
            <v>295</v>
          </cell>
          <cell r="C91">
            <v>2040</v>
          </cell>
          <cell r="D91">
            <v>85</v>
          </cell>
          <cell r="E91">
            <v>92.6</v>
          </cell>
          <cell r="F91">
            <v>94.6</v>
          </cell>
          <cell r="G91">
            <v>96.2</v>
          </cell>
          <cell r="H91">
            <v>0.84499999999999997</v>
          </cell>
          <cell r="I91">
            <v>0.86499999999999999</v>
          </cell>
          <cell r="J91">
            <v>6.9152542372881358</v>
          </cell>
        </row>
        <row r="92">
          <cell r="A92">
            <v>1500</v>
          </cell>
          <cell r="B92">
            <v>317</v>
          </cell>
          <cell r="C92">
            <v>2219</v>
          </cell>
          <cell r="D92">
            <v>82</v>
          </cell>
          <cell r="E92">
            <v>93.5</v>
          </cell>
          <cell r="F92">
            <v>95.7</v>
          </cell>
          <cell r="G92">
            <v>96.2</v>
          </cell>
          <cell r="H92">
            <v>0.84</v>
          </cell>
          <cell r="I92">
            <v>0.86</v>
          </cell>
          <cell r="J92">
            <v>7</v>
          </cell>
        </row>
        <row r="93">
          <cell r="A93">
            <v>2000</v>
          </cell>
          <cell r="B93">
            <v>428</v>
          </cell>
          <cell r="C93">
            <v>2996</v>
          </cell>
          <cell r="D93">
            <v>78</v>
          </cell>
          <cell r="E93">
            <v>93.5</v>
          </cell>
          <cell r="F93">
            <v>95.7</v>
          </cell>
          <cell r="G93">
            <v>96.2</v>
          </cell>
          <cell r="H93">
            <v>0.83</v>
          </cell>
          <cell r="I93">
            <v>0.85</v>
          </cell>
          <cell r="J93">
            <v>7</v>
          </cell>
        </row>
        <row r="94">
          <cell r="A94">
            <v>2300</v>
          </cell>
          <cell r="B94">
            <v>500</v>
          </cell>
          <cell r="C94">
            <v>3500</v>
          </cell>
          <cell r="D94">
            <v>75</v>
          </cell>
          <cell r="E94">
            <v>93.5</v>
          </cell>
          <cell r="F94">
            <v>95.7</v>
          </cell>
          <cell r="G94">
            <v>96.1</v>
          </cell>
          <cell r="H94">
            <v>0.82</v>
          </cell>
          <cell r="I94">
            <v>0.84</v>
          </cell>
          <cell r="J94">
            <v>7</v>
          </cell>
        </row>
        <row r="95">
          <cell r="A95">
            <v>2301</v>
          </cell>
          <cell r="B95" t="str">
            <v>N/A</v>
          </cell>
          <cell r="C95" t="str">
            <v>N/A</v>
          </cell>
          <cell r="D95" t="str">
            <v>N/A</v>
          </cell>
          <cell r="E95" t="str">
            <v>N/A</v>
          </cell>
          <cell r="F95" t="str">
            <v>N/A</v>
          </cell>
          <cell r="G95" t="str">
            <v>N/A</v>
          </cell>
          <cell r="H95" t="str">
            <v>N/A</v>
          </cell>
          <cell r="I95" t="str">
            <v>N/A</v>
          </cell>
          <cell r="J95" t="str">
            <v>N/A</v>
          </cell>
        </row>
        <row r="100">
          <cell r="A100">
            <v>355</v>
          </cell>
          <cell r="B100">
            <v>36.5</v>
          </cell>
          <cell r="C100">
            <v>255.5</v>
          </cell>
          <cell r="D100">
            <v>110</v>
          </cell>
          <cell r="E100">
            <v>94</v>
          </cell>
          <cell r="F100">
            <v>95.3</v>
          </cell>
          <cell r="G100">
            <v>95.6</v>
          </cell>
          <cell r="H100">
            <v>0.85499999999999998</v>
          </cell>
          <cell r="I100">
            <v>0.89</v>
          </cell>
          <cell r="J100">
            <v>7</v>
          </cell>
        </row>
        <row r="101">
          <cell r="A101">
            <v>400</v>
          </cell>
          <cell r="B101">
            <v>41.1</v>
          </cell>
          <cell r="C101">
            <v>287.5</v>
          </cell>
          <cell r="D101">
            <v>110</v>
          </cell>
          <cell r="E101">
            <v>94</v>
          </cell>
          <cell r="F101">
            <v>95.5</v>
          </cell>
          <cell r="G101">
            <v>95.7</v>
          </cell>
          <cell r="H101">
            <v>0.86</v>
          </cell>
          <cell r="I101">
            <v>0.89</v>
          </cell>
          <cell r="J101">
            <v>6.995133819951338</v>
          </cell>
        </row>
        <row r="102">
          <cell r="A102">
            <v>450</v>
          </cell>
          <cell r="B102">
            <v>46.05</v>
          </cell>
          <cell r="C102">
            <v>322</v>
          </cell>
          <cell r="D102">
            <v>110</v>
          </cell>
          <cell r="E102">
            <v>94</v>
          </cell>
          <cell r="F102">
            <v>95.5</v>
          </cell>
          <cell r="G102">
            <v>95.7</v>
          </cell>
          <cell r="H102">
            <v>0.86</v>
          </cell>
          <cell r="I102">
            <v>0.89</v>
          </cell>
          <cell r="J102">
            <v>6.9923995656894684</v>
          </cell>
        </row>
        <row r="103">
          <cell r="A103">
            <v>500</v>
          </cell>
          <cell r="B103">
            <v>51</v>
          </cell>
          <cell r="C103">
            <v>355.5</v>
          </cell>
          <cell r="D103">
            <v>110</v>
          </cell>
          <cell r="E103">
            <v>93.5</v>
          </cell>
          <cell r="F103">
            <v>95.7</v>
          </cell>
          <cell r="G103">
            <v>96</v>
          </cell>
          <cell r="H103">
            <v>0.87</v>
          </cell>
          <cell r="I103">
            <v>0.89500000000000002</v>
          </cell>
          <cell r="J103">
            <v>6.9705882352941178</v>
          </cell>
        </row>
        <row r="104">
          <cell r="A104">
            <v>600</v>
          </cell>
          <cell r="B104">
            <v>60.5</v>
          </cell>
          <cell r="C104">
            <v>423.5</v>
          </cell>
          <cell r="D104">
            <v>110</v>
          </cell>
          <cell r="E104">
            <v>94.8</v>
          </cell>
          <cell r="F104">
            <v>96.1</v>
          </cell>
          <cell r="G104">
            <v>96.4</v>
          </cell>
          <cell r="H104">
            <v>0.87</v>
          </cell>
          <cell r="I104">
            <v>0.89500000000000002</v>
          </cell>
          <cell r="J104">
            <v>7</v>
          </cell>
        </row>
        <row r="105">
          <cell r="A105">
            <v>710</v>
          </cell>
          <cell r="B105">
            <v>72.5</v>
          </cell>
          <cell r="C105">
            <v>507.5</v>
          </cell>
          <cell r="D105">
            <v>90</v>
          </cell>
          <cell r="E105">
            <v>94.4</v>
          </cell>
          <cell r="F105">
            <v>95.4</v>
          </cell>
          <cell r="G105">
            <v>96.4</v>
          </cell>
          <cell r="H105">
            <v>0.87</v>
          </cell>
          <cell r="I105">
            <v>0.88500000000000001</v>
          </cell>
          <cell r="J105">
            <v>7</v>
          </cell>
        </row>
        <row r="106">
          <cell r="A106">
            <v>850</v>
          </cell>
          <cell r="B106">
            <v>87.5</v>
          </cell>
          <cell r="C106">
            <v>612.5</v>
          </cell>
          <cell r="D106">
            <v>85</v>
          </cell>
          <cell r="E106">
            <v>94</v>
          </cell>
          <cell r="F106">
            <v>95.4</v>
          </cell>
          <cell r="G106">
            <v>96.4</v>
          </cell>
          <cell r="H106">
            <v>0.87</v>
          </cell>
          <cell r="I106">
            <v>0.88500000000000001</v>
          </cell>
          <cell r="J106">
            <v>7</v>
          </cell>
        </row>
        <row r="107">
          <cell r="A107">
            <v>1000</v>
          </cell>
          <cell r="B107">
            <v>102.5</v>
          </cell>
          <cell r="C107">
            <v>717.5</v>
          </cell>
          <cell r="D107">
            <v>80</v>
          </cell>
          <cell r="E107">
            <v>93.5</v>
          </cell>
          <cell r="F107">
            <v>95.5</v>
          </cell>
          <cell r="G107">
            <v>96.5</v>
          </cell>
          <cell r="H107">
            <v>0.87</v>
          </cell>
          <cell r="I107">
            <v>0.88500000000000001</v>
          </cell>
          <cell r="J107">
            <v>7</v>
          </cell>
        </row>
        <row r="108">
          <cell r="A108">
            <v>1250</v>
          </cell>
          <cell r="B108">
            <v>130</v>
          </cell>
          <cell r="C108">
            <v>910</v>
          </cell>
          <cell r="D108">
            <v>83</v>
          </cell>
          <cell r="E108">
            <v>93.5</v>
          </cell>
          <cell r="F108">
            <v>95.5</v>
          </cell>
          <cell r="G108">
            <v>96.5</v>
          </cell>
          <cell r="H108">
            <v>0.87</v>
          </cell>
          <cell r="I108">
            <v>0.88500000000000001</v>
          </cell>
          <cell r="J108">
            <v>7</v>
          </cell>
        </row>
        <row r="109">
          <cell r="A109">
            <v>1400</v>
          </cell>
          <cell r="B109">
            <v>147.5</v>
          </cell>
          <cell r="C109">
            <v>1020</v>
          </cell>
          <cell r="D109">
            <v>85</v>
          </cell>
          <cell r="E109">
            <v>92.6</v>
          </cell>
          <cell r="F109">
            <v>94.6</v>
          </cell>
          <cell r="G109">
            <v>96.2</v>
          </cell>
          <cell r="H109">
            <v>0.84499999999999997</v>
          </cell>
          <cell r="I109">
            <v>0.86499999999999999</v>
          </cell>
          <cell r="J109">
            <v>6.9152542372881358</v>
          </cell>
        </row>
        <row r="110">
          <cell r="A110">
            <v>1500</v>
          </cell>
          <cell r="B110">
            <v>158.5</v>
          </cell>
          <cell r="C110">
            <v>1109.5</v>
          </cell>
          <cell r="D110">
            <v>82</v>
          </cell>
          <cell r="E110">
            <v>93.5</v>
          </cell>
          <cell r="F110">
            <v>95.7</v>
          </cell>
          <cell r="G110">
            <v>96.2</v>
          </cell>
          <cell r="H110">
            <v>0.84</v>
          </cell>
          <cell r="I110">
            <v>0.86</v>
          </cell>
          <cell r="J110">
            <v>7</v>
          </cell>
        </row>
        <row r="111">
          <cell r="A111">
            <v>2000</v>
          </cell>
          <cell r="B111">
            <v>214</v>
          </cell>
          <cell r="C111">
            <v>1498</v>
          </cell>
          <cell r="D111">
            <v>78</v>
          </cell>
          <cell r="E111">
            <v>93.5</v>
          </cell>
          <cell r="F111">
            <v>95.7</v>
          </cell>
          <cell r="G111">
            <v>96.2</v>
          </cell>
          <cell r="H111">
            <v>0.83</v>
          </cell>
          <cell r="I111">
            <v>0.85</v>
          </cell>
          <cell r="J111">
            <v>7</v>
          </cell>
        </row>
        <row r="112">
          <cell r="A112">
            <v>2300</v>
          </cell>
          <cell r="B112">
            <v>250</v>
          </cell>
          <cell r="C112">
            <v>1750</v>
          </cell>
          <cell r="D112">
            <v>75</v>
          </cell>
          <cell r="E112">
            <v>93.5</v>
          </cell>
          <cell r="F112">
            <v>95.7</v>
          </cell>
          <cell r="G112">
            <v>96.1</v>
          </cell>
          <cell r="H112">
            <v>0.82</v>
          </cell>
          <cell r="I112">
            <v>0.84</v>
          </cell>
          <cell r="J112">
            <v>7</v>
          </cell>
        </row>
        <row r="113">
          <cell r="A113">
            <v>3100</v>
          </cell>
          <cell r="B113">
            <v>324.37759795705381</v>
          </cell>
          <cell r="C113">
            <v>2270.6431856993768</v>
          </cell>
          <cell r="D113">
            <v>75</v>
          </cell>
          <cell r="E113">
            <v>93.5</v>
          </cell>
          <cell r="F113">
            <v>95.7</v>
          </cell>
          <cell r="G113">
            <v>96.1</v>
          </cell>
          <cell r="H113">
            <v>0.82</v>
          </cell>
          <cell r="I113">
            <v>0.84</v>
          </cell>
          <cell r="J113">
            <v>7</v>
          </cell>
        </row>
        <row r="114">
          <cell r="A114">
            <v>3101</v>
          </cell>
          <cell r="B114" t="str">
            <v>N/A</v>
          </cell>
          <cell r="C114" t="str">
            <v>N/A</v>
          </cell>
          <cell r="D114" t="str">
            <v>N/A</v>
          </cell>
          <cell r="E114" t="str">
            <v>N/A</v>
          </cell>
          <cell r="F114" t="str">
            <v>N/A</v>
          </cell>
          <cell r="G114" t="str">
            <v>N/A</v>
          </cell>
          <cell r="H114" t="str">
            <v>N/A</v>
          </cell>
          <cell r="I114" t="str">
            <v>N/A</v>
          </cell>
          <cell r="J114" t="str">
            <v>N/A</v>
          </cell>
        </row>
        <row r="119">
          <cell r="A119">
            <v>355</v>
          </cell>
          <cell r="B119">
            <v>22.7</v>
          </cell>
          <cell r="C119">
            <v>157</v>
          </cell>
          <cell r="D119">
            <v>80</v>
          </cell>
          <cell r="E119">
            <v>92.3</v>
          </cell>
          <cell r="F119">
            <v>94.8</v>
          </cell>
          <cell r="G119">
            <v>95.3</v>
          </cell>
          <cell r="H119">
            <v>0.83499999999999996</v>
          </cell>
          <cell r="I119">
            <v>0.86499999999999999</v>
          </cell>
          <cell r="J119">
            <v>6.9162995594713657</v>
          </cell>
        </row>
        <row r="120">
          <cell r="A120">
            <v>400</v>
          </cell>
          <cell r="B120">
            <v>25.6</v>
          </cell>
          <cell r="C120">
            <v>177</v>
          </cell>
          <cell r="D120">
            <v>80</v>
          </cell>
          <cell r="E120">
            <v>92.3</v>
          </cell>
          <cell r="F120">
            <v>94.8</v>
          </cell>
          <cell r="G120">
            <v>95.3</v>
          </cell>
          <cell r="H120">
            <v>0.83499999999999996</v>
          </cell>
          <cell r="I120">
            <v>0.86499999999999999</v>
          </cell>
          <cell r="J120">
            <v>6.9140625</v>
          </cell>
        </row>
        <row r="121">
          <cell r="A121">
            <v>450</v>
          </cell>
          <cell r="B121">
            <v>28.7</v>
          </cell>
          <cell r="C121">
            <v>199</v>
          </cell>
          <cell r="D121">
            <v>88</v>
          </cell>
          <cell r="E121">
            <v>92.8</v>
          </cell>
          <cell r="F121">
            <v>95.1</v>
          </cell>
          <cell r="G121">
            <v>95.5</v>
          </cell>
          <cell r="H121">
            <v>0.83499999999999996</v>
          </cell>
          <cell r="I121">
            <v>0.86499999999999999</v>
          </cell>
          <cell r="J121">
            <v>6.9337979094076658</v>
          </cell>
        </row>
        <row r="122">
          <cell r="A122">
            <v>500</v>
          </cell>
          <cell r="B122">
            <v>31.6</v>
          </cell>
          <cell r="C122">
            <v>221</v>
          </cell>
          <cell r="D122">
            <v>80</v>
          </cell>
          <cell r="E122">
            <v>92.8</v>
          </cell>
          <cell r="F122">
            <v>95.1</v>
          </cell>
          <cell r="G122">
            <v>95.8</v>
          </cell>
          <cell r="H122">
            <v>0.84</v>
          </cell>
          <cell r="I122">
            <v>0.87</v>
          </cell>
          <cell r="J122">
            <v>6.9936708860759493</v>
          </cell>
        </row>
        <row r="123">
          <cell r="A123">
            <v>600</v>
          </cell>
          <cell r="B123">
            <v>37.799999999999997</v>
          </cell>
          <cell r="C123">
            <v>260</v>
          </cell>
          <cell r="D123">
            <v>80</v>
          </cell>
          <cell r="E123">
            <v>94.4</v>
          </cell>
          <cell r="F123">
            <v>95</v>
          </cell>
          <cell r="G123">
            <v>95.4</v>
          </cell>
          <cell r="H123">
            <v>0.85499999999999998</v>
          </cell>
          <cell r="I123">
            <v>0.875</v>
          </cell>
          <cell r="J123">
            <v>6.878306878306879</v>
          </cell>
        </row>
        <row r="124">
          <cell r="A124">
            <v>850</v>
          </cell>
          <cell r="B124">
            <v>54.5</v>
          </cell>
          <cell r="C124" t="str">
            <v>Starter Dependant</v>
          </cell>
          <cell r="D124" t="str">
            <v>Starter Dependant</v>
          </cell>
          <cell r="E124">
            <v>92.5</v>
          </cell>
          <cell r="F124">
            <v>94.3</v>
          </cell>
          <cell r="G124">
            <v>95</v>
          </cell>
          <cell r="H124">
            <v>0.83799999999999997</v>
          </cell>
          <cell r="I124">
            <v>0.86399999999999999</v>
          </cell>
        </row>
        <row r="125">
          <cell r="A125">
            <v>1000</v>
          </cell>
          <cell r="B125">
            <v>70</v>
          </cell>
          <cell r="F125">
            <v>95.8</v>
          </cell>
          <cell r="G125">
            <v>95.7</v>
          </cell>
          <cell r="H125">
            <v>0.84</v>
          </cell>
          <cell r="I125">
            <v>0.86</v>
          </cell>
        </row>
        <row r="126">
          <cell r="A126">
            <v>1250</v>
          </cell>
          <cell r="B126">
            <v>77</v>
          </cell>
          <cell r="F126">
            <v>95.9</v>
          </cell>
          <cell r="G126">
            <v>95.8</v>
          </cell>
          <cell r="H126">
            <v>0.87</v>
          </cell>
          <cell r="I126">
            <v>0.89</v>
          </cell>
        </row>
        <row r="127">
          <cell r="A127">
            <v>1400</v>
          </cell>
          <cell r="B127">
            <v>95</v>
          </cell>
          <cell r="C127" t="str">
            <v>Starter Dependant</v>
          </cell>
          <cell r="D127" t="str">
            <v>Starter Dependant</v>
          </cell>
          <cell r="F127">
            <v>96</v>
          </cell>
          <cell r="G127">
            <v>96.1</v>
          </cell>
          <cell r="H127">
            <v>0.87</v>
          </cell>
          <cell r="I127">
            <v>0.89</v>
          </cell>
        </row>
        <row r="128">
          <cell r="A128">
            <v>1600</v>
          </cell>
          <cell r="B128">
            <v>109</v>
          </cell>
          <cell r="F128">
            <v>96.3</v>
          </cell>
          <cell r="G128">
            <v>96.2</v>
          </cell>
          <cell r="H128">
            <v>0.86</v>
          </cell>
          <cell r="I128">
            <v>0.88</v>
          </cell>
        </row>
        <row r="129">
          <cell r="A129">
            <v>1800</v>
          </cell>
          <cell r="B129">
            <v>123</v>
          </cell>
          <cell r="F129">
            <v>96.3</v>
          </cell>
          <cell r="G129">
            <v>96.2</v>
          </cell>
          <cell r="H129">
            <v>0.87</v>
          </cell>
          <cell r="I129">
            <v>0.88</v>
          </cell>
        </row>
        <row r="130">
          <cell r="A130">
            <v>2000</v>
          </cell>
          <cell r="B130">
            <v>127</v>
          </cell>
          <cell r="F130">
            <v>96.5</v>
          </cell>
          <cell r="G130">
            <v>96.4</v>
          </cell>
          <cell r="H130">
            <v>0.85</v>
          </cell>
          <cell r="I130">
            <v>0.87</v>
          </cell>
        </row>
        <row r="131">
          <cell r="A131">
            <v>2240</v>
          </cell>
          <cell r="B131">
            <v>152</v>
          </cell>
          <cell r="F131">
            <v>96.5</v>
          </cell>
          <cell r="G131">
            <v>96.3</v>
          </cell>
          <cell r="H131">
            <v>0.86</v>
          </cell>
          <cell r="I131">
            <v>0.88</v>
          </cell>
        </row>
        <row r="132">
          <cell r="A132">
            <v>3100</v>
          </cell>
          <cell r="B132">
            <v>197</v>
          </cell>
          <cell r="E132">
            <v>93.5</v>
          </cell>
          <cell r="F132">
            <v>95.2</v>
          </cell>
          <cell r="G132">
            <v>96</v>
          </cell>
          <cell r="H132">
            <v>0.83</v>
          </cell>
          <cell r="I132">
            <v>0.86</v>
          </cell>
        </row>
        <row r="133">
          <cell r="A133">
            <v>4500</v>
          </cell>
          <cell r="B133">
            <v>281</v>
          </cell>
          <cell r="C133" t="str">
            <v>Starter Dependant</v>
          </cell>
          <cell r="D133" t="str">
            <v>Starter Dependant</v>
          </cell>
          <cell r="E133">
            <v>93.3</v>
          </cell>
          <cell r="F133">
            <v>95</v>
          </cell>
          <cell r="G133">
            <v>96</v>
          </cell>
          <cell r="H133">
            <v>0.85</v>
          </cell>
          <cell r="I133">
            <v>0.876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010 Construction Indirects - Contractors</v>
          </cell>
        </row>
        <row r="4">
          <cell r="A4" t="str">
            <v>020 Site Construction Indirects General</v>
          </cell>
        </row>
        <row r="5">
          <cell r="A5" t="str">
            <v>030 Site Construction Facilities</v>
          </cell>
        </row>
        <row r="6">
          <cell r="A6" t="str">
            <v>040 Site Construction Facilities Other</v>
          </cell>
        </row>
        <row r="7">
          <cell r="A7" t="str">
            <v>050 Construction Operations</v>
          </cell>
        </row>
        <row r="8">
          <cell r="A8" t="str">
            <v>060 Construction Accommodation</v>
          </cell>
        </row>
        <row r="9">
          <cell r="A9" t="str">
            <v>110 Treatment Plant - General</v>
          </cell>
        </row>
        <row r="10">
          <cell r="A10" t="str">
            <v>120 Feed Preparation</v>
          </cell>
        </row>
        <row r="11">
          <cell r="A11" t="str">
            <v>130 Milling</v>
          </cell>
        </row>
        <row r="12">
          <cell r="A12" t="str">
            <v>140 Trash Removal &amp; Thickening</v>
          </cell>
        </row>
        <row r="13">
          <cell r="A13" t="str">
            <v>150 Concentrate Handling</v>
          </cell>
        </row>
        <row r="14">
          <cell r="A14" t="str">
            <v>160 Leaching</v>
          </cell>
        </row>
        <row r="15">
          <cell r="A15" t="str">
            <v>170 Elution &amp; Gold Room</v>
          </cell>
        </row>
        <row r="16">
          <cell r="A16" t="str">
            <v>180 Tails Handling</v>
          </cell>
        </row>
        <row r="17">
          <cell r="A17" t="str">
            <v>190 Other Plant Areas</v>
          </cell>
        </row>
        <row r="18">
          <cell r="A18" t="str">
            <v>210 Reagents</v>
          </cell>
        </row>
        <row r="19">
          <cell r="A19" t="str">
            <v xml:space="preserve">220 Water Services </v>
          </cell>
        </row>
        <row r="20">
          <cell r="A20" t="str">
            <v>230 Plant Services</v>
          </cell>
        </row>
        <row r="21">
          <cell r="A21" t="str">
            <v>240 Air Services</v>
          </cell>
        </row>
        <row r="22">
          <cell r="A22" t="str">
            <v>250 Fuels</v>
          </cell>
        </row>
        <row r="23">
          <cell r="A23" t="str">
            <v>260 Electrical Services</v>
          </cell>
        </row>
        <row r="24">
          <cell r="A24" t="str">
            <v>310 Infrastructure - General</v>
          </cell>
        </row>
        <row r="25">
          <cell r="A25" t="str">
            <v>320 Environmental</v>
          </cell>
        </row>
        <row r="26">
          <cell r="A26" t="str">
            <v>330 Water &amp; Sewerage</v>
          </cell>
        </row>
        <row r="27">
          <cell r="A27" t="str">
            <v>340 Power Supply</v>
          </cell>
        </row>
        <row r="28">
          <cell r="A28" t="str">
            <v>350 Tailings Dam</v>
          </cell>
        </row>
        <row r="29">
          <cell r="A29" t="str">
            <v>360 Buildings - Admin &amp; Security</v>
          </cell>
        </row>
        <row r="30">
          <cell r="A30" t="str">
            <v>370 Buildings - Plant</v>
          </cell>
        </row>
        <row r="31">
          <cell r="A31" t="str">
            <v>380 Permanent Accommodation</v>
          </cell>
        </row>
        <row r="32">
          <cell r="A32" t="str">
            <v>410 Mining-General</v>
          </cell>
        </row>
        <row r="33">
          <cell r="A33" t="str">
            <v>420 Mine Establishment</v>
          </cell>
        </row>
        <row r="34">
          <cell r="A34" t="str">
            <v>430 Mining Pre-production</v>
          </cell>
        </row>
        <row r="35">
          <cell r="A35" t="str">
            <v>440 Mining Consultants</v>
          </cell>
        </row>
        <row r="36">
          <cell r="A36" t="str">
            <v>450 Mining Facilities</v>
          </cell>
        </row>
        <row r="37">
          <cell r="A37" t="str">
            <v>460 Mine Mobile Equipment - HME</v>
          </cell>
        </row>
        <row r="38">
          <cell r="A38" t="str">
            <v>470 Mine Mobile Equipment - LME</v>
          </cell>
        </row>
        <row r="39">
          <cell r="A39" t="str">
            <v>510 EPCM - Home Office</v>
          </cell>
        </row>
        <row r="40">
          <cell r="A40" t="str">
            <v>520 EPCM - Site</v>
          </cell>
        </row>
        <row r="41">
          <cell r="A41" t="str">
            <v>530 Specialist Consultants - Design</v>
          </cell>
        </row>
        <row r="42">
          <cell r="A42" t="str">
            <v>540 Specialist Consultants - Construction</v>
          </cell>
        </row>
        <row r="43">
          <cell r="A43" t="str">
            <v>550 Vendor Representatives</v>
          </cell>
        </row>
        <row r="44">
          <cell r="A44" t="str">
            <v>610  Owners Costs - General</v>
          </cell>
        </row>
        <row r="45">
          <cell r="A45" t="str">
            <v>620 Plant &amp; Admin Pre-Production</v>
          </cell>
        </row>
        <row r="46">
          <cell r="A46" t="str">
            <v>630 Admin Pre-Production Other</v>
          </cell>
        </row>
        <row r="47">
          <cell r="A47" t="str">
            <v>640 Spare Parts</v>
          </cell>
        </row>
        <row r="48">
          <cell r="A48" t="str">
            <v>650 Fees / Taxes / Duties</v>
          </cell>
        </row>
        <row r="49">
          <cell r="A49" t="str">
            <v>660 Community</v>
          </cell>
        </row>
        <row r="50">
          <cell r="A50" t="str">
            <v>670 Plant Mobile Equipment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orage.baselocation.com/olex.com.au/Media/Docs/High-Voltage-Catalogue-f84e0c74-f37a-47a8-a506-b2a485e2e1b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3E26-0A92-0D4A-BB70-EF714A6FCCF5}">
  <sheetPr codeName="Sheet12"/>
  <dimension ref="A1:AG65"/>
  <sheetViews>
    <sheetView tabSelected="1" topLeftCell="A28" zoomScale="120" zoomScaleNormal="120" workbookViewId="0"/>
  </sheetViews>
  <sheetFormatPr baseColWidth="10" defaultColWidth="8.83203125" defaultRowHeight="15" x14ac:dyDescent="0.2"/>
  <cols>
    <col min="1" max="1" width="16" style="6" customWidth="1"/>
    <col min="2" max="22" width="8.83203125" style="6"/>
    <col min="23" max="23" width="11.83203125" style="6" bestFit="1" customWidth="1"/>
    <col min="24" max="16384" width="8.83203125" style="6"/>
  </cols>
  <sheetData>
    <row r="1" spans="1:29" ht="17" thickBot="1" x14ac:dyDescent="0.25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 t="s">
        <v>1</v>
      </c>
    </row>
    <row r="2" spans="1:29" ht="54" thickBot="1" x14ac:dyDescent="0.25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  <c r="G2" s="11" t="s">
        <v>8</v>
      </c>
      <c r="H2" s="11" t="s">
        <v>9</v>
      </c>
      <c r="I2" s="13" t="s">
        <v>10</v>
      </c>
      <c r="J2" s="10" t="s">
        <v>11</v>
      </c>
      <c r="K2" s="11" t="s">
        <v>12</v>
      </c>
      <c r="L2" s="12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6" t="s">
        <v>18</v>
      </c>
      <c r="R2" s="16" t="s">
        <v>19</v>
      </c>
      <c r="S2" s="18" t="s">
        <v>20</v>
      </c>
      <c r="T2" s="12" t="s">
        <v>21</v>
      </c>
      <c r="U2" s="18" t="s">
        <v>22</v>
      </c>
      <c r="V2" s="19" t="s">
        <v>23</v>
      </c>
      <c r="W2" s="19"/>
    </row>
    <row r="3" spans="1:29" x14ac:dyDescent="0.2">
      <c r="A3" s="20">
        <v>1</v>
      </c>
      <c r="B3" s="20">
        <v>2</v>
      </c>
      <c r="C3" s="21">
        <v>16</v>
      </c>
      <c r="D3" s="22">
        <v>17</v>
      </c>
      <c r="E3" s="23">
        <v>14</v>
      </c>
      <c r="F3" s="24">
        <v>14</v>
      </c>
      <c r="G3" s="22">
        <v>18</v>
      </c>
      <c r="H3" s="22">
        <v>16</v>
      </c>
      <c r="I3" s="25">
        <v>18</v>
      </c>
      <c r="J3" s="22">
        <v>19</v>
      </c>
      <c r="K3" s="23">
        <v>16</v>
      </c>
      <c r="L3" s="24">
        <v>16</v>
      </c>
      <c r="M3" s="26">
        <v>16</v>
      </c>
      <c r="N3" s="22">
        <v>16</v>
      </c>
      <c r="O3" s="26">
        <v>13</v>
      </c>
      <c r="P3" s="27">
        <v>13</v>
      </c>
      <c r="Q3" s="28">
        <v>16</v>
      </c>
      <c r="R3" s="28">
        <v>14</v>
      </c>
      <c r="S3" s="29">
        <v>16</v>
      </c>
      <c r="T3" s="27">
        <v>17</v>
      </c>
      <c r="U3" s="22">
        <v>14</v>
      </c>
      <c r="V3" s="30">
        <v>15</v>
      </c>
      <c r="W3" s="6">
        <f t="array" ref="W3">INDEX(A3:V3,0,MATCH($A$29,$A$2:$V$2,0))</f>
        <v>16</v>
      </c>
      <c r="AB3" s="6" t="s">
        <v>24</v>
      </c>
      <c r="AC3" s="6" t="s">
        <v>25</v>
      </c>
    </row>
    <row r="4" spans="1:29" x14ac:dyDescent="0.2">
      <c r="A4" s="20">
        <v>1.5</v>
      </c>
      <c r="B4" s="20">
        <v>3</v>
      </c>
      <c r="C4" s="21">
        <v>21</v>
      </c>
      <c r="D4" s="22">
        <v>22</v>
      </c>
      <c r="E4" s="23">
        <v>17</v>
      </c>
      <c r="F4" s="24">
        <v>18</v>
      </c>
      <c r="G4" s="22">
        <v>22</v>
      </c>
      <c r="H4" s="22">
        <v>20</v>
      </c>
      <c r="I4" s="24">
        <v>22</v>
      </c>
      <c r="J4" s="22">
        <v>23</v>
      </c>
      <c r="K4" s="23">
        <v>20</v>
      </c>
      <c r="L4" s="24">
        <v>20</v>
      </c>
      <c r="M4" s="26">
        <v>20</v>
      </c>
      <c r="N4" s="22">
        <v>20</v>
      </c>
      <c r="O4" s="26">
        <v>16</v>
      </c>
      <c r="P4" s="27">
        <v>17</v>
      </c>
      <c r="Q4" s="27">
        <v>20</v>
      </c>
      <c r="R4" s="27">
        <v>18</v>
      </c>
      <c r="S4" s="22">
        <v>20</v>
      </c>
      <c r="T4" s="27">
        <v>21</v>
      </c>
      <c r="U4" s="22">
        <v>18</v>
      </c>
      <c r="V4" s="30">
        <v>18</v>
      </c>
      <c r="W4" s="6">
        <f t="array" ref="W4">INDEX(A4:V4,0,MATCH($A$29,$A$2:$V$2,0))</f>
        <v>20</v>
      </c>
    </row>
    <row r="5" spans="1:29" x14ac:dyDescent="0.2">
      <c r="A5" s="20">
        <v>2.5</v>
      </c>
      <c r="B5" s="20">
        <v>4</v>
      </c>
      <c r="C5" s="21">
        <v>30</v>
      </c>
      <c r="D5" s="22">
        <v>29</v>
      </c>
      <c r="E5" s="23">
        <v>25</v>
      </c>
      <c r="F5" s="24">
        <v>24</v>
      </c>
      <c r="G5" s="22">
        <v>31</v>
      </c>
      <c r="H5" s="22">
        <v>27</v>
      </c>
      <c r="I5" s="24">
        <v>31</v>
      </c>
      <c r="J5" s="22">
        <v>30</v>
      </c>
      <c r="K5" s="22">
        <v>27</v>
      </c>
      <c r="L5" s="24">
        <v>26</v>
      </c>
      <c r="M5" s="26">
        <v>28</v>
      </c>
      <c r="N5" s="22">
        <v>27</v>
      </c>
      <c r="O5" s="26">
        <v>23</v>
      </c>
      <c r="P5" s="27">
        <v>22</v>
      </c>
      <c r="Q5" s="27">
        <v>29</v>
      </c>
      <c r="R5" s="27">
        <v>25</v>
      </c>
      <c r="S5" s="22">
        <v>29</v>
      </c>
      <c r="T5" s="27">
        <v>28</v>
      </c>
      <c r="U5" s="22">
        <v>25</v>
      </c>
      <c r="V5" s="30">
        <v>24</v>
      </c>
      <c r="W5" s="6">
        <f t="array" ref="W5">INDEX(A5:V5,0,MATCH($A$29,$A$2:$V$2,0))</f>
        <v>28</v>
      </c>
    </row>
    <row r="6" spans="1:29" x14ac:dyDescent="0.2">
      <c r="A6" s="20">
        <v>4</v>
      </c>
      <c r="B6" s="20">
        <v>5</v>
      </c>
      <c r="C6" s="21">
        <v>40</v>
      </c>
      <c r="D6" s="22">
        <v>38</v>
      </c>
      <c r="E6" s="23">
        <v>33</v>
      </c>
      <c r="F6" s="24">
        <v>32</v>
      </c>
      <c r="G6" s="22">
        <v>40</v>
      </c>
      <c r="H6" s="22">
        <v>36</v>
      </c>
      <c r="I6" s="24">
        <v>40</v>
      </c>
      <c r="J6" s="22">
        <v>38</v>
      </c>
      <c r="K6" s="22">
        <v>36</v>
      </c>
      <c r="L6" s="24">
        <v>35</v>
      </c>
      <c r="M6" s="26">
        <v>38</v>
      </c>
      <c r="N6" s="22">
        <v>36</v>
      </c>
      <c r="O6" s="26">
        <v>31</v>
      </c>
      <c r="P6" s="27">
        <v>30</v>
      </c>
      <c r="Q6" s="27">
        <v>37</v>
      </c>
      <c r="R6" s="27">
        <v>33</v>
      </c>
      <c r="S6" s="22">
        <v>37</v>
      </c>
      <c r="T6" s="27">
        <v>36</v>
      </c>
      <c r="U6" s="22">
        <v>33</v>
      </c>
      <c r="V6" s="30">
        <v>32</v>
      </c>
      <c r="W6" s="6">
        <f t="array" ref="W6">INDEX(A6:V6,0,MATCH($A$29,$A$2:$V$2,0))</f>
        <v>38</v>
      </c>
    </row>
    <row r="7" spans="1:29" x14ac:dyDescent="0.2">
      <c r="A7" s="20">
        <v>6</v>
      </c>
      <c r="B7" s="20">
        <v>6</v>
      </c>
      <c r="C7" s="21">
        <v>50</v>
      </c>
      <c r="D7" s="22">
        <v>49</v>
      </c>
      <c r="E7" s="23">
        <v>42</v>
      </c>
      <c r="F7" s="24">
        <v>41</v>
      </c>
      <c r="G7" s="22">
        <v>50</v>
      </c>
      <c r="H7" s="22">
        <v>45</v>
      </c>
      <c r="I7" s="24">
        <v>50</v>
      </c>
      <c r="J7" s="22">
        <v>49</v>
      </c>
      <c r="K7" s="22">
        <v>45</v>
      </c>
      <c r="L7" s="24">
        <v>43</v>
      </c>
      <c r="M7" s="26">
        <v>48</v>
      </c>
      <c r="N7" s="22">
        <v>46</v>
      </c>
      <c r="O7" s="26">
        <v>40</v>
      </c>
      <c r="P7" s="27">
        <v>38</v>
      </c>
      <c r="Q7" s="27">
        <v>46</v>
      </c>
      <c r="R7" s="27">
        <v>42</v>
      </c>
      <c r="S7" s="22">
        <v>46</v>
      </c>
      <c r="T7" s="27">
        <v>45</v>
      </c>
      <c r="U7" s="22">
        <v>42</v>
      </c>
      <c r="V7" s="30">
        <v>40</v>
      </c>
      <c r="W7" s="6">
        <f t="array" ref="W7">INDEX(A7:V7,0,MATCH($A$29,$A$2:$V$2,0))</f>
        <v>48</v>
      </c>
    </row>
    <row r="8" spans="1:29" x14ac:dyDescent="0.2">
      <c r="A8" s="20">
        <v>10</v>
      </c>
      <c r="B8" s="20">
        <v>7</v>
      </c>
      <c r="C8" s="21">
        <v>69</v>
      </c>
      <c r="D8" s="22">
        <v>69</v>
      </c>
      <c r="E8" s="23">
        <v>58</v>
      </c>
      <c r="F8" s="24">
        <v>57</v>
      </c>
      <c r="G8" s="22">
        <v>67</v>
      </c>
      <c r="H8" s="22">
        <v>59</v>
      </c>
      <c r="I8" s="24">
        <v>67</v>
      </c>
      <c r="J8" s="22">
        <v>66</v>
      </c>
      <c r="K8" s="22">
        <v>59</v>
      </c>
      <c r="L8" s="24">
        <v>58</v>
      </c>
      <c r="M8" s="26">
        <v>66</v>
      </c>
      <c r="N8" s="22">
        <v>66</v>
      </c>
      <c r="O8" s="26">
        <v>54</v>
      </c>
      <c r="P8" s="27">
        <v>54</v>
      </c>
      <c r="Q8" s="27">
        <v>63</v>
      </c>
      <c r="R8" s="27">
        <v>55</v>
      </c>
      <c r="S8" s="22">
        <v>63</v>
      </c>
      <c r="T8" s="27">
        <v>62</v>
      </c>
      <c r="U8" s="22">
        <v>55</v>
      </c>
      <c r="V8" s="30">
        <v>54</v>
      </c>
      <c r="W8" s="6">
        <f t="array" ref="W8">INDEX(A8:V8,0,MATCH($A$29,$A$2:$V$2,0))</f>
        <v>66</v>
      </c>
    </row>
    <row r="9" spans="1:29" x14ac:dyDescent="0.2">
      <c r="A9" s="20">
        <v>16</v>
      </c>
      <c r="B9" s="20">
        <v>8</v>
      </c>
      <c r="C9" s="21">
        <v>92</v>
      </c>
      <c r="D9" s="22">
        <v>91</v>
      </c>
      <c r="E9" s="23">
        <v>77</v>
      </c>
      <c r="F9" s="24">
        <v>75</v>
      </c>
      <c r="G9" s="22">
        <v>117</v>
      </c>
      <c r="H9" s="22">
        <v>104</v>
      </c>
      <c r="I9" s="24">
        <v>86</v>
      </c>
      <c r="J9" s="22">
        <v>85</v>
      </c>
      <c r="K9" s="22">
        <v>78</v>
      </c>
      <c r="L9" s="24">
        <v>76</v>
      </c>
      <c r="M9" s="26">
        <v>88</v>
      </c>
      <c r="N9" s="22">
        <v>87</v>
      </c>
      <c r="O9" s="26">
        <v>72</v>
      </c>
      <c r="P9" s="27">
        <v>71</v>
      </c>
      <c r="Q9" s="26">
        <v>110</v>
      </c>
      <c r="R9" s="26">
        <v>96</v>
      </c>
      <c r="S9" s="22">
        <v>81</v>
      </c>
      <c r="T9" s="27">
        <v>79</v>
      </c>
      <c r="U9" s="22">
        <v>73</v>
      </c>
      <c r="V9" s="30">
        <v>71</v>
      </c>
      <c r="W9" s="6">
        <f t="array" ref="W9">INDEX(A9:V9,0,MATCH($A$29,$A$2:$V$2,0))</f>
        <v>88</v>
      </c>
    </row>
    <row r="10" spans="1:29" x14ac:dyDescent="0.2">
      <c r="A10" s="20">
        <v>25</v>
      </c>
      <c r="B10" s="20">
        <v>9</v>
      </c>
      <c r="C10" s="21">
        <v>125</v>
      </c>
      <c r="D10" s="22">
        <v>121</v>
      </c>
      <c r="E10" s="22">
        <v>103</v>
      </c>
      <c r="F10" s="24">
        <v>100</v>
      </c>
      <c r="G10" s="22">
        <v>151</v>
      </c>
      <c r="H10" s="22">
        <v>134</v>
      </c>
      <c r="I10" s="24">
        <v>113</v>
      </c>
      <c r="J10" s="22">
        <v>109</v>
      </c>
      <c r="K10" s="22">
        <v>100</v>
      </c>
      <c r="L10" s="24">
        <v>97</v>
      </c>
      <c r="M10" s="27">
        <v>119</v>
      </c>
      <c r="N10" s="22">
        <v>116</v>
      </c>
      <c r="O10" s="26">
        <v>97</v>
      </c>
      <c r="P10" s="27">
        <v>94</v>
      </c>
      <c r="Q10" s="27">
        <v>143</v>
      </c>
      <c r="R10" s="26">
        <v>125</v>
      </c>
      <c r="S10" s="22">
        <v>107</v>
      </c>
      <c r="T10" s="27">
        <v>103</v>
      </c>
      <c r="U10" s="22">
        <v>94</v>
      </c>
      <c r="V10" s="30">
        <v>91</v>
      </c>
      <c r="W10" s="6">
        <f t="array" ref="W10">INDEX(A10:V10,0,MATCH($A$29,$A$2:$V$2,0))</f>
        <v>119</v>
      </c>
    </row>
    <row r="11" spans="1:29" x14ac:dyDescent="0.2">
      <c r="A11" s="20">
        <v>35</v>
      </c>
      <c r="B11" s="20">
        <v>10</v>
      </c>
      <c r="C11" s="31">
        <v>154</v>
      </c>
      <c r="D11" s="22">
        <v>151</v>
      </c>
      <c r="E11" s="22">
        <v>127</v>
      </c>
      <c r="F11" s="24">
        <v>125</v>
      </c>
      <c r="G11" s="23">
        <v>180</v>
      </c>
      <c r="H11" s="23">
        <v>160</v>
      </c>
      <c r="I11" s="24">
        <v>137</v>
      </c>
      <c r="J11" s="22">
        <v>134</v>
      </c>
      <c r="K11" s="22">
        <v>122</v>
      </c>
      <c r="L11" s="24">
        <v>119</v>
      </c>
      <c r="M11" s="27">
        <v>147</v>
      </c>
      <c r="N11" s="22">
        <v>144</v>
      </c>
      <c r="O11" s="26">
        <v>120</v>
      </c>
      <c r="P11" s="27">
        <v>117</v>
      </c>
      <c r="Q11" s="27">
        <v>172</v>
      </c>
      <c r="R11" s="26">
        <v>150</v>
      </c>
      <c r="S11" s="22">
        <v>130</v>
      </c>
      <c r="T11" s="27">
        <v>127</v>
      </c>
      <c r="U11" s="22">
        <v>114</v>
      </c>
      <c r="V11" s="30">
        <v>112</v>
      </c>
      <c r="W11" s="6">
        <f t="array" ref="W11">INDEX(A11:V11,0,MATCH($A$29,$A$2:$V$2,0))</f>
        <v>147</v>
      </c>
    </row>
    <row r="12" spans="1:29" x14ac:dyDescent="0.2">
      <c r="A12" s="20">
        <v>50</v>
      </c>
      <c r="B12" s="20">
        <v>11</v>
      </c>
      <c r="C12" s="31">
        <v>188</v>
      </c>
      <c r="D12" s="22">
        <v>191</v>
      </c>
      <c r="E12" s="22">
        <v>156</v>
      </c>
      <c r="F12" s="24">
        <v>157</v>
      </c>
      <c r="G12" s="22">
        <v>214</v>
      </c>
      <c r="H12" s="23">
        <v>190</v>
      </c>
      <c r="I12" s="24">
        <v>163</v>
      </c>
      <c r="J12" s="22">
        <v>163</v>
      </c>
      <c r="K12" s="22">
        <v>144</v>
      </c>
      <c r="L12" s="24">
        <v>145</v>
      </c>
      <c r="M12" s="26">
        <v>180</v>
      </c>
      <c r="N12" s="22">
        <v>182</v>
      </c>
      <c r="O12" s="27">
        <v>146</v>
      </c>
      <c r="P12" s="27">
        <v>148</v>
      </c>
      <c r="Q12" s="27">
        <v>204</v>
      </c>
      <c r="R12" s="27">
        <v>179</v>
      </c>
      <c r="S12" s="22">
        <v>155</v>
      </c>
      <c r="T12" s="27">
        <v>155</v>
      </c>
      <c r="U12" s="22">
        <v>136</v>
      </c>
      <c r="V12" s="30">
        <v>137</v>
      </c>
      <c r="W12" s="6">
        <f t="array" ref="W12">INDEX(A12:V12,0,MATCH($A$29,$A$2:$V$2,0))</f>
        <v>180</v>
      </c>
    </row>
    <row r="13" spans="1:29" x14ac:dyDescent="0.2">
      <c r="A13" s="20">
        <v>70</v>
      </c>
      <c r="B13" s="20">
        <v>12</v>
      </c>
      <c r="C13" s="21">
        <v>240</v>
      </c>
      <c r="D13" s="22">
        <v>241</v>
      </c>
      <c r="E13" s="22">
        <v>197</v>
      </c>
      <c r="F13" s="24">
        <v>198</v>
      </c>
      <c r="G13" s="22">
        <v>262</v>
      </c>
      <c r="H13" s="22">
        <v>233</v>
      </c>
      <c r="I13" s="24">
        <v>203</v>
      </c>
      <c r="J13" s="22">
        <v>203</v>
      </c>
      <c r="K13" s="22">
        <v>180</v>
      </c>
      <c r="L13" s="24">
        <v>180</v>
      </c>
      <c r="M13" s="27">
        <v>229</v>
      </c>
      <c r="N13" s="22">
        <v>230</v>
      </c>
      <c r="O13" s="26">
        <v>185</v>
      </c>
      <c r="P13" s="27">
        <v>185</v>
      </c>
      <c r="Q13" s="27">
        <v>251</v>
      </c>
      <c r="R13" s="27">
        <v>219</v>
      </c>
      <c r="S13" s="22">
        <v>193</v>
      </c>
      <c r="T13" s="27">
        <v>193</v>
      </c>
      <c r="U13" s="22">
        <v>170</v>
      </c>
      <c r="V13" s="30">
        <v>169</v>
      </c>
      <c r="W13" s="6">
        <f t="array" ref="W13">INDEX(A13:V13,0,MATCH($A$29,$A$2:$V$2,0))</f>
        <v>229</v>
      </c>
    </row>
    <row r="14" spans="1:29" x14ac:dyDescent="0.2">
      <c r="A14" s="20">
        <v>95</v>
      </c>
      <c r="B14" s="20">
        <v>13</v>
      </c>
      <c r="C14" s="31">
        <v>298</v>
      </c>
      <c r="D14" s="22">
        <v>290</v>
      </c>
      <c r="E14" s="22">
        <v>246</v>
      </c>
      <c r="F14" s="24">
        <v>239</v>
      </c>
      <c r="G14" s="22">
        <v>313</v>
      </c>
      <c r="H14" s="22">
        <v>279</v>
      </c>
      <c r="I14" s="24">
        <v>244</v>
      </c>
      <c r="J14" s="22">
        <v>237</v>
      </c>
      <c r="K14" s="22">
        <v>217</v>
      </c>
      <c r="L14" s="24">
        <v>210</v>
      </c>
      <c r="M14" s="27">
        <v>283</v>
      </c>
      <c r="N14" s="22">
        <v>275</v>
      </c>
      <c r="O14" s="27">
        <v>228</v>
      </c>
      <c r="P14" s="27">
        <v>222</v>
      </c>
      <c r="Q14" s="27">
        <v>302</v>
      </c>
      <c r="R14" s="27">
        <v>263</v>
      </c>
      <c r="S14" s="22">
        <v>233</v>
      </c>
      <c r="T14" s="27">
        <v>226</v>
      </c>
      <c r="U14" s="22">
        <v>208</v>
      </c>
      <c r="V14" s="30">
        <v>201</v>
      </c>
      <c r="W14" s="6">
        <f t="array" ref="W14">INDEX(A14:V14,0,MATCH($A$29,$A$2:$V$2,0))</f>
        <v>283</v>
      </c>
    </row>
    <row r="15" spans="1:29" x14ac:dyDescent="0.2">
      <c r="A15" s="20">
        <v>120</v>
      </c>
      <c r="B15" s="20">
        <v>14</v>
      </c>
      <c r="C15" s="31">
        <v>349</v>
      </c>
      <c r="D15" s="22">
        <v>346</v>
      </c>
      <c r="E15" s="22">
        <v>287</v>
      </c>
      <c r="F15" s="24">
        <v>284</v>
      </c>
      <c r="G15" s="22">
        <v>356</v>
      </c>
      <c r="H15" s="22">
        <v>317</v>
      </c>
      <c r="I15" s="24">
        <v>284</v>
      </c>
      <c r="J15" s="22">
        <v>279</v>
      </c>
      <c r="K15" s="22">
        <v>252</v>
      </c>
      <c r="L15" s="24">
        <v>247</v>
      </c>
      <c r="M15" s="26">
        <v>330</v>
      </c>
      <c r="N15" s="22">
        <v>327</v>
      </c>
      <c r="O15" s="26">
        <v>265</v>
      </c>
      <c r="P15" s="27">
        <v>262</v>
      </c>
      <c r="Q15" s="27">
        <v>344</v>
      </c>
      <c r="R15" s="26">
        <v>300</v>
      </c>
      <c r="S15" s="22">
        <v>270</v>
      </c>
      <c r="T15" s="27">
        <v>266</v>
      </c>
      <c r="U15" s="22">
        <v>237</v>
      </c>
      <c r="V15" s="30">
        <v>232</v>
      </c>
      <c r="W15" s="6">
        <f t="array" ref="W15">INDEX(A15:V15,0,MATCH($A$29,$A$2:$V$2,0))</f>
        <v>330</v>
      </c>
    </row>
    <row r="16" spans="1:29" x14ac:dyDescent="0.2">
      <c r="A16" s="20">
        <v>150</v>
      </c>
      <c r="B16" s="20">
        <v>15</v>
      </c>
      <c r="C16" s="31">
        <v>403</v>
      </c>
      <c r="D16" s="22">
        <v>400</v>
      </c>
      <c r="E16" s="23">
        <v>330</v>
      </c>
      <c r="F16" s="24">
        <v>328</v>
      </c>
      <c r="G16" s="23">
        <v>400</v>
      </c>
      <c r="H16" s="22">
        <v>356</v>
      </c>
      <c r="I16" s="24">
        <v>320</v>
      </c>
      <c r="J16" s="22">
        <v>316</v>
      </c>
      <c r="K16" s="22">
        <v>283</v>
      </c>
      <c r="L16" s="24">
        <v>279</v>
      </c>
      <c r="M16" s="27">
        <v>377</v>
      </c>
      <c r="N16" s="22">
        <v>375</v>
      </c>
      <c r="O16" s="27">
        <v>303</v>
      </c>
      <c r="P16" s="27">
        <v>301</v>
      </c>
      <c r="Q16" s="26">
        <v>385</v>
      </c>
      <c r="R16" s="27">
        <v>336</v>
      </c>
      <c r="S16" s="22">
        <v>304</v>
      </c>
      <c r="T16" s="27">
        <v>300</v>
      </c>
      <c r="U16" s="22">
        <v>266</v>
      </c>
      <c r="V16" s="30">
        <v>265</v>
      </c>
      <c r="W16" s="6">
        <f t="array" ref="W16">INDEX(A16:V16,0,MATCH($A$29,$A$2:$V$2,0))</f>
        <v>377</v>
      </c>
    </row>
    <row r="17" spans="1:23" x14ac:dyDescent="0.2">
      <c r="A17" s="20">
        <v>185</v>
      </c>
      <c r="B17" s="20">
        <v>16</v>
      </c>
      <c r="C17" s="31">
        <v>468</v>
      </c>
      <c r="D17" s="22">
        <v>459</v>
      </c>
      <c r="E17" s="22">
        <v>383</v>
      </c>
      <c r="F17" s="24">
        <v>376</v>
      </c>
      <c r="G17" s="22">
        <v>452</v>
      </c>
      <c r="H17" s="22">
        <v>402</v>
      </c>
      <c r="I17" s="24">
        <v>363</v>
      </c>
      <c r="J17" s="22">
        <v>357</v>
      </c>
      <c r="K17" s="22">
        <v>325</v>
      </c>
      <c r="L17" s="24">
        <v>316</v>
      </c>
      <c r="M17" s="27">
        <v>436</v>
      </c>
      <c r="N17" s="22">
        <v>428</v>
      </c>
      <c r="O17" s="27">
        <v>348</v>
      </c>
      <c r="P17" s="27">
        <v>342</v>
      </c>
      <c r="Q17" s="26">
        <v>435</v>
      </c>
      <c r="R17" s="27">
        <v>379</v>
      </c>
      <c r="S17" s="22">
        <v>348</v>
      </c>
      <c r="T17" s="27">
        <v>339</v>
      </c>
      <c r="U17" s="22">
        <v>304</v>
      </c>
      <c r="V17" s="30">
        <v>296</v>
      </c>
      <c r="W17" s="6">
        <f t="array" ref="W17">INDEX(A17:V17,0,MATCH($A$29,$A$2:$V$2,0))</f>
        <v>436</v>
      </c>
    </row>
    <row r="18" spans="1:23" x14ac:dyDescent="0.2">
      <c r="A18" s="20">
        <v>240</v>
      </c>
      <c r="B18" s="20">
        <v>17</v>
      </c>
      <c r="C18" s="21">
        <v>560</v>
      </c>
      <c r="D18" s="22">
        <v>553</v>
      </c>
      <c r="E18" s="22">
        <v>457</v>
      </c>
      <c r="F18" s="24">
        <v>451</v>
      </c>
      <c r="G18" s="22">
        <v>523</v>
      </c>
      <c r="H18" s="23">
        <v>465</v>
      </c>
      <c r="I18" s="24">
        <v>426</v>
      </c>
      <c r="J18" s="22">
        <v>416</v>
      </c>
      <c r="K18" s="22">
        <v>377</v>
      </c>
      <c r="L18" s="24">
        <v>376</v>
      </c>
      <c r="M18" s="27">
        <v>517</v>
      </c>
      <c r="N18" s="22">
        <v>511</v>
      </c>
      <c r="O18" s="27">
        <v>412</v>
      </c>
      <c r="P18" s="27">
        <v>407</v>
      </c>
      <c r="Q18" s="27">
        <v>504</v>
      </c>
      <c r="R18" s="27">
        <v>438</v>
      </c>
      <c r="S18" s="22">
        <v>411</v>
      </c>
      <c r="T18" s="27">
        <v>402</v>
      </c>
      <c r="U18" s="22">
        <v>359</v>
      </c>
      <c r="V18" s="30">
        <v>351</v>
      </c>
      <c r="W18" s="6">
        <f t="array" ref="W18">INDEX(A18:V18,0,MATCH($A$29,$A$2:$V$2,0))</f>
        <v>517</v>
      </c>
    </row>
    <row r="19" spans="1:23" x14ac:dyDescent="0.2">
      <c r="A19" s="20">
        <v>300</v>
      </c>
      <c r="B19" s="20">
        <v>18</v>
      </c>
      <c r="C19" s="31">
        <v>648</v>
      </c>
      <c r="D19" s="22">
        <v>637</v>
      </c>
      <c r="E19" s="22">
        <v>529</v>
      </c>
      <c r="F19" s="24">
        <v>519</v>
      </c>
      <c r="G19" s="22">
        <v>589</v>
      </c>
      <c r="H19" s="22">
        <v>524</v>
      </c>
      <c r="I19" s="24">
        <v>491</v>
      </c>
      <c r="J19" s="22">
        <v>479</v>
      </c>
      <c r="K19" s="22">
        <v>434</v>
      </c>
      <c r="L19" s="24">
        <v>423</v>
      </c>
      <c r="M19" s="27">
        <v>594</v>
      </c>
      <c r="N19" s="22">
        <v>584</v>
      </c>
      <c r="O19" s="27">
        <v>472</v>
      </c>
      <c r="P19" s="27">
        <v>464</v>
      </c>
      <c r="Q19" s="27">
        <v>567</v>
      </c>
      <c r="R19" s="27">
        <v>493</v>
      </c>
      <c r="S19" s="22">
        <v>463</v>
      </c>
      <c r="T19" s="27">
        <v>452</v>
      </c>
      <c r="U19" s="22">
        <v>404</v>
      </c>
      <c r="V19" s="30">
        <v>394</v>
      </c>
      <c r="W19" s="6">
        <f t="array" ref="W19">INDEX(A19:V19,0,MATCH($A$29,$A$2:$V$2,0))</f>
        <v>594</v>
      </c>
    </row>
    <row r="20" spans="1:23" x14ac:dyDescent="0.2">
      <c r="A20" s="20">
        <v>400</v>
      </c>
      <c r="B20" s="20">
        <v>19</v>
      </c>
      <c r="C20" s="31">
        <v>756</v>
      </c>
      <c r="D20" s="22">
        <v>764</v>
      </c>
      <c r="E20" s="22">
        <v>615</v>
      </c>
      <c r="F20" s="24">
        <v>621</v>
      </c>
      <c r="G20" s="22">
        <v>668</v>
      </c>
      <c r="H20" s="22">
        <v>593</v>
      </c>
      <c r="I20" s="24">
        <v>557</v>
      </c>
      <c r="J20" s="22">
        <v>554</v>
      </c>
      <c r="K20" s="22">
        <v>492</v>
      </c>
      <c r="L20" s="24">
        <v>504</v>
      </c>
      <c r="M20" s="27">
        <v>685</v>
      </c>
      <c r="N20" s="22">
        <v>692</v>
      </c>
      <c r="O20" s="27">
        <v>544</v>
      </c>
      <c r="P20" s="27">
        <v>549</v>
      </c>
      <c r="Q20" s="26">
        <v>640</v>
      </c>
      <c r="R20" s="27">
        <v>557</v>
      </c>
      <c r="S20" s="22">
        <v>524</v>
      </c>
      <c r="T20" s="27">
        <v>537</v>
      </c>
      <c r="U20" s="22">
        <v>468</v>
      </c>
      <c r="V20" s="30">
        <v>467</v>
      </c>
      <c r="W20" s="6">
        <f t="array" ref="W20">INDEX(A20:V20,0,MATCH($A$29,$A$2:$V$2,0))</f>
        <v>685</v>
      </c>
    </row>
    <row r="21" spans="1:23" x14ac:dyDescent="0.2">
      <c r="A21" s="20">
        <v>500</v>
      </c>
      <c r="B21" s="20">
        <v>20</v>
      </c>
      <c r="C21" s="31">
        <v>874</v>
      </c>
      <c r="D21" s="22">
        <v>884</v>
      </c>
      <c r="E21" s="23">
        <v>710</v>
      </c>
      <c r="F21" s="24">
        <v>717</v>
      </c>
      <c r="G21" s="22">
        <v>752</v>
      </c>
      <c r="H21" s="22">
        <v>668</v>
      </c>
      <c r="I21" s="24">
        <v>648</v>
      </c>
      <c r="J21" s="22">
        <v>642</v>
      </c>
      <c r="K21" s="22">
        <v>571</v>
      </c>
      <c r="L21" s="24">
        <v>566</v>
      </c>
      <c r="M21" s="27">
        <v>779</v>
      </c>
      <c r="N21" s="22">
        <v>794</v>
      </c>
      <c r="O21" s="27">
        <v>616</v>
      </c>
      <c r="P21" s="27">
        <v>627</v>
      </c>
      <c r="Q21" s="27">
        <v>714</v>
      </c>
      <c r="R21" s="26">
        <v>620</v>
      </c>
      <c r="S21" s="22">
        <v>601</v>
      </c>
      <c r="T21" s="27">
        <v>602</v>
      </c>
      <c r="U21" s="22">
        <v>522</v>
      </c>
      <c r="V21" s="30">
        <v>523</v>
      </c>
      <c r="W21" s="6">
        <f t="array" ref="W21">INDEX(A21:V21,0,MATCH($A$29,$A$2:$V$2,0))</f>
        <v>779</v>
      </c>
    </row>
    <row r="22" spans="1:23" ht="16" thickBot="1" x14ac:dyDescent="0.25">
      <c r="A22" s="32">
        <v>630</v>
      </c>
      <c r="B22" s="32">
        <v>21</v>
      </c>
      <c r="C22" s="33">
        <v>1010</v>
      </c>
      <c r="D22" s="34">
        <v>1030</v>
      </c>
      <c r="E22" s="34">
        <v>817</v>
      </c>
      <c r="F22" s="35">
        <v>833</v>
      </c>
      <c r="G22" s="34">
        <v>843</v>
      </c>
      <c r="H22" s="36">
        <v>748</v>
      </c>
      <c r="I22" s="36">
        <v>727</v>
      </c>
      <c r="J22" s="22">
        <v>729</v>
      </c>
      <c r="K22" s="22">
        <v>639</v>
      </c>
      <c r="L22" s="24">
        <v>641</v>
      </c>
      <c r="M22" s="37"/>
      <c r="N22" s="38"/>
      <c r="O22" s="37"/>
      <c r="P22" s="39"/>
      <c r="Q22" s="37"/>
      <c r="R22" s="37"/>
      <c r="S22" s="37"/>
      <c r="T22" s="39"/>
      <c r="U22" s="40"/>
      <c r="V22" s="41"/>
      <c r="W22" s="6">
        <f t="array" ref="W22">INDEX(A22:V22,0,MATCH($A$29,$A$2:$V$2,0))</f>
        <v>0</v>
      </c>
    </row>
    <row r="23" spans="1:23" ht="25" thickBot="1" x14ac:dyDescent="0.25">
      <c r="A23" s="42" t="s">
        <v>26</v>
      </c>
      <c r="B23" s="42"/>
      <c r="C23" s="43" t="s">
        <v>27</v>
      </c>
      <c r="D23" s="44" t="s">
        <v>28</v>
      </c>
      <c r="E23" s="44" t="s">
        <v>29</v>
      </c>
      <c r="F23" s="43" t="s">
        <v>30</v>
      </c>
      <c r="G23" s="44" t="s">
        <v>31</v>
      </c>
      <c r="H23" s="44" t="s">
        <v>32</v>
      </c>
      <c r="I23" s="43" t="s">
        <v>33</v>
      </c>
      <c r="J23" s="44" t="s">
        <v>34</v>
      </c>
      <c r="K23" s="44" t="s">
        <v>35</v>
      </c>
      <c r="L23" s="43" t="s">
        <v>36</v>
      </c>
      <c r="M23" s="45" t="s">
        <v>37</v>
      </c>
      <c r="N23" s="44" t="s">
        <v>38</v>
      </c>
      <c r="O23" s="45" t="s">
        <v>39</v>
      </c>
      <c r="P23" s="45" t="s">
        <v>40</v>
      </c>
      <c r="Q23" s="45" t="s">
        <v>41</v>
      </c>
      <c r="R23" s="45" t="s">
        <v>42</v>
      </c>
      <c r="S23" s="44" t="s">
        <v>43</v>
      </c>
      <c r="T23" s="43" t="s">
        <v>44</v>
      </c>
      <c r="U23" s="44" t="s">
        <v>45</v>
      </c>
      <c r="V23" s="46" t="s">
        <v>46</v>
      </c>
    </row>
    <row r="29" spans="1:23" ht="27" x14ac:dyDescent="0.2">
      <c r="A29" s="47" t="str">
        <f>'[1]Cable Calculator'!AU36</f>
        <v>Current - Air - 3c - XLPE - Std</v>
      </c>
    </row>
    <row r="30" spans="1:23" x14ac:dyDescent="0.2">
      <c r="A30" s="48">
        <f>'[1]Cable Calculator'!AU39</f>
        <v>523.83517371397784</v>
      </c>
    </row>
    <row r="31" spans="1:23" x14ac:dyDescent="0.2">
      <c r="A31" s="49">
        <f t="array" ref="A31">INDEX(A3:A22,MATCH(MIN(IF(Table&gt;=A30,Table)),Table,0),0)</f>
        <v>300</v>
      </c>
    </row>
    <row r="38" spans="1:33" ht="16" thickBot="1" x14ac:dyDescent="0.25"/>
    <row r="39" spans="1:33" ht="16" thickBot="1" x14ac:dyDescent="0.25">
      <c r="A39" s="1"/>
      <c r="B39" s="50"/>
      <c r="C39" s="51" t="s">
        <v>47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50"/>
      <c r="AG39" s="6" t="s">
        <v>1</v>
      </c>
    </row>
    <row r="40" spans="1:33" ht="41" thickBot="1" x14ac:dyDescent="0.25">
      <c r="A40" s="7" t="s">
        <v>2</v>
      </c>
      <c r="B40" s="8" t="s">
        <v>3</v>
      </c>
      <c r="C40" s="53" t="s">
        <v>48</v>
      </c>
      <c r="D40" s="18" t="s">
        <v>49</v>
      </c>
      <c r="E40" s="18" t="s">
        <v>50</v>
      </c>
      <c r="F40" s="18" t="s">
        <v>51</v>
      </c>
      <c r="G40" s="18" t="s">
        <v>52</v>
      </c>
      <c r="H40" s="54" t="s">
        <v>53</v>
      </c>
      <c r="I40" s="18" t="s">
        <v>54</v>
      </c>
      <c r="J40" s="18" t="s">
        <v>55</v>
      </c>
      <c r="K40" s="18" t="s">
        <v>56</v>
      </c>
      <c r="L40" s="18" t="s">
        <v>57</v>
      </c>
      <c r="M40" s="18" t="s">
        <v>58</v>
      </c>
      <c r="N40" s="55" t="s">
        <v>59</v>
      </c>
      <c r="O40" s="18" t="s">
        <v>60</v>
      </c>
      <c r="P40" s="18" t="s">
        <v>61</v>
      </c>
      <c r="Q40" s="18" t="s">
        <v>62</v>
      </c>
      <c r="R40" s="54" t="s">
        <v>63</v>
      </c>
      <c r="S40" s="18" t="s">
        <v>64</v>
      </c>
      <c r="T40" s="18" t="s">
        <v>65</v>
      </c>
      <c r="U40" s="18" t="s">
        <v>66</v>
      </c>
      <c r="V40" s="18" t="s">
        <v>67</v>
      </c>
      <c r="W40" s="18" t="s">
        <v>68</v>
      </c>
      <c r="X40" s="18" t="s">
        <v>69</v>
      </c>
      <c r="Y40" s="54" t="s">
        <v>70</v>
      </c>
      <c r="Z40" s="54" t="s">
        <v>71</v>
      </c>
      <c r="AA40" s="54" t="s">
        <v>72</v>
      </c>
      <c r="AB40" s="18" t="s">
        <v>73</v>
      </c>
      <c r="AC40" s="54" t="s">
        <v>74</v>
      </c>
      <c r="AD40" s="56" t="s">
        <v>75</v>
      </c>
      <c r="AE40" s="56" t="s">
        <v>76</v>
      </c>
      <c r="AF40" s="56" t="s">
        <v>77</v>
      </c>
      <c r="AG40" s="19"/>
    </row>
    <row r="41" spans="1:33" x14ac:dyDescent="0.2">
      <c r="A41" s="20">
        <v>16</v>
      </c>
      <c r="B41" s="20">
        <v>2</v>
      </c>
      <c r="C41" s="57">
        <v>110</v>
      </c>
      <c r="D41" s="58">
        <v>110</v>
      </c>
      <c r="E41" s="59">
        <v>112</v>
      </c>
      <c r="F41" s="60">
        <v>0</v>
      </c>
      <c r="G41" s="60">
        <v>0</v>
      </c>
      <c r="H41" s="59">
        <v>113</v>
      </c>
      <c r="I41" s="59">
        <v>113</v>
      </c>
      <c r="J41" s="59">
        <v>113</v>
      </c>
      <c r="K41" s="60">
        <v>0</v>
      </c>
      <c r="L41" s="60">
        <v>0</v>
      </c>
      <c r="M41" s="58">
        <v>91</v>
      </c>
      <c r="N41" s="58">
        <v>91</v>
      </c>
      <c r="O41" s="59">
        <v>91</v>
      </c>
      <c r="P41" s="60">
        <v>0</v>
      </c>
      <c r="Q41" s="60">
        <v>0</v>
      </c>
      <c r="R41" s="59">
        <v>108</v>
      </c>
      <c r="S41" s="59">
        <v>108</v>
      </c>
      <c r="T41" s="58">
        <v>110</v>
      </c>
      <c r="U41" s="60">
        <v>0</v>
      </c>
      <c r="V41" s="60">
        <v>0</v>
      </c>
      <c r="W41" s="59">
        <v>113</v>
      </c>
      <c r="X41" s="59">
        <v>113</v>
      </c>
      <c r="Y41" s="59">
        <v>113</v>
      </c>
      <c r="Z41" s="60">
        <v>0</v>
      </c>
      <c r="AA41" s="60">
        <v>0</v>
      </c>
      <c r="AB41" s="58">
        <v>86</v>
      </c>
      <c r="AC41" s="58">
        <v>86</v>
      </c>
      <c r="AD41" s="59">
        <v>89</v>
      </c>
      <c r="AE41" s="60">
        <v>0</v>
      </c>
      <c r="AF41" s="60">
        <v>0</v>
      </c>
      <c r="AG41" s="6" t="e">
        <f>INDEX(A41:AF41,0,MATCH($A$62,$A$40:$AF$40,0))</f>
        <v>#N/A</v>
      </c>
    </row>
    <row r="42" spans="1:33" x14ac:dyDescent="0.2">
      <c r="A42" s="20">
        <v>25</v>
      </c>
      <c r="B42" s="20">
        <v>3</v>
      </c>
      <c r="C42" s="61">
        <v>143</v>
      </c>
      <c r="D42" s="61">
        <v>143</v>
      </c>
      <c r="E42" s="62">
        <v>145</v>
      </c>
      <c r="F42" s="60">
        <v>0</v>
      </c>
      <c r="G42" s="60">
        <v>0</v>
      </c>
      <c r="H42" s="62">
        <v>145</v>
      </c>
      <c r="I42" s="62">
        <v>145</v>
      </c>
      <c r="J42" s="62">
        <v>145</v>
      </c>
      <c r="K42" s="60">
        <v>0</v>
      </c>
      <c r="L42" s="60">
        <v>0</v>
      </c>
      <c r="M42" s="63">
        <v>116</v>
      </c>
      <c r="N42" s="63">
        <v>116</v>
      </c>
      <c r="O42" s="63">
        <v>117</v>
      </c>
      <c r="P42" s="60">
        <v>0</v>
      </c>
      <c r="Q42" s="60">
        <v>0</v>
      </c>
      <c r="R42" s="63">
        <v>141</v>
      </c>
      <c r="S42" s="63">
        <v>141</v>
      </c>
      <c r="T42" s="63">
        <v>143</v>
      </c>
      <c r="U42" s="60">
        <v>0</v>
      </c>
      <c r="V42" s="60">
        <v>0</v>
      </c>
      <c r="W42" s="62">
        <v>145</v>
      </c>
      <c r="X42" s="62">
        <v>145</v>
      </c>
      <c r="Y42" s="62">
        <v>145</v>
      </c>
      <c r="Z42" s="60">
        <v>0</v>
      </c>
      <c r="AA42" s="60">
        <v>0</v>
      </c>
      <c r="AB42" s="63">
        <v>111</v>
      </c>
      <c r="AC42" s="63">
        <v>111</v>
      </c>
      <c r="AD42" s="63">
        <v>114</v>
      </c>
      <c r="AE42" s="60">
        <v>0</v>
      </c>
      <c r="AF42" s="60">
        <v>0</v>
      </c>
      <c r="AG42" s="6" t="e">
        <f t="shared" ref="AG42:AG57" si="0">INDEX(A42:AF42,0,MATCH($A$62,$A$40:$AF$40,0))</f>
        <v>#N/A</v>
      </c>
    </row>
    <row r="43" spans="1:33" x14ac:dyDescent="0.2">
      <c r="A43" s="20">
        <v>35</v>
      </c>
      <c r="B43" s="20">
        <v>4</v>
      </c>
      <c r="C43" s="61">
        <v>176</v>
      </c>
      <c r="D43" s="61">
        <v>176</v>
      </c>
      <c r="E43" s="63">
        <v>178</v>
      </c>
      <c r="F43" s="63">
        <v>182</v>
      </c>
      <c r="G43" s="60">
        <v>0</v>
      </c>
      <c r="H43" s="63">
        <v>174</v>
      </c>
      <c r="I43" s="63">
        <v>174</v>
      </c>
      <c r="J43" s="63">
        <v>174</v>
      </c>
      <c r="K43" s="63">
        <v>174</v>
      </c>
      <c r="L43" s="60">
        <v>0</v>
      </c>
      <c r="M43" s="63">
        <v>139</v>
      </c>
      <c r="N43" s="63">
        <v>139</v>
      </c>
      <c r="O43" s="62">
        <v>140</v>
      </c>
      <c r="P43" s="63">
        <v>144</v>
      </c>
      <c r="Q43" s="60">
        <v>0</v>
      </c>
      <c r="R43" s="63">
        <v>171</v>
      </c>
      <c r="S43" s="63">
        <v>171</v>
      </c>
      <c r="T43" s="63">
        <v>173</v>
      </c>
      <c r="U43" s="63">
        <v>178</v>
      </c>
      <c r="V43" s="60">
        <v>0</v>
      </c>
      <c r="W43" s="63">
        <v>173</v>
      </c>
      <c r="X43" s="63">
        <v>173</v>
      </c>
      <c r="Y43" s="63">
        <v>173</v>
      </c>
      <c r="Z43" s="63">
        <v>173</v>
      </c>
      <c r="AA43" s="60">
        <v>0</v>
      </c>
      <c r="AB43" s="63">
        <v>134</v>
      </c>
      <c r="AC43" s="63">
        <v>134</v>
      </c>
      <c r="AD43" s="63">
        <v>136</v>
      </c>
      <c r="AE43" s="62">
        <v>140</v>
      </c>
      <c r="AF43" s="60">
        <v>0</v>
      </c>
      <c r="AG43" s="6" t="e">
        <f t="shared" si="0"/>
        <v>#N/A</v>
      </c>
    </row>
    <row r="44" spans="1:33" x14ac:dyDescent="0.2">
      <c r="A44" s="20">
        <v>50</v>
      </c>
      <c r="B44" s="20">
        <v>5</v>
      </c>
      <c r="C44" s="64">
        <v>210</v>
      </c>
      <c r="D44" s="62">
        <v>210</v>
      </c>
      <c r="E44" s="63">
        <v>213</v>
      </c>
      <c r="F44" s="63">
        <v>217</v>
      </c>
      <c r="G44" s="63">
        <v>221</v>
      </c>
      <c r="H44" s="63">
        <v>204</v>
      </c>
      <c r="I44" s="63">
        <v>204</v>
      </c>
      <c r="J44" s="63">
        <v>204</v>
      </c>
      <c r="K44" s="62">
        <v>205</v>
      </c>
      <c r="L44" s="62">
        <v>205</v>
      </c>
      <c r="M44" s="63">
        <v>164</v>
      </c>
      <c r="N44" s="63">
        <v>164</v>
      </c>
      <c r="O44" s="63">
        <v>167</v>
      </c>
      <c r="P44" s="63">
        <v>172</v>
      </c>
      <c r="Q44" s="63">
        <v>174</v>
      </c>
      <c r="R44" s="62">
        <v>205</v>
      </c>
      <c r="S44" s="62">
        <v>205</v>
      </c>
      <c r="T44" s="63">
        <v>208</v>
      </c>
      <c r="U44" s="63">
        <v>213</v>
      </c>
      <c r="V44" s="63">
        <v>217</v>
      </c>
      <c r="W44" s="63">
        <v>204</v>
      </c>
      <c r="X44" s="63">
        <v>204</v>
      </c>
      <c r="Y44" s="63">
        <v>204</v>
      </c>
      <c r="Z44" s="63">
        <v>204</v>
      </c>
      <c r="AA44" s="62">
        <v>205</v>
      </c>
      <c r="AB44" s="63">
        <v>159</v>
      </c>
      <c r="AC44" s="63">
        <v>159</v>
      </c>
      <c r="AD44" s="63">
        <v>162</v>
      </c>
      <c r="AE44" s="63">
        <v>168</v>
      </c>
      <c r="AF44" s="62">
        <v>170</v>
      </c>
      <c r="AG44" s="6" t="e">
        <f t="shared" si="0"/>
        <v>#N/A</v>
      </c>
    </row>
    <row r="45" spans="1:33" x14ac:dyDescent="0.2">
      <c r="A45" s="20">
        <v>70</v>
      </c>
      <c r="B45" s="20">
        <v>6</v>
      </c>
      <c r="C45" s="61">
        <v>264</v>
      </c>
      <c r="D45" s="61">
        <v>264</v>
      </c>
      <c r="E45" s="63">
        <v>266</v>
      </c>
      <c r="F45" s="63">
        <v>269</v>
      </c>
      <c r="G45" s="63">
        <v>273</v>
      </c>
      <c r="H45" s="63">
        <v>249</v>
      </c>
      <c r="I45" s="63">
        <v>249</v>
      </c>
      <c r="J45" s="63">
        <v>249</v>
      </c>
      <c r="K45" s="63">
        <v>249</v>
      </c>
      <c r="L45" s="63">
        <v>249</v>
      </c>
      <c r="M45" s="63">
        <v>202</v>
      </c>
      <c r="N45" s="63">
        <v>202</v>
      </c>
      <c r="O45" s="63">
        <v>204</v>
      </c>
      <c r="P45" s="63">
        <v>209</v>
      </c>
      <c r="Q45" s="63">
        <v>216</v>
      </c>
      <c r="R45" s="63">
        <v>256</v>
      </c>
      <c r="S45" s="63">
        <v>256</v>
      </c>
      <c r="T45" s="63">
        <v>259</v>
      </c>
      <c r="U45" s="62">
        <v>265</v>
      </c>
      <c r="V45" s="63">
        <v>269</v>
      </c>
      <c r="W45" s="63">
        <v>249</v>
      </c>
      <c r="X45" s="63">
        <v>249</v>
      </c>
      <c r="Y45" s="63">
        <v>249</v>
      </c>
      <c r="Z45" s="62">
        <v>250</v>
      </c>
      <c r="AA45" s="62">
        <v>250</v>
      </c>
      <c r="AB45" s="62">
        <v>195</v>
      </c>
      <c r="AC45" s="62">
        <v>195</v>
      </c>
      <c r="AD45" s="63">
        <v>199</v>
      </c>
      <c r="AE45" s="62">
        <v>205</v>
      </c>
      <c r="AF45" s="63">
        <v>213</v>
      </c>
      <c r="AG45" s="6" t="e">
        <f t="shared" si="0"/>
        <v>#N/A</v>
      </c>
    </row>
    <row r="46" spans="1:33" x14ac:dyDescent="0.2">
      <c r="A46" s="20">
        <v>95</v>
      </c>
      <c r="B46" s="20">
        <v>7</v>
      </c>
      <c r="C46" s="61">
        <v>321</v>
      </c>
      <c r="D46" s="61">
        <v>321</v>
      </c>
      <c r="E46" s="63">
        <v>321</v>
      </c>
      <c r="F46" s="63">
        <v>327</v>
      </c>
      <c r="G46" s="63">
        <v>332</v>
      </c>
      <c r="H46" s="63">
        <v>296</v>
      </c>
      <c r="I46" s="63">
        <v>296</v>
      </c>
      <c r="J46" s="63">
        <v>296</v>
      </c>
      <c r="K46" s="63">
        <v>297</v>
      </c>
      <c r="L46" s="63">
        <v>297</v>
      </c>
      <c r="M46" s="63">
        <v>241</v>
      </c>
      <c r="N46" s="63">
        <v>241</v>
      </c>
      <c r="O46" s="63">
        <v>242</v>
      </c>
      <c r="P46" s="63">
        <v>249</v>
      </c>
      <c r="Q46" s="63">
        <v>258</v>
      </c>
      <c r="R46" s="63">
        <v>313</v>
      </c>
      <c r="S46" s="63">
        <v>313</v>
      </c>
      <c r="T46" s="63">
        <v>317</v>
      </c>
      <c r="U46" s="63">
        <v>323</v>
      </c>
      <c r="V46" s="63">
        <v>328</v>
      </c>
      <c r="W46" s="63">
        <v>298</v>
      </c>
      <c r="X46" s="63">
        <v>298</v>
      </c>
      <c r="Y46" s="63">
        <v>299</v>
      </c>
      <c r="Z46" s="63">
        <v>299</v>
      </c>
      <c r="AA46" s="63">
        <v>299</v>
      </c>
      <c r="AB46" s="63">
        <v>237</v>
      </c>
      <c r="AC46" s="63">
        <v>237</v>
      </c>
      <c r="AD46" s="63">
        <v>242</v>
      </c>
      <c r="AE46" s="63">
        <v>246</v>
      </c>
      <c r="AF46" s="62">
        <v>255</v>
      </c>
      <c r="AG46" s="6" t="e">
        <f t="shared" si="0"/>
        <v>#N/A</v>
      </c>
    </row>
    <row r="47" spans="1:33" x14ac:dyDescent="0.2">
      <c r="A47" s="20">
        <v>120</v>
      </c>
      <c r="B47" s="20">
        <v>8</v>
      </c>
      <c r="C47" s="61">
        <v>367</v>
      </c>
      <c r="D47" s="61">
        <v>367</v>
      </c>
      <c r="E47" s="62">
        <v>370</v>
      </c>
      <c r="F47" s="63">
        <v>377</v>
      </c>
      <c r="G47" s="63">
        <v>381</v>
      </c>
      <c r="H47" s="62">
        <v>335</v>
      </c>
      <c r="I47" s="62">
        <v>335</v>
      </c>
      <c r="J47" s="63">
        <v>336</v>
      </c>
      <c r="K47" s="63">
        <v>336</v>
      </c>
      <c r="L47" s="63">
        <v>336</v>
      </c>
      <c r="M47" s="63">
        <v>273</v>
      </c>
      <c r="N47" s="63">
        <v>273</v>
      </c>
      <c r="O47" s="63">
        <v>279</v>
      </c>
      <c r="P47" s="63">
        <v>282</v>
      </c>
      <c r="Q47" s="63">
        <v>292</v>
      </c>
      <c r="R47" s="63">
        <v>363</v>
      </c>
      <c r="S47" s="63">
        <v>363</v>
      </c>
      <c r="T47" s="63">
        <v>367</v>
      </c>
      <c r="U47" s="63">
        <v>373</v>
      </c>
      <c r="V47" s="63">
        <v>377</v>
      </c>
      <c r="W47" s="63">
        <v>339</v>
      </c>
      <c r="X47" s="63">
        <v>339</v>
      </c>
      <c r="Y47" s="63">
        <v>340</v>
      </c>
      <c r="Z47" s="62">
        <v>340</v>
      </c>
      <c r="AA47" s="63">
        <v>341</v>
      </c>
      <c r="AB47" s="62">
        <v>270</v>
      </c>
      <c r="AC47" s="62">
        <v>270</v>
      </c>
      <c r="AD47" s="63">
        <v>276</v>
      </c>
      <c r="AE47" s="62">
        <v>280</v>
      </c>
      <c r="AF47" s="63">
        <v>290</v>
      </c>
      <c r="AG47" s="6" t="e">
        <f t="shared" si="0"/>
        <v>#N/A</v>
      </c>
    </row>
    <row r="48" spans="1:33" x14ac:dyDescent="0.2">
      <c r="A48" s="20">
        <v>150</v>
      </c>
      <c r="B48" s="20">
        <v>9</v>
      </c>
      <c r="C48" s="64">
        <v>415</v>
      </c>
      <c r="D48" s="62">
        <v>415</v>
      </c>
      <c r="E48" s="63">
        <v>419</v>
      </c>
      <c r="F48" s="62">
        <v>425</v>
      </c>
      <c r="G48" s="62">
        <v>430</v>
      </c>
      <c r="H48" s="63">
        <v>373</v>
      </c>
      <c r="I48" s="63">
        <v>373</v>
      </c>
      <c r="J48" s="63">
        <v>374</v>
      </c>
      <c r="K48" s="63">
        <v>374</v>
      </c>
      <c r="L48" s="62">
        <v>375</v>
      </c>
      <c r="M48" s="63">
        <v>309</v>
      </c>
      <c r="N48" s="63">
        <v>309</v>
      </c>
      <c r="O48" s="63">
        <v>311</v>
      </c>
      <c r="P48" s="63">
        <v>314</v>
      </c>
      <c r="Q48" s="62">
        <v>325</v>
      </c>
      <c r="R48" s="63">
        <v>411</v>
      </c>
      <c r="S48" s="63">
        <v>411</v>
      </c>
      <c r="T48" s="63">
        <v>415</v>
      </c>
      <c r="U48" s="63">
        <v>422</v>
      </c>
      <c r="V48" s="63">
        <v>427</v>
      </c>
      <c r="W48" s="63">
        <v>379</v>
      </c>
      <c r="X48" s="63">
        <v>379</v>
      </c>
      <c r="Y48" s="62">
        <v>380</v>
      </c>
      <c r="Z48" s="63">
        <v>381</v>
      </c>
      <c r="AA48" s="63">
        <v>381</v>
      </c>
      <c r="AB48" s="63">
        <v>307</v>
      </c>
      <c r="AC48" s="63">
        <v>307</v>
      </c>
      <c r="AD48" s="63">
        <v>310</v>
      </c>
      <c r="AE48" s="63">
        <v>321</v>
      </c>
      <c r="AF48" s="63">
        <v>324</v>
      </c>
      <c r="AG48" s="6" t="e">
        <f t="shared" si="0"/>
        <v>#N/A</v>
      </c>
    </row>
    <row r="49" spans="1:33" x14ac:dyDescent="0.2">
      <c r="A49" s="20">
        <v>185</v>
      </c>
      <c r="B49" s="20">
        <v>10</v>
      </c>
      <c r="C49" s="61">
        <v>474</v>
      </c>
      <c r="D49" s="61">
        <v>474</v>
      </c>
      <c r="E49" s="63">
        <v>478</v>
      </c>
      <c r="F49" s="62">
        <v>485</v>
      </c>
      <c r="G49" s="62">
        <v>490</v>
      </c>
      <c r="H49" s="63">
        <v>419</v>
      </c>
      <c r="I49" s="63">
        <v>419</v>
      </c>
      <c r="J49" s="62">
        <v>420</v>
      </c>
      <c r="K49" s="63">
        <v>421</v>
      </c>
      <c r="L49" s="63">
        <v>421</v>
      </c>
      <c r="M49" s="63">
        <v>348</v>
      </c>
      <c r="N49" s="63">
        <v>348</v>
      </c>
      <c r="O49" s="62">
        <v>350</v>
      </c>
      <c r="P49" s="63">
        <v>362</v>
      </c>
      <c r="Q49" s="63">
        <v>366</v>
      </c>
      <c r="R49" s="63">
        <v>472</v>
      </c>
      <c r="S49" s="63">
        <v>472</v>
      </c>
      <c r="T49" s="63">
        <v>476</v>
      </c>
      <c r="U49" s="63">
        <v>483</v>
      </c>
      <c r="V49" s="63">
        <v>488</v>
      </c>
      <c r="W49" s="63">
        <v>429</v>
      </c>
      <c r="X49" s="63">
        <v>429</v>
      </c>
      <c r="Y49" s="63">
        <v>429</v>
      </c>
      <c r="Z49" s="62">
        <v>430</v>
      </c>
      <c r="AA49" s="63">
        <v>431</v>
      </c>
      <c r="AB49" s="63">
        <v>348</v>
      </c>
      <c r="AC49" s="63">
        <v>348</v>
      </c>
      <c r="AD49" s="62">
        <v>350</v>
      </c>
      <c r="AE49" s="63">
        <v>363</v>
      </c>
      <c r="AF49" s="63">
        <v>366</v>
      </c>
      <c r="AG49" s="6" t="e">
        <f t="shared" si="0"/>
        <v>#N/A</v>
      </c>
    </row>
    <row r="50" spans="1:33" x14ac:dyDescent="0.2">
      <c r="A50" s="20">
        <v>240</v>
      </c>
      <c r="B50" s="20">
        <v>11</v>
      </c>
      <c r="C50" s="61">
        <v>558</v>
      </c>
      <c r="D50" s="61">
        <v>558</v>
      </c>
      <c r="E50" s="63">
        <v>561</v>
      </c>
      <c r="F50" s="63">
        <v>568</v>
      </c>
      <c r="G50" s="63">
        <v>574</v>
      </c>
      <c r="H50" s="63">
        <v>481</v>
      </c>
      <c r="I50" s="63">
        <v>481</v>
      </c>
      <c r="J50" s="63">
        <v>482</v>
      </c>
      <c r="K50" s="63">
        <v>483</v>
      </c>
      <c r="L50" s="62">
        <v>485</v>
      </c>
      <c r="M50" s="62">
        <v>400</v>
      </c>
      <c r="N50" s="62">
        <v>400</v>
      </c>
      <c r="O50" s="63">
        <v>402</v>
      </c>
      <c r="P50" s="63">
        <v>417</v>
      </c>
      <c r="Q50" s="62">
        <v>420</v>
      </c>
      <c r="R50" s="63">
        <v>559</v>
      </c>
      <c r="S50" s="63">
        <v>559</v>
      </c>
      <c r="T50" s="63">
        <v>563</v>
      </c>
      <c r="U50" s="62">
        <v>570</v>
      </c>
      <c r="V50" s="62">
        <v>575</v>
      </c>
      <c r="W50" s="63">
        <v>496</v>
      </c>
      <c r="X50" s="63">
        <v>496</v>
      </c>
      <c r="Y50" s="63">
        <v>497</v>
      </c>
      <c r="Z50" s="63">
        <v>498</v>
      </c>
      <c r="AA50" s="63">
        <v>499</v>
      </c>
      <c r="AB50" s="63">
        <v>404</v>
      </c>
      <c r="AC50" s="63">
        <v>404</v>
      </c>
      <c r="AD50" s="63">
        <v>416</v>
      </c>
      <c r="AE50" s="63">
        <v>421</v>
      </c>
      <c r="AF50" s="63">
        <v>424</v>
      </c>
      <c r="AG50" s="6" t="e">
        <f t="shared" si="0"/>
        <v>#N/A</v>
      </c>
    </row>
    <row r="51" spans="1:33" x14ac:dyDescent="0.2">
      <c r="A51" s="20">
        <v>300</v>
      </c>
      <c r="B51" s="20">
        <v>12</v>
      </c>
      <c r="C51" s="61">
        <v>636</v>
      </c>
      <c r="D51" s="61">
        <v>636</v>
      </c>
      <c r="E51" s="63">
        <v>639</v>
      </c>
      <c r="F51" s="63">
        <v>647</v>
      </c>
      <c r="G51" s="63">
        <v>653</v>
      </c>
      <c r="H51" s="63">
        <v>537</v>
      </c>
      <c r="I51" s="63">
        <v>537</v>
      </c>
      <c r="J51" s="63">
        <v>538</v>
      </c>
      <c r="K51" s="63">
        <v>541</v>
      </c>
      <c r="L51" s="63">
        <v>542</v>
      </c>
      <c r="M51" s="62">
        <v>460</v>
      </c>
      <c r="N51" s="62">
        <v>460</v>
      </c>
      <c r="O51" s="63">
        <v>462</v>
      </c>
      <c r="P51" s="63">
        <v>466</v>
      </c>
      <c r="Q51" s="63">
        <v>469</v>
      </c>
      <c r="R51" s="63">
        <v>642</v>
      </c>
      <c r="S51" s="63">
        <v>642</v>
      </c>
      <c r="T51" s="62">
        <v>645</v>
      </c>
      <c r="U51" s="63">
        <v>652</v>
      </c>
      <c r="V51" s="63">
        <v>558</v>
      </c>
      <c r="W51" s="63">
        <v>559</v>
      </c>
      <c r="X51" s="63">
        <v>559</v>
      </c>
      <c r="Y51" s="62">
        <v>560</v>
      </c>
      <c r="Z51" s="63">
        <v>562</v>
      </c>
      <c r="AA51" s="63">
        <v>563</v>
      </c>
      <c r="AB51" s="63">
        <v>468</v>
      </c>
      <c r="AC51" s="63">
        <v>468</v>
      </c>
      <c r="AD51" s="62">
        <v>470</v>
      </c>
      <c r="AE51" s="63">
        <v>474</v>
      </c>
      <c r="AF51" s="63">
        <v>478</v>
      </c>
      <c r="AG51" s="6" t="e">
        <f t="shared" si="0"/>
        <v>#N/A</v>
      </c>
    </row>
    <row r="52" spans="1:33" x14ac:dyDescent="0.2">
      <c r="A52" s="20">
        <v>400</v>
      </c>
      <c r="B52" s="20">
        <v>13</v>
      </c>
      <c r="C52" s="61">
        <v>732</v>
      </c>
      <c r="D52" s="61">
        <v>732</v>
      </c>
      <c r="E52" s="63">
        <v>735</v>
      </c>
      <c r="F52" s="63">
        <v>743</v>
      </c>
      <c r="G52" s="62">
        <v>750</v>
      </c>
      <c r="H52" s="63">
        <v>604</v>
      </c>
      <c r="I52" s="63">
        <v>604</v>
      </c>
      <c r="J52" s="63">
        <v>605</v>
      </c>
      <c r="K52" s="63">
        <v>607</v>
      </c>
      <c r="L52" s="62">
        <v>610</v>
      </c>
      <c r="M52" s="63">
        <v>518</v>
      </c>
      <c r="N52" s="63">
        <v>518</v>
      </c>
      <c r="O52" s="63">
        <v>519</v>
      </c>
      <c r="P52" s="63">
        <v>523</v>
      </c>
      <c r="Q52" s="63">
        <v>547</v>
      </c>
      <c r="R52" s="63">
        <v>744</v>
      </c>
      <c r="S52" s="63">
        <v>744</v>
      </c>
      <c r="T52" s="63">
        <v>746</v>
      </c>
      <c r="U52" s="63">
        <v>754</v>
      </c>
      <c r="V52" s="63">
        <v>759</v>
      </c>
      <c r="W52" s="63">
        <v>634</v>
      </c>
      <c r="X52" s="63">
        <v>634</v>
      </c>
      <c r="Y52" s="62">
        <v>635</v>
      </c>
      <c r="Z52" s="63">
        <v>638</v>
      </c>
      <c r="AA52" s="62">
        <v>640</v>
      </c>
      <c r="AB52" s="63">
        <v>532</v>
      </c>
      <c r="AC52" s="63">
        <v>532</v>
      </c>
      <c r="AD52" s="63">
        <v>534</v>
      </c>
      <c r="AE52" s="63">
        <v>539</v>
      </c>
      <c r="AF52" s="63">
        <v>562</v>
      </c>
      <c r="AG52" s="6" t="e">
        <f t="shared" si="0"/>
        <v>#N/A</v>
      </c>
    </row>
    <row r="53" spans="1:33" x14ac:dyDescent="0.2">
      <c r="A53" s="20">
        <v>500</v>
      </c>
      <c r="B53" s="20">
        <v>14</v>
      </c>
      <c r="C53" s="65">
        <v>0</v>
      </c>
      <c r="D53" s="65">
        <v>0</v>
      </c>
      <c r="E53" s="63">
        <v>837</v>
      </c>
      <c r="F53" s="63">
        <v>847</v>
      </c>
      <c r="G53" s="63">
        <v>854</v>
      </c>
      <c r="H53" s="65">
        <v>0</v>
      </c>
      <c r="I53" s="65">
        <v>0</v>
      </c>
      <c r="J53" s="63">
        <v>674</v>
      </c>
      <c r="K53" s="63">
        <v>679</v>
      </c>
      <c r="L53" s="63">
        <v>682</v>
      </c>
      <c r="M53" s="65">
        <v>0</v>
      </c>
      <c r="N53" s="65">
        <v>0</v>
      </c>
      <c r="O53" s="62">
        <v>580</v>
      </c>
      <c r="P53" s="63">
        <v>585</v>
      </c>
      <c r="Q53" s="63">
        <v>611</v>
      </c>
      <c r="R53" s="65">
        <v>0</v>
      </c>
      <c r="S53" s="65">
        <v>0</v>
      </c>
      <c r="T53" s="62">
        <v>850</v>
      </c>
      <c r="U53" s="63">
        <v>859</v>
      </c>
      <c r="V53" s="63">
        <v>864</v>
      </c>
      <c r="W53" s="65">
        <v>0</v>
      </c>
      <c r="X53" s="65">
        <v>0</v>
      </c>
      <c r="Y53" s="62">
        <v>710</v>
      </c>
      <c r="Z53" s="63">
        <v>714</v>
      </c>
      <c r="AA53" s="63">
        <v>718</v>
      </c>
      <c r="AB53" s="65">
        <v>0</v>
      </c>
      <c r="AC53" s="65">
        <v>0</v>
      </c>
      <c r="AD53" s="63">
        <v>597</v>
      </c>
      <c r="AE53" s="63">
        <v>624</v>
      </c>
      <c r="AF53" s="62">
        <v>630</v>
      </c>
      <c r="AG53" s="6" t="e">
        <f t="shared" si="0"/>
        <v>#N/A</v>
      </c>
    </row>
    <row r="54" spans="1:33" x14ac:dyDescent="0.2">
      <c r="A54" s="20">
        <v>630</v>
      </c>
      <c r="B54" s="20">
        <v>15</v>
      </c>
      <c r="C54" s="65">
        <v>0</v>
      </c>
      <c r="D54" s="65">
        <v>0</v>
      </c>
      <c r="E54" s="63">
        <v>948</v>
      </c>
      <c r="F54" s="63">
        <v>959</v>
      </c>
      <c r="G54" s="63">
        <v>969</v>
      </c>
      <c r="H54" s="65">
        <v>0</v>
      </c>
      <c r="I54" s="65">
        <v>0</v>
      </c>
      <c r="J54" s="63">
        <v>746</v>
      </c>
      <c r="K54" s="63">
        <v>752</v>
      </c>
      <c r="L54" s="63">
        <v>759</v>
      </c>
      <c r="M54" s="65">
        <v>0</v>
      </c>
      <c r="N54" s="65">
        <v>0</v>
      </c>
      <c r="O54" s="63">
        <v>642</v>
      </c>
      <c r="P54" s="63">
        <v>673</v>
      </c>
      <c r="Q54" s="62">
        <v>680</v>
      </c>
      <c r="R54" s="60">
        <v>0</v>
      </c>
      <c r="S54" s="60">
        <v>0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  <c r="Y54" s="60">
        <v>0</v>
      </c>
      <c r="Z54" s="60">
        <v>0</v>
      </c>
      <c r="AA54" s="60">
        <v>0</v>
      </c>
      <c r="AB54" s="60">
        <v>0</v>
      </c>
      <c r="AC54" s="60">
        <v>0</v>
      </c>
      <c r="AD54" s="60">
        <v>0</v>
      </c>
      <c r="AE54" s="60">
        <v>0</v>
      </c>
      <c r="AF54" s="66">
        <v>0</v>
      </c>
      <c r="AG54" s="6" t="e">
        <f t="shared" si="0"/>
        <v>#N/A</v>
      </c>
    </row>
    <row r="55" spans="1:33" x14ac:dyDescent="0.2">
      <c r="A55" s="20">
        <v>800</v>
      </c>
      <c r="B55" s="20">
        <v>16</v>
      </c>
      <c r="C55" s="65">
        <v>0</v>
      </c>
      <c r="D55" s="65">
        <v>0</v>
      </c>
      <c r="E55" s="63">
        <v>1082</v>
      </c>
      <c r="F55" s="63">
        <v>1093</v>
      </c>
      <c r="G55" s="63">
        <v>1103</v>
      </c>
      <c r="H55" s="65">
        <v>0</v>
      </c>
      <c r="I55" s="65">
        <v>0</v>
      </c>
      <c r="J55" s="63">
        <v>822</v>
      </c>
      <c r="K55" s="63">
        <v>829</v>
      </c>
      <c r="L55" s="63">
        <v>838</v>
      </c>
      <c r="M55" s="65">
        <v>0</v>
      </c>
      <c r="N55" s="65">
        <v>0</v>
      </c>
      <c r="O55" s="63">
        <v>734</v>
      </c>
      <c r="P55" s="63">
        <v>741</v>
      </c>
      <c r="Q55" s="63">
        <v>748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60">
        <v>0</v>
      </c>
      <c r="AD55" s="60">
        <v>0</v>
      </c>
      <c r="AE55" s="60">
        <v>0</v>
      </c>
      <c r="AF55" s="66">
        <v>0</v>
      </c>
      <c r="AG55" s="6" t="e">
        <f t="shared" si="0"/>
        <v>#N/A</v>
      </c>
    </row>
    <row r="56" spans="1:33" x14ac:dyDescent="0.2">
      <c r="A56" s="20">
        <v>1000</v>
      </c>
      <c r="B56" s="20">
        <v>17</v>
      </c>
      <c r="C56" s="65">
        <v>0</v>
      </c>
      <c r="D56" s="65">
        <v>0</v>
      </c>
      <c r="E56" s="65">
        <v>0</v>
      </c>
      <c r="F56" s="63">
        <v>1295</v>
      </c>
      <c r="G56" s="63">
        <v>1300</v>
      </c>
      <c r="H56" s="65">
        <v>0</v>
      </c>
      <c r="I56" s="65">
        <v>0</v>
      </c>
      <c r="J56" s="65">
        <v>0</v>
      </c>
      <c r="K56" s="63">
        <v>961</v>
      </c>
      <c r="L56" s="63">
        <v>966</v>
      </c>
      <c r="M56" s="65">
        <v>0</v>
      </c>
      <c r="N56" s="65">
        <v>0</v>
      </c>
      <c r="O56" s="65">
        <v>0</v>
      </c>
      <c r="P56" s="63">
        <v>856</v>
      </c>
      <c r="Q56" s="63">
        <v>880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0</v>
      </c>
      <c r="X56" s="60">
        <v>0</v>
      </c>
      <c r="Y56" s="60">
        <v>0</v>
      </c>
      <c r="Z56" s="60">
        <v>0</v>
      </c>
      <c r="AA56" s="60">
        <v>0</v>
      </c>
      <c r="AB56" s="60">
        <v>0</v>
      </c>
      <c r="AC56" s="60">
        <v>0</v>
      </c>
      <c r="AD56" s="60">
        <v>0</v>
      </c>
      <c r="AE56" s="60">
        <v>0</v>
      </c>
      <c r="AF56" s="66">
        <v>0</v>
      </c>
      <c r="AG56" s="6" t="e">
        <f t="shared" si="0"/>
        <v>#N/A</v>
      </c>
    </row>
    <row r="57" spans="1:33" ht="16" thickBot="1" x14ac:dyDescent="0.25">
      <c r="A57" s="32">
        <v>1200</v>
      </c>
      <c r="B57" s="20">
        <v>18</v>
      </c>
      <c r="C57" s="65">
        <v>0</v>
      </c>
      <c r="D57" s="65">
        <v>0</v>
      </c>
      <c r="E57" s="65">
        <v>0</v>
      </c>
      <c r="F57" s="67">
        <v>1420</v>
      </c>
      <c r="G57" s="68">
        <v>1426</v>
      </c>
      <c r="H57" s="65">
        <v>0</v>
      </c>
      <c r="I57" s="65">
        <v>0</v>
      </c>
      <c r="J57" s="65">
        <v>0</v>
      </c>
      <c r="K57" s="68">
        <v>1036</v>
      </c>
      <c r="L57" s="68">
        <v>1043</v>
      </c>
      <c r="M57" s="65">
        <v>0</v>
      </c>
      <c r="N57" s="65">
        <v>0</v>
      </c>
      <c r="O57" s="65">
        <v>0</v>
      </c>
      <c r="P57" s="68">
        <v>921</v>
      </c>
      <c r="Q57" s="68">
        <v>948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70">
        <v>0</v>
      </c>
      <c r="AG57" s="6" t="e">
        <f t="shared" si="0"/>
        <v>#N/A</v>
      </c>
    </row>
    <row r="58" spans="1:33" ht="25" thickBot="1" x14ac:dyDescent="0.25">
      <c r="A58" s="42" t="s">
        <v>78</v>
      </c>
      <c r="B58" s="71">
        <v>2011</v>
      </c>
      <c r="C58" s="72" t="s">
        <v>79</v>
      </c>
      <c r="D58" s="73" t="s">
        <v>80</v>
      </c>
      <c r="E58" s="72" t="s">
        <v>81</v>
      </c>
      <c r="F58" s="72" t="s">
        <v>82</v>
      </c>
      <c r="G58" s="72" t="s">
        <v>83</v>
      </c>
      <c r="H58" s="72" t="s">
        <v>79</v>
      </c>
      <c r="I58" s="73" t="s">
        <v>80</v>
      </c>
      <c r="J58" s="72" t="s">
        <v>81</v>
      </c>
      <c r="K58" s="72" t="s">
        <v>82</v>
      </c>
      <c r="L58" s="72" t="s">
        <v>83</v>
      </c>
      <c r="M58" s="72" t="s">
        <v>79</v>
      </c>
      <c r="N58" s="73" t="s">
        <v>80</v>
      </c>
      <c r="O58" s="72" t="s">
        <v>81</v>
      </c>
      <c r="P58" s="72" t="s">
        <v>82</v>
      </c>
      <c r="Q58" s="72" t="s">
        <v>83</v>
      </c>
      <c r="R58" s="72" t="s">
        <v>84</v>
      </c>
      <c r="S58" s="73" t="s">
        <v>85</v>
      </c>
      <c r="T58" s="72" t="s">
        <v>86</v>
      </c>
      <c r="U58" s="72" t="s">
        <v>87</v>
      </c>
      <c r="V58" s="72" t="s">
        <v>88</v>
      </c>
      <c r="W58" s="72" t="s">
        <v>84</v>
      </c>
      <c r="X58" s="73" t="s">
        <v>85</v>
      </c>
      <c r="Y58" s="72" t="s">
        <v>86</v>
      </c>
      <c r="Z58" s="72" t="s">
        <v>87</v>
      </c>
      <c r="AA58" s="72" t="s">
        <v>88</v>
      </c>
      <c r="AB58" s="72" t="s">
        <v>84</v>
      </c>
      <c r="AC58" s="73" t="s">
        <v>85</v>
      </c>
      <c r="AD58" s="72" t="s">
        <v>86</v>
      </c>
      <c r="AE58" s="72" t="s">
        <v>87</v>
      </c>
      <c r="AF58" s="72" t="s">
        <v>88</v>
      </c>
    </row>
    <row r="62" spans="1:33" x14ac:dyDescent="0.2">
      <c r="A62" s="6" t="str">
        <f>'[1]Cable Calculator'!AO6</f>
        <v>Current - Air - 3c - 415</v>
      </c>
    </row>
    <row r="63" spans="1:33" x14ac:dyDescent="0.2">
      <c r="A63" s="6">
        <f>'[1]Cable Calculator'!AS11</f>
        <v>523.83517371397784</v>
      </c>
    </row>
    <row r="64" spans="1:33" x14ac:dyDescent="0.2">
      <c r="A64" s="49" t="e">
        <f t="array" ref="A64">INDEX(A39:A58,MATCH(MIN(IF(AG39:AG58&gt;=A63,AG39:AG58)),AG39:AG58,0),0)</f>
        <v>#N/A</v>
      </c>
    </row>
    <row r="65" spans="1:1" x14ac:dyDescent="0.2">
      <c r="A65" s="49"/>
    </row>
  </sheetData>
  <mergeCells count="2">
    <mergeCell ref="C1:V1"/>
    <mergeCell ref="C39:S39"/>
  </mergeCells>
  <hyperlinks>
    <hyperlink ref="B58" r:id="rId1" display="http://storage.baselocation.com/olex.com.au/Media/Docs/High-Voltage-Catalogue-f84e0c74-f37a-47a8-a506-b2a485e2e1b5.pdf" xr:uid="{F8F3A2BF-9D9E-6C45-AC80-27078D6AC0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Cable Lookup</vt:lpstr>
      <vt:lpstr>'Cable Lookup'!Table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devan.rehunathan@outlook.com</dc:creator>
  <cp:lastModifiedBy>devan.rehunathan@outlook.com</cp:lastModifiedBy>
  <dcterms:created xsi:type="dcterms:W3CDTF">2020-10-05T02:15:36Z</dcterms:created>
  <dcterms:modified xsi:type="dcterms:W3CDTF">2020-10-05T02:17:14Z</dcterms:modified>
</cp:coreProperties>
</file>